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50038873\Documents\InternshipProject\"/>
    </mc:Choice>
  </mc:AlternateContent>
  <xr:revisionPtr revIDLastSave="0" documentId="13_ncr:1_{3362E7FB-BC71-4F1B-BB3F-10AC29FF59BF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Pivot" sheetId="5" r:id="rId1"/>
    <sheet name="Pivot_May_plan" sheetId="6" r:id="rId2"/>
    <sheet name="Apr May BR Plan" sheetId="11" r:id="rId3"/>
    <sheet name="Apr May BR Plan (2)" sheetId="12" r:id="rId4"/>
    <sheet name="Master Data" sheetId="1" r:id="rId5"/>
    <sheet name="IPRan_Project_DWDM_dependency" sheetId="24" r:id="rId6"/>
    <sheet name="Sheet1" sheetId="9" r:id="rId7"/>
    <sheet name="Sheet2" sheetId="8" r:id="rId8"/>
    <sheet name="CME 6 May" sheetId="2" state="hidden" r:id="rId9"/>
    <sheet name="CME 14 MAY" sheetId="10" r:id="rId10"/>
    <sheet name="Master Data_Ori" sheetId="18" r:id="rId11"/>
  </sheets>
  <externalReferences>
    <externalReference r:id="rId12"/>
    <externalReference r:id="rId13"/>
  </externalReferences>
  <definedNames>
    <definedName name="_xlnm._FilterDatabase" localSheetId="2" hidden="1">'Apr May BR Plan'!$A$5:$N$231</definedName>
    <definedName name="_xlnm._FilterDatabase" localSheetId="3" hidden="1">'Apr May BR Plan (2)'!$P$5:$U$231</definedName>
    <definedName name="_xlnm._FilterDatabase" localSheetId="9" hidden="1">'CME 14 MAY'!$A$2:$O$281</definedName>
    <definedName name="_xlnm._FilterDatabase" localSheetId="8" hidden="1">'CME 6 May'!$AB$2:$AE$266</definedName>
    <definedName name="_xlnm._FilterDatabase" localSheetId="5" hidden="1">IPRan_Project_DWDM_dependency!$A$1:$E$48</definedName>
    <definedName name="_xlnm._FilterDatabase" localSheetId="4" hidden="1">'Master Data'!$A$2:$BC$503</definedName>
    <definedName name="_xlnm._FilterDatabase" localSheetId="10" hidden="1">'Master Data_Ori'!$A$2:$AX$503</definedName>
  </definedNames>
  <calcPr calcId="191029"/>
  <pivotCaches>
    <pivotCache cacheId="12" r:id="rId14"/>
    <pivotCache cacheId="13" r:id="rId15"/>
    <pivotCache cacheId="14" r:id="rId16"/>
    <pivotCache cacheId="15" r:id="rId17"/>
    <pivotCache cacheId="16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24" l="1"/>
  <c r="E47" i="24"/>
  <c r="E46" i="24"/>
  <c r="E45" i="24"/>
  <c r="E44" i="24"/>
  <c r="E43" i="24"/>
  <c r="E42" i="24"/>
  <c r="E41" i="24"/>
  <c r="E40" i="24"/>
  <c r="E39" i="24"/>
  <c r="E38" i="24"/>
  <c r="E37" i="24"/>
  <c r="E36" i="24"/>
  <c r="E35" i="24"/>
  <c r="E34" i="24"/>
  <c r="E33" i="24"/>
  <c r="E32" i="24"/>
  <c r="E31" i="24"/>
  <c r="E30" i="24"/>
  <c r="E29" i="24"/>
  <c r="E28" i="24"/>
  <c r="E27" i="24"/>
  <c r="E26" i="24"/>
  <c r="E25" i="24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E3" i="24"/>
  <c r="E2" i="24"/>
  <c r="AQ23" i="1"/>
  <c r="AQ39" i="1"/>
  <c r="AN39" i="1" s="1"/>
  <c r="AQ43" i="1"/>
  <c r="AN43" i="1" s="1"/>
  <c r="AQ48" i="1"/>
  <c r="AN48" i="1" s="1"/>
  <c r="AQ488" i="1"/>
  <c r="AQ414" i="1"/>
  <c r="AN414" i="1" s="1"/>
  <c r="AQ25" i="1"/>
  <c r="AN25" i="1" s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N16" i="1" s="1"/>
  <c r="AQ17" i="1"/>
  <c r="AQ18" i="1"/>
  <c r="AN18" i="1" s="1"/>
  <c r="AQ19" i="1"/>
  <c r="AQ20" i="1"/>
  <c r="AQ21" i="1"/>
  <c r="AQ22" i="1"/>
  <c r="AQ24" i="1"/>
  <c r="AQ29" i="1"/>
  <c r="AN29" i="1" s="1"/>
  <c r="AQ30" i="1"/>
  <c r="AN30" i="1" s="1"/>
  <c r="AQ31" i="1"/>
  <c r="AQ32" i="1"/>
  <c r="AN32" i="1" s="1"/>
  <c r="AQ33" i="1"/>
  <c r="AN33" i="1" s="1"/>
  <c r="AQ34" i="1"/>
  <c r="AQ35" i="1"/>
  <c r="AN35" i="1" s="1"/>
  <c r="AQ36" i="1"/>
  <c r="AN36" i="1" s="1"/>
  <c r="AQ37" i="1"/>
  <c r="AN37" i="1" s="1"/>
  <c r="AQ38" i="1"/>
  <c r="AN38" i="1" s="1"/>
  <c r="AQ40" i="1"/>
  <c r="AN40" i="1" s="1"/>
  <c r="AQ42" i="1"/>
  <c r="AN42" i="1" s="1"/>
  <c r="AQ44" i="1"/>
  <c r="AN44" i="1" s="1"/>
  <c r="AQ45" i="1"/>
  <c r="AN45" i="1" s="1"/>
  <c r="AQ46" i="1"/>
  <c r="AN46" i="1" s="1"/>
  <c r="AQ47" i="1"/>
  <c r="AN47" i="1" s="1"/>
  <c r="AQ49" i="1"/>
  <c r="AN49" i="1" s="1"/>
  <c r="AQ50" i="1"/>
  <c r="AN50" i="1" s="1"/>
  <c r="AQ51" i="1"/>
  <c r="AN51" i="1" s="1"/>
  <c r="AQ52" i="1"/>
  <c r="AN52" i="1" s="1"/>
  <c r="AQ53" i="1"/>
  <c r="AN53" i="1" s="1"/>
  <c r="AQ54" i="1"/>
  <c r="AN54" i="1" s="1"/>
  <c r="AQ55" i="1"/>
  <c r="AQ56" i="1"/>
  <c r="AQ57" i="1"/>
  <c r="AQ58" i="1"/>
  <c r="AQ59" i="1"/>
  <c r="AN59" i="1" s="1"/>
  <c r="AQ60" i="1"/>
  <c r="AQ61" i="1"/>
  <c r="AQ62" i="1"/>
  <c r="AQ63" i="1"/>
  <c r="AQ64" i="1"/>
  <c r="AQ65" i="1"/>
  <c r="AQ66" i="1"/>
  <c r="AQ67" i="1"/>
  <c r="AN67" i="1" s="1"/>
  <c r="AQ68" i="1"/>
  <c r="AN68" i="1" s="1"/>
  <c r="AQ69" i="1"/>
  <c r="AN69" i="1" s="1"/>
  <c r="AQ70" i="1"/>
  <c r="AN70" i="1" s="1"/>
  <c r="AQ71" i="1"/>
  <c r="AQ72" i="1"/>
  <c r="AQ73" i="1"/>
  <c r="AQ74" i="1"/>
  <c r="AQ75" i="1"/>
  <c r="AQ76" i="1"/>
  <c r="AQ77" i="1"/>
  <c r="AQ78" i="1"/>
  <c r="AQ79" i="1"/>
  <c r="AQ80" i="1"/>
  <c r="AN80" i="1" s="1"/>
  <c r="AQ81" i="1"/>
  <c r="AN81" i="1" s="1"/>
  <c r="AQ82" i="1"/>
  <c r="AN82" i="1" s="1"/>
  <c r="AQ83" i="1"/>
  <c r="AN83" i="1" s="1"/>
  <c r="AQ84" i="1"/>
  <c r="AQ85" i="1"/>
  <c r="AN85" i="1" s="1"/>
  <c r="AQ86" i="1"/>
  <c r="AN86" i="1" s="1"/>
  <c r="AQ87" i="1"/>
  <c r="AN87" i="1" s="1"/>
  <c r="AQ88" i="1"/>
  <c r="AN88" i="1" s="1"/>
  <c r="AQ89" i="1"/>
  <c r="AQ90" i="1"/>
  <c r="AQ91" i="1"/>
  <c r="AQ92" i="1"/>
  <c r="AN92" i="1" s="1"/>
  <c r="AQ93" i="1"/>
  <c r="AN93" i="1" s="1"/>
  <c r="AQ94" i="1"/>
  <c r="AQ95" i="1"/>
  <c r="AQ96" i="1"/>
  <c r="AQ97" i="1"/>
  <c r="AQ98" i="1"/>
  <c r="AN98" i="1" s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N137" i="1" s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N151" i="1" s="1"/>
  <c r="AQ152" i="1"/>
  <c r="AN152" i="1" s="1"/>
  <c r="AQ153" i="1"/>
  <c r="AN153" i="1" s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N338" i="1" s="1"/>
  <c r="AQ339" i="1"/>
  <c r="AN339" i="1" s="1"/>
  <c r="AQ340" i="1"/>
  <c r="AN340" i="1" s="1"/>
  <c r="AQ341" i="1"/>
  <c r="AN341" i="1" s="1"/>
  <c r="AQ342" i="1"/>
  <c r="AQ343" i="1"/>
  <c r="AQ344" i="1"/>
  <c r="AQ345" i="1"/>
  <c r="AN345" i="1" s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N369" i="1" s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N383" i="1" s="1"/>
  <c r="AQ384" i="1"/>
  <c r="AQ385" i="1"/>
  <c r="AN385" i="1" s="1"/>
  <c r="AQ386" i="1"/>
  <c r="AN386" i="1" s="1"/>
  <c r="AQ387" i="1"/>
  <c r="AN387" i="1" s="1"/>
  <c r="AQ388" i="1"/>
  <c r="AN388" i="1" s="1"/>
  <c r="AQ389" i="1"/>
  <c r="AN389" i="1" s="1"/>
  <c r="AQ390" i="1"/>
  <c r="AN390" i="1" s="1"/>
  <c r="AQ391" i="1"/>
  <c r="AN391" i="1" s="1"/>
  <c r="AQ392" i="1"/>
  <c r="AN392" i="1" s="1"/>
  <c r="AQ393" i="1"/>
  <c r="AN393" i="1" s="1"/>
  <c r="AQ394" i="1"/>
  <c r="AN394" i="1" s="1"/>
  <c r="AQ395" i="1"/>
  <c r="AN395" i="1" s="1"/>
  <c r="AQ396" i="1"/>
  <c r="AN396" i="1" s="1"/>
  <c r="AQ397" i="1"/>
  <c r="AQ398" i="1"/>
  <c r="AQ399" i="1"/>
  <c r="AQ400" i="1"/>
  <c r="AQ401" i="1"/>
  <c r="AQ402" i="1"/>
  <c r="AQ403" i="1"/>
  <c r="AQ404" i="1"/>
  <c r="AN404" i="1" s="1"/>
  <c r="AQ405" i="1"/>
  <c r="AN405" i="1" s="1"/>
  <c r="AQ406" i="1"/>
  <c r="AN406" i="1" s="1"/>
  <c r="AQ407" i="1"/>
  <c r="AQ408" i="1"/>
  <c r="AQ409" i="1"/>
  <c r="AQ413" i="1"/>
  <c r="AN413" i="1" s="1"/>
  <c r="AQ415" i="1"/>
  <c r="AN415" i="1" s="1"/>
  <c r="AQ416" i="1"/>
  <c r="AN416" i="1" s="1"/>
  <c r="AQ417" i="1"/>
  <c r="AN417" i="1" s="1"/>
  <c r="AQ418" i="1"/>
  <c r="AN418" i="1" s="1"/>
  <c r="AQ419" i="1"/>
  <c r="AN419" i="1" s="1"/>
  <c r="AQ420" i="1"/>
  <c r="AN420" i="1" s="1"/>
  <c r="AQ421" i="1"/>
  <c r="AN421" i="1" s="1"/>
  <c r="AQ422" i="1"/>
  <c r="AN422" i="1" s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N440" i="1" s="1"/>
  <c r="AQ441" i="1"/>
  <c r="AN441" i="1" s="1"/>
  <c r="AQ442" i="1"/>
  <c r="AN442" i="1" s="1"/>
  <c r="AQ443" i="1"/>
  <c r="AN443" i="1" s="1"/>
  <c r="AQ444" i="1"/>
  <c r="AN444" i="1" s="1"/>
  <c r="AQ445" i="1"/>
  <c r="AQ446" i="1"/>
  <c r="AN446" i="1" s="1"/>
  <c r="AQ447" i="1"/>
  <c r="AN447" i="1" s="1"/>
  <c r="AQ448" i="1"/>
  <c r="AN448" i="1" s="1"/>
  <c r="AQ449" i="1"/>
  <c r="AN449" i="1" s="1"/>
  <c r="AQ450" i="1"/>
  <c r="AQ451" i="1"/>
  <c r="AQ452" i="1"/>
  <c r="AQ453" i="1"/>
  <c r="AQ454" i="1"/>
  <c r="AQ455" i="1"/>
  <c r="AN455" i="1" s="1"/>
  <c r="AQ456" i="1"/>
  <c r="AN456" i="1" s="1"/>
  <c r="AQ457" i="1"/>
  <c r="AN457" i="1" s="1"/>
  <c r="AQ458" i="1"/>
  <c r="AN458" i="1" s="1"/>
  <c r="AQ459" i="1"/>
  <c r="AN459" i="1" s="1"/>
  <c r="AQ460" i="1"/>
  <c r="AN460" i="1" s="1"/>
  <c r="AQ461" i="1"/>
  <c r="AN461" i="1" s="1"/>
  <c r="AQ462" i="1"/>
  <c r="AN462" i="1" s="1"/>
  <c r="AQ463" i="1"/>
  <c r="AN463" i="1" s="1"/>
  <c r="AQ464" i="1"/>
  <c r="AN464" i="1" s="1"/>
  <c r="AQ465" i="1"/>
  <c r="AN465" i="1" s="1"/>
  <c r="AQ466" i="1"/>
  <c r="AQ467" i="1"/>
  <c r="AQ468" i="1"/>
  <c r="AQ469" i="1"/>
  <c r="AQ470" i="1"/>
  <c r="AQ471" i="1"/>
  <c r="AQ472" i="1"/>
  <c r="AN472" i="1" s="1"/>
  <c r="AQ473" i="1"/>
  <c r="AN473" i="1" s="1"/>
  <c r="AQ474" i="1"/>
  <c r="AN474" i="1" s="1"/>
  <c r="AQ475" i="1"/>
  <c r="AN475" i="1" s="1"/>
  <c r="AQ476" i="1"/>
  <c r="AN476" i="1" s="1"/>
  <c r="AQ477" i="1"/>
  <c r="AN477" i="1" s="1"/>
  <c r="AQ478" i="1"/>
  <c r="AQ479" i="1"/>
  <c r="AQ480" i="1"/>
  <c r="AQ481" i="1"/>
  <c r="AN481" i="1" s="1"/>
  <c r="AQ482" i="1"/>
  <c r="AN482" i="1" s="1"/>
  <c r="AQ483" i="1"/>
  <c r="AN483" i="1" s="1"/>
  <c r="AQ484" i="1"/>
  <c r="AN484" i="1" s="1"/>
  <c r="AQ485" i="1"/>
  <c r="AN485" i="1" s="1"/>
  <c r="AQ486" i="1"/>
  <c r="AQ487" i="1"/>
  <c r="AQ492" i="1"/>
  <c r="AQ493" i="1"/>
  <c r="AQ494" i="1"/>
  <c r="AQ495" i="1"/>
  <c r="AQ496" i="1"/>
  <c r="AQ497" i="1"/>
  <c r="AN497" i="1" s="1"/>
  <c r="AQ498" i="1"/>
  <c r="AN498" i="1" s="1"/>
  <c r="AQ499" i="1"/>
  <c r="AN499" i="1" s="1"/>
  <c r="AQ500" i="1"/>
  <c r="AN500" i="1" s="1"/>
  <c r="AQ501" i="1"/>
  <c r="AN501" i="1" s="1"/>
  <c r="AQ502" i="1"/>
  <c r="AN502" i="1" s="1"/>
  <c r="AQ503" i="1"/>
  <c r="AN503" i="1" s="1"/>
  <c r="AQ3" i="1"/>
  <c r="AQ412" i="1" l="1"/>
  <c r="AN412" i="1" s="1"/>
  <c r="AQ28" i="1"/>
  <c r="AQ491" i="1"/>
  <c r="AQ411" i="1"/>
  <c r="AN411" i="1" s="1"/>
  <c r="AQ27" i="1"/>
  <c r="AQ490" i="1"/>
  <c r="AQ410" i="1"/>
  <c r="AN410" i="1" s="1"/>
  <c r="AQ26" i="1"/>
  <c r="AQ41" i="1"/>
  <c r="AN41" i="1" s="1"/>
  <c r="AQ489" i="1"/>
  <c r="AL153" i="1" l="1"/>
  <c r="AL152" i="1"/>
  <c r="AL151" i="1"/>
  <c r="AL93" i="1"/>
  <c r="AL92" i="1"/>
  <c r="AL54" i="1"/>
  <c r="AL47" i="1"/>
  <c r="AL45" i="1"/>
  <c r="AL42" i="1"/>
  <c r="AL39" i="1"/>
  <c r="AL38" i="1"/>
  <c r="AL31" i="1"/>
  <c r="AL30" i="1"/>
  <c r="AL29" i="1"/>
  <c r="AL18" i="1"/>
  <c r="AF1" i="1"/>
  <c r="AG1" i="1"/>
  <c r="AO1" i="1"/>
  <c r="AP1" i="1"/>
  <c r="AM14" i="5" l="1"/>
  <c r="AN14" i="5"/>
  <c r="AO14" i="5"/>
  <c r="AP14" i="5"/>
  <c r="AQ14" i="5"/>
  <c r="AR14" i="5"/>
  <c r="AS14" i="5"/>
  <c r="AT14" i="5"/>
  <c r="AU14" i="5"/>
  <c r="AL14" i="5"/>
  <c r="AW13" i="5"/>
  <c r="AW12" i="5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18" i="12"/>
  <c r="P19" i="12"/>
  <c r="P20" i="12"/>
  <c r="P9" i="12"/>
  <c r="P10" i="12"/>
  <c r="P11" i="12"/>
  <c r="P12" i="12"/>
  <c r="P13" i="12"/>
  <c r="P14" i="12"/>
  <c r="P15" i="12"/>
  <c r="P16" i="12"/>
  <c r="P17" i="12"/>
  <c r="P7" i="12"/>
  <c r="P8" i="12"/>
  <c r="AL10" i="5"/>
  <c r="AM10" i="5" s="1"/>
  <c r="AN10" i="5" s="1"/>
  <c r="AO10" i="5" s="1"/>
  <c r="AP10" i="5" s="1"/>
  <c r="AQ10" i="5" s="1"/>
  <c r="AR10" i="5" s="1"/>
  <c r="AS10" i="5" s="1"/>
  <c r="AT10" i="5" s="1"/>
  <c r="AU10" i="5" s="1"/>
  <c r="AL15" i="5" l="1"/>
  <c r="AW11" i="5"/>
  <c r="AW15" i="5" s="1"/>
  <c r="AH1" i="1"/>
  <c r="AI1" i="1"/>
  <c r="AJ1" i="1"/>
  <c r="AK1" i="1"/>
  <c r="AN1" i="1"/>
  <c r="AR1" i="1"/>
  <c r="AL492" i="1"/>
  <c r="AL486" i="1"/>
  <c r="AL485" i="1"/>
  <c r="AL484" i="1"/>
  <c r="AL483" i="1"/>
  <c r="AL482" i="1"/>
  <c r="AL469" i="1"/>
  <c r="AL468" i="1"/>
  <c r="AL464" i="1"/>
  <c r="AL455" i="1"/>
  <c r="AL449" i="1"/>
  <c r="AL448" i="1"/>
  <c r="AL447" i="1"/>
  <c r="AL445" i="1"/>
  <c r="AL441" i="1"/>
  <c r="AL438" i="1"/>
  <c r="AL437" i="1"/>
  <c r="AL436" i="1"/>
  <c r="AL435" i="1"/>
  <c r="AL433" i="1"/>
  <c r="AL426" i="1"/>
  <c r="AL425" i="1"/>
  <c r="AL424" i="1"/>
  <c r="AL423" i="1"/>
  <c r="AL407" i="1"/>
  <c r="AL405" i="1"/>
  <c r="AL399" i="1"/>
  <c r="AL394" i="1"/>
  <c r="AL393" i="1"/>
  <c r="AL387" i="1"/>
  <c r="AL386" i="1"/>
  <c r="AL385" i="1"/>
  <c r="AL379" i="1"/>
  <c r="AL378" i="1"/>
  <c r="AL377" i="1"/>
  <c r="AL376" i="1"/>
  <c r="AL373" i="1"/>
  <c r="AL372" i="1"/>
  <c r="AL362" i="1"/>
  <c r="AL361" i="1"/>
  <c r="AL94" i="1"/>
  <c r="AL91" i="1"/>
  <c r="AL88" i="1"/>
  <c r="AL87" i="1"/>
  <c r="AL86" i="1"/>
  <c r="AL69" i="1"/>
  <c r="AL68" i="1"/>
  <c r="AL67" i="1"/>
  <c r="AL60" i="1"/>
  <c r="AL22" i="1"/>
  <c r="AL21" i="1"/>
  <c r="AL17" i="1"/>
  <c r="AB4" i="1"/>
  <c r="AB5" i="1"/>
  <c r="AB6" i="1"/>
  <c r="AB7" i="1"/>
  <c r="AB8" i="1"/>
  <c r="AB366" i="1"/>
  <c r="AB10" i="1"/>
  <c r="AB11" i="1"/>
  <c r="AB12" i="1"/>
  <c r="AB13" i="1"/>
  <c r="AB25" i="1"/>
  <c r="AB32" i="1"/>
  <c r="AB42" i="1"/>
  <c r="AB17" i="1"/>
  <c r="AB19" i="1"/>
  <c r="AB34" i="1"/>
  <c r="AB20" i="1"/>
  <c r="AB21" i="1"/>
  <c r="AB22" i="1"/>
  <c r="AB23" i="1"/>
  <c r="AB367" i="1"/>
  <c r="AB24" i="1"/>
  <c r="AB26" i="1"/>
  <c r="AB27" i="1"/>
  <c r="AB28" i="1"/>
  <c r="AB368" i="1"/>
  <c r="AB439" i="1"/>
  <c r="AB451" i="1"/>
  <c r="AB29" i="1"/>
  <c r="AB33" i="1"/>
  <c r="AB30" i="1"/>
  <c r="AB35" i="1"/>
  <c r="AB36" i="1"/>
  <c r="AB37" i="1"/>
  <c r="AB44" i="1"/>
  <c r="AB38" i="1"/>
  <c r="AB39" i="1"/>
  <c r="AB41" i="1"/>
  <c r="AB45" i="1"/>
  <c r="AB43" i="1"/>
  <c r="AB47" i="1"/>
  <c r="AB151" i="1"/>
  <c r="AB46" i="1"/>
  <c r="AB93" i="1"/>
  <c r="AB48" i="1"/>
  <c r="AB49" i="1"/>
  <c r="AB152" i="1"/>
  <c r="AB51" i="1"/>
  <c r="AB98" i="1"/>
  <c r="AB53" i="1"/>
  <c r="AB50" i="1"/>
  <c r="AB40" i="1"/>
  <c r="AB52" i="1"/>
  <c r="AB92" i="1"/>
  <c r="AB153" i="1"/>
  <c r="AB59" i="1"/>
  <c r="AB60" i="1"/>
  <c r="AB61" i="1"/>
  <c r="AB230" i="1"/>
  <c r="AB63" i="1"/>
  <c r="AB64" i="1"/>
  <c r="AB65" i="1"/>
  <c r="AB66" i="1"/>
  <c r="AB67" i="1"/>
  <c r="AB68" i="1"/>
  <c r="AB69" i="1"/>
  <c r="AB70" i="1"/>
  <c r="AB71" i="1"/>
  <c r="AB72" i="1"/>
  <c r="AB73" i="1"/>
  <c r="AB31" i="1"/>
  <c r="AB75" i="1"/>
  <c r="AB76" i="1"/>
  <c r="AB77" i="1"/>
  <c r="AB78" i="1"/>
  <c r="AB79" i="1"/>
  <c r="AB80" i="1"/>
  <c r="AB81" i="1"/>
  <c r="AB82" i="1"/>
  <c r="AB83" i="1"/>
  <c r="AB54" i="1"/>
  <c r="AB85" i="1"/>
  <c r="AB86" i="1"/>
  <c r="AB87" i="1"/>
  <c r="AB88" i="1"/>
  <c r="AB89" i="1"/>
  <c r="AB90" i="1"/>
  <c r="AB91" i="1"/>
  <c r="AB450" i="1"/>
  <c r="AB371" i="1"/>
  <c r="AB94" i="1"/>
  <c r="AB95" i="1"/>
  <c r="AB96" i="1"/>
  <c r="AB97" i="1"/>
  <c r="AB14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363" i="1"/>
  <c r="AB9" i="1"/>
  <c r="AB15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1" i="1"/>
  <c r="AB263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16" i="1"/>
  <c r="AB18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7" i="1"/>
  <c r="AB318" i="1"/>
  <c r="AB319" i="1"/>
  <c r="AB320" i="1"/>
  <c r="AB321" i="1"/>
  <c r="AB322" i="1"/>
  <c r="AB323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6" i="1"/>
  <c r="AB357" i="1"/>
  <c r="AB358" i="1"/>
  <c r="AB360" i="1"/>
  <c r="AB361" i="1"/>
  <c r="AB362" i="1"/>
  <c r="AB55" i="1"/>
  <c r="AB56" i="1"/>
  <c r="AB264" i="1"/>
  <c r="AB57" i="1"/>
  <c r="AB58" i="1"/>
  <c r="AB364" i="1"/>
  <c r="AB62" i="1"/>
  <c r="AB74" i="1"/>
  <c r="AB84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69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384" i="1"/>
  <c r="AB440" i="1"/>
  <c r="AB441" i="1"/>
  <c r="AB442" i="1"/>
  <c r="AB443" i="1"/>
  <c r="AB444" i="1"/>
  <c r="AB445" i="1"/>
  <c r="AB446" i="1"/>
  <c r="AB447" i="1"/>
  <c r="AB448" i="1"/>
  <c r="AB449" i="1"/>
  <c r="AB365" i="1"/>
  <c r="AB370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X503" i="18"/>
  <c r="T503" i="18"/>
  <c r="AX502" i="18"/>
  <c r="T502" i="18"/>
  <c r="AX501" i="18"/>
  <c r="T501" i="18"/>
  <c r="AX500" i="18"/>
  <c r="T500" i="18"/>
  <c r="AX499" i="18"/>
  <c r="T499" i="18"/>
  <c r="AX498" i="18"/>
  <c r="T498" i="18"/>
  <c r="AX497" i="18"/>
  <c r="T497" i="18"/>
  <c r="AX496" i="18"/>
  <c r="T496" i="18"/>
  <c r="AX495" i="18"/>
  <c r="T495" i="18"/>
  <c r="AX494" i="18"/>
  <c r="T494" i="18"/>
  <c r="AX493" i="18"/>
  <c r="T493" i="18"/>
  <c r="AX492" i="18"/>
  <c r="AB492" i="18"/>
  <c r="T492" i="18"/>
  <c r="AX491" i="18"/>
  <c r="T491" i="18"/>
  <c r="AX490" i="18"/>
  <c r="T490" i="18"/>
  <c r="AX489" i="18"/>
  <c r="T489" i="18"/>
  <c r="AX488" i="18"/>
  <c r="T488" i="18"/>
  <c r="AX487" i="18"/>
  <c r="T487" i="18"/>
  <c r="AX486" i="18"/>
  <c r="AB486" i="18"/>
  <c r="T486" i="18"/>
  <c r="AX485" i="18"/>
  <c r="AB485" i="18"/>
  <c r="T485" i="18"/>
  <c r="AX484" i="18"/>
  <c r="AB484" i="18"/>
  <c r="T484" i="18"/>
  <c r="AX483" i="18"/>
  <c r="AB483" i="18"/>
  <c r="T483" i="18"/>
  <c r="AX482" i="18"/>
  <c r="AB482" i="18"/>
  <c r="T482" i="18"/>
  <c r="AX481" i="18"/>
  <c r="T481" i="18"/>
  <c r="AX480" i="18"/>
  <c r="T480" i="18"/>
  <c r="AX479" i="18"/>
  <c r="T479" i="18"/>
  <c r="AX478" i="18"/>
  <c r="T478" i="18"/>
  <c r="AX477" i="18"/>
  <c r="T477" i="18"/>
  <c r="AX476" i="18"/>
  <c r="T476" i="18"/>
  <c r="AX475" i="18"/>
  <c r="T475" i="18"/>
  <c r="AX474" i="18"/>
  <c r="T474" i="18"/>
  <c r="AX473" i="18"/>
  <c r="T473" i="18"/>
  <c r="AX472" i="18"/>
  <c r="AB472" i="18"/>
  <c r="T472" i="18"/>
  <c r="AX471" i="18"/>
  <c r="T471" i="18"/>
  <c r="AX470" i="18"/>
  <c r="T470" i="18"/>
  <c r="AX469" i="18"/>
  <c r="AB469" i="18"/>
  <c r="T469" i="18"/>
  <c r="AX468" i="18"/>
  <c r="AB468" i="18"/>
  <c r="T468" i="18"/>
  <c r="AX467" i="18"/>
  <c r="T467" i="18"/>
  <c r="AX466" i="18"/>
  <c r="T466" i="18"/>
  <c r="AX465" i="18"/>
  <c r="T465" i="18"/>
  <c r="AX464" i="18"/>
  <c r="AB464" i="18"/>
  <c r="T464" i="18"/>
  <c r="AX463" i="18"/>
  <c r="T463" i="18"/>
  <c r="AX462" i="18"/>
  <c r="AB462" i="18"/>
  <c r="T462" i="18"/>
  <c r="AX461" i="18"/>
  <c r="T461" i="18"/>
  <c r="AX460" i="18"/>
  <c r="T460" i="18"/>
  <c r="AX459" i="18"/>
  <c r="T459" i="18"/>
  <c r="AX458" i="18"/>
  <c r="T458" i="18"/>
  <c r="AX457" i="18"/>
  <c r="T457" i="18"/>
  <c r="AX456" i="18"/>
  <c r="T456" i="18"/>
  <c r="AX455" i="18"/>
  <c r="AB455" i="18"/>
  <c r="T455" i="18"/>
  <c r="AX454" i="18"/>
  <c r="AB454" i="18"/>
  <c r="T454" i="18"/>
  <c r="AX453" i="18"/>
  <c r="AB453" i="18"/>
  <c r="T453" i="18"/>
  <c r="AX452" i="18"/>
  <c r="AB452" i="18"/>
  <c r="T452" i="18"/>
  <c r="AX451" i="18"/>
  <c r="AB451" i="18"/>
  <c r="T451" i="18"/>
  <c r="AX450" i="18"/>
  <c r="AB450" i="18"/>
  <c r="T450" i="18"/>
  <c r="AX449" i="18"/>
  <c r="AB449" i="18"/>
  <c r="T449" i="18"/>
  <c r="AX448" i="18"/>
  <c r="AB448" i="18"/>
  <c r="T448" i="18"/>
  <c r="AX447" i="18"/>
  <c r="AB447" i="18"/>
  <c r="T447" i="18"/>
  <c r="AX446" i="18"/>
  <c r="AB446" i="18"/>
  <c r="T446" i="18"/>
  <c r="AX445" i="18"/>
  <c r="AB445" i="18"/>
  <c r="T445" i="18"/>
  <c r="AX444" i="18"/>
  <c r="T444" i="18"/>
  <c r="AX443" i="18"/>
  <c r="T443" i="18"/>
  <c r="AX442" i="18"/>
  <c r="T442" i="18"/>
  <c r="AX441" i="18"/>
  <c r="AB441" i="18"/>
  <c r="T441" i="18"/>
  <c r="AX440" i="18"/>
  <c r="T440" i="18"/>
  <c r="AX439" i="18"/>
  <c r="AB439" i="18"/>
  <c r="T439" i="18"/>
  <c r="AX438" i="18"/>
  <c r="AB438" i="18"/>
  <c r="T438" i="18"/>
  <c r="AX437" i="18"/>
  <c r="AB437" i="18"/>
  <c r="T437" i="18"/>
  <c r="AX436" i="18"/>
  <c r="AB436" i="18"/>
  <c r="T436" i="18"/>
  <c r="AX435" i="18"/>
  <c r="AB435" i="18"/>
  <c r="T435" i="18"/>
  <c r="AX434" i="18"/>
  <c r="T434" i="18"/>
  <c r="AX433" i="18"/>
  <c r="AB433" i="18"/>
  <c r="T433" i="18"/>
  <c r="AX432" i="18"/>
  <c r="T432" i="18"/>
  <c r="AX431" i="18"/>
  <c r="AB431" i="18"/>
  <c r="T431" i="18"/>
  <c r="AX430" i="18"/>
  <c r="T430" i="18"/>
  <c r="AX429" i="18"/>
  <c r="T429" i="18"/>
  <c r="AX428" i="18"/>
  <c r="T428" i="18"/>
  <c r="AX427" i="18"/>
  <c r="T427" i="18"/>
  <c r="AX426" i="18"/>
  <c r="AB426" i="18"/>
  <c r="T426" i="18"/>
  <c r="AX425" i="18"/>
  <c r="AB425" i="18"/>
  <c r="T425" i="18"/>
  <c r="AX424" i="18"/>
  <c r="AB424" i="18"/>
  <c r="T424" i="18"/>
  <c r="AX423" i="18"/>
  <c r="AB423" i="18"/>
  <c r="T423" i="18"/>
  <c r="AX422" i="18"/>
  <c r="T422" i="18"/>
  <c r="AX421" i="18"/>
  <c r="T421" i="18"/>
  <c r="AX420" i="18"/>
  <c r="T420" i="18"/>
  <c r="AX419" i="18"/>
  <c r="T419" i="18"/>
  <c r="AX418" i="18"/>
  <c r="T418" i="18"/>
  <c r="AX417" i="18"/>
  <c r="T417" i="18"/>
  <c r="AX416" i="18"/>
  <c r="T416" i="18"/>
  <c r="AX415" i="18"/>
  <c r="T415" i="18"/>
  <c r="AX414" i="18"/>
  <c r="T414" i="18"/>
  <c r="AX413" i="18"/>
  <c r="T413" i="18"/>
  <c r="AX412" i="18"/>
  <c r="T412" i="18"/>
  <c r="AX411" i="18"/>
  <c r="T411" i="18"/>
  <c r="AX410" i="18"/>
  <c r="T410" i="18"/>
  <c r="AX409" i="18"/>
  <c r="AB409" i="18"/>
  <c r="T409" i="18"/>
  <c r="AX408" i="18"/>
  <c r="AB408" i="18"/>
  <c r="T408" i="18"/>
  <c r="AX407" i="18"/>
  <c r="AB407" i="18"/>
  <c r="T407" i="18"/>
  <c r="AX406" i="18"/>
  <c r="AB406" i="18"/>
  <c r="T406" i="18"/>
  <c r="AX405" i="18"/>
  <c r="AB405" i="18"/>
  <c r="T405" i="18"/>
  <c r="AX404" i="18"/>
  <c r="AB404" i="18"/>
  <c r="T404" i="18"/>
  <c r="AX403" i="18"/>
  <c r="T403" i="18"/>
  <c r="AX402" i="18"/>
  <c r="T402" i="18"/>
  <c r="AX401" i="18"/>
  <c r="T401" i="18"/>
  <c r="AX400" i="18"/>
  <c r="T400" i="18"/>
  <c r="AX399" i="18"/>
  <c r="AB399" i="18"/>
  <c r="T399" i="18"/>
  <c r="AX398" i="18"/>
  <c r="T398" i="18"/>
  <c r="AX397" i="18"/>
  <c r="AB397" i="18"/>
  <c r="T397" i="18"/>
  <c r="AX396" i="18"/>
  <c r="T396" i="18"/>
  <c r="AX395" i="18"/>
  <c r="T395" i="18"/>
  <c r="AX394" i="18"/>
  <c r="AB394" i="18"/>
  <c r="T394" i="18"/>
  <c r="AX393" i="18"/>
  <c r="AB393" i="18"/>
  <c r="T393" i="18"/>
  <c r="AX392" i="18"/>
  <c r="T392" i="18"/>
  <c r="AX391" i="18"/>
  <c r="T391" i="18"/>
  <c r="AX390" i="18"/>
  <c r="T390" i="18"/>
  <c r="AX389" i="18"/>
  <c r="AB389" i="18"/>
  <c r="T389" i="18"/>
  <c r="AX388" i="18"/>
  <c r="T388" i="18"/>
  <c r="AX387" i="18"/>
  <c r="AB387" i="18"/>
  <c r="T387" i="18"/>
  <c r="AX386" i="18"/>
  <c r="AB386" i="18"/>
  <c r="T386" i="18"/>
  <c r="AX385" i="18"/>
  <c r="AB385" i="18"/>
  <c r="T385" i="18"/>
  <c r="AX384" i="18"/>
  <c r="AB384" i="18"/>
  <c r="T384" i="18"/>
  <c r="AX383" i="18"/>
  <c r="AB383" i="18"/>
  <c r="T383" i="18"/>
  <c r="AX382" i="18"/>
  <c r="AB382" i="18"/>
  <c r="T382" i="18"/>
  <c r="AX381" i="18"/>
  <c r="AB381" i="18"/>
  <c r="T381" i="18"/>
  <c r="AX380" i="18"/>
  <c r="T380" i="18"/>
  <c r="AX379" i="18"/>
  <c r="AB379" i="18"/>
  <c r="T379" i="18"/>
  <c r="AX378" i="18"/>
  <c r="AB378" i="18"/>
  <c r="T378" i="18"/>
  <c r="AX377" i="18"/>
  <c r="AB377" i="18"/>
  <c r="T377" i="18"/>
  <c r="AX376" i="18"/>
  <c r="AB376" i="18"/>
  <c r="T376" i="18"/>
  <c r="AX375" i="18"/>
  <c r="T375" i="18"/>
  <c r="AX374" i="18"/>
  <c r="T374" i="18"/>
  <c r="AX373" i="18"/>
  <c r="AB373" i="18"/>
  <c r="T373" i="18"/>
  <c r="AX372" i="18"/>
  <c r="AB372" i="18"/>
  <c r="T372" i="18"/>
  <c r="AX371" i="18"/>
  <c r="AB371" i="18"/>
  <c r="T371" i="18"/>
  <c r="AX370" i="18"/>
  <c r="AB370" i="18"/>
  <c r="T370" i="18"/>
  <c r="AX369" i="18"/>
  <c r="AB369" i="18"/>
  <c r="T369" i="18"/>
  <c r="AX368" i="18"/>
  <c r="AB368" i="18"/>
  <c r="T368" i="18"/>
  <c r="AX367" i="18"/>
  <c r="AB367" i="18"/>
  <c r="T367" i="18"/>
  <c r="AX366" i="18"/>
  <c r="AB366" i="18"/>
  <c r="T366" i="18"/>
  <c r="AX365" i="18"/>
  <c r="AB365" i="18"/>
  <c r="T365" i="18"/>
  <c r="AX364" i="18"/>
  <c r="AB364" i="18"/>
  <c r="T364" i="18"/>
  <c r="AX363" i="18"/>
  <c r="AB363" i="18"/>
  <c r="T363" i="18"/>
  <c r="AX362" i="18"/>
  <c r="AB362" i="18"/>
  <c r="T362" i="18"/>
  <c r="AX361" i="18"/>
  <c r="AB361" i="18"/>
  <c r="T361" i="18"/>
  <c r="AX360" i="18"/>
  <c r="AM360" i="18"/>
  <c r="AB360" i="18"/>
  <c r="T360" i="18"/>
  <c r="AX359" i="18"/>
  <c r="T359" i="18"/>
  <c r="AX358" i="18"/>
  <c r="AM358" i="18"/>
  <c r="T358" i="18"/>
  <c r="AX357" i="18"/>
  <c r="AM357" i="18"/>
  <c r="T357" i="18"/>
  <c r="AX356" i="18"/>
  <c r="AM356" i="18"/>
  <c r="T356" i="18"/>
  <c r="AX355" i="18"/>
  <c r="AM355" i="18"/>
  <c r="T355" i="18"/>
  <c r="AX354" i="18"/>
  <c r="AM354" i="18"/>
  <c r="T354" i="18"/>
  <c r="AX353" i="18"/>
  <c r="AM353" i="18"/>
  <c r="T353" i="18"/>
  <c r="AX352" i="18"/>
  <c r="AM352" i="18"/>
  <c r="AB352" i="18"/>
  <c r="T352" i="18"/>
  <c r="AX351" i="18"/>
  <c r="AM351" i="18"/>
  <c r="T351" i="18"/>
  <c r="AX350" i="18"/>
  <c r="AM350" i="18"/>
  <c r="T350" i="18"/>
  <c r="AX349" i="18"/>
  <c r="AM349" i="18"/>
  <c r="AB349" i="18"/>
  <c r="T349" i="18"/>
  <c r="AX348" i="18"/>
  <c r="AM348" i="18"/>
  <c r="T348" i="18"/>
  <c r="AX347" i="18"/>
  <c r="AM347" i="18"/>
  <c r="T347" i="18"/>
  <c r="AX346" i="18"/>
  <c r="AM346" i="18"/>
  <c r="T346" i="18"/>
  <c r="AX345" i="18"/>
  <c r="AM345" i="18"/>
  <c r="T345" i="18"/>
  <c r="AX344" i="18"/>
  <c r="T344" i="18"/>
  <c r="AX343" i="18"/>
  <c r="AM343" i="18"/>
  <c r="T343" i="18"/>
  <c r="AX342" i="18"/>
  <c r="AM342" i="18"/>
  <c r="T342" i="18"/>
  <c r="AX341" i="18"/>
  <c r="AM341" i="18"/>
  <c r="T341" i="18"/>
  <c r="AX340" i="18"/>
  <c r="AM340" i="18"/>
  <c r="T340" i="18"/>
  <c r="AX339" i="18"/>
  <c r="AM339" i="18"/>
  <c r="T339" i="18"/>
  <c r="AX338" i="18"/>
  <c r="AM338" i="18"/>
  <c r="T338" i="18"/>
  <c r="AX337" i="18"/>
  <c r="AM337" i="18"/>
  <c r="T337" i="18"/>
  <c r="AX336" i="18"/>
  <c r="AM336" i="18"/>
  <c r="T336" i="18"/>
  <c r="AX335" i="18"/>
  <c r="AM335" i="18"/>
  <c r="T335" i="18"/>
  <c r="AX334" i="18"/>
  <c r="T334" i="18"/>
  <c r="AX333" i="18"/>
  <c r="AM333" i="18"/>
  <c r="AB333" i="18"/>
  <c r="T333" i="18"/>
  <c r="AX332" i="18"/>
  <c r="AM332" i="18"/>
  <c r="T332" i="18"/>
  <c r="AX331" i="18"/>
  <c r="AM331" i="18"/>
  <c r="T331" i="18"/>
  <c r="AX330" i="18"/>
  <c r="AM330" i="18"/>
  <c r="T330" i="18"/>
  <c r="AX329" i="18"/>
  <c r="AM329" i="18"/>
  <c r="T329" i="18"/>
  <c r="AX328" i="18"/>
  <c r="AM328" i="18"/>
  <c r="T328" i="18"/>
  <c r="AX327" i="18"/>
  <c r="AM327" i="18"/>
  <c r="T327" i="18"/>
  <c r="AX326" i="18"/>
  <c r="AM326" i="18"/>
  <c r="T326" i="18"/>
  <c r="AX325" i="18"/>
  <c r="AM325" i="18"/>
  <c r="T325" i="18"/>
  <c r="AX324" i="18"/>
  <c r="AM324" i="18"/>
  <c r="T324" i="18"/>
  <c r="AX323" i="18"/>
  <c r="T323" i="18"/>
  <c r="AX322" i="18"/>
  <c r="T322" i="18"/>
  <c r="AX321" i="18"/>
  <c r="AM321" i="18"/>
  <c r="T321" i="18"/>
  <c r="AX320" i="18"/>
  <c r="AM320" i="18"/>
  <c r="T320" i="18"/>
  <c r="AX319" i="18"/>
  <c r="AM319" i="18"/>
  <c r="T319" i="18"/>
  <c r="AX318" i="18"/>
  <c r="AM318" i="18"/>
  <c r="T318" i="18"/>
  <c r="AX317" i="18"/>
  <c r="AM317" i="18"/>
  <c r="T317" i="18"/>
  <c r="AX316" i="18"/>
  <c r="AM316" i="18"/>
  <c r="T316" i="18"/>
  <c r="AX315" i="18"/>
  <c r="AM315" i="18"/>
  <c r="T315" i="18"/>
  <c r="AX314" i="18"/>
  <c r="AM314" i="18"/>
  <c r="T314" i="18"/>
  <c r="AX313" i="18"/>
  <c r="AM313" i="18"/>
  <c r="T313" i="18"/>
  <c r="AX312" i="18"/>
  <c r="AM312" i="18"/>
  <c r="T312" i="18"/>
  <c r="AX311" i="18"/>
  <c r="AM311" i="18"/>
  <c r="T311" i="18"/>
  <c r="AX310" i="18"/>
  <c r="AM310" i="18"/>
  <c r="T310" i="18"/>
  <c r="AX309" i="18"/>
  <c r="AM309" i="18"/>
  <c r="T309" i="18"/>
  <c r="AX308" i="18"/>
  <c r="AM308" i="18"/>
  <c r="T308" i="18"/>
  <c r="AX307" i="18"/>
  <c r="AM307" i="18"/>
  <c r="T307" i="18"/>
  <c r="AX306" i="18"/>
  <c r="AM306" i="18"/>
  <c r="T306" i="18"/>
  <c r="AX305" i="18"/>
  <c r="AM305" i="18"/>
  <c r="T305" i="18"/>
  <c r="AX304" i="18"/>
  <c r="AM304" i="18"/>
  <c r="T304" i="18"/>
  <c r="AX303" i="18"/>
  <c r="AM303" i="18"/>
  <c r="T303" i="18"/>
  <c r="AX302" i="18"/>
  <c r="AM302" i="18"/>
  <c r="T302" i="18"/>
  <c r="AX301" i="18"/>
  <c r="AM301" i="18"/>
  <c r="T301" i="18"/>
  <c r="AX300" i="18"/>
  <c r="AM300" i="18"/>
  <c r="T300" i="18"/>
  <c r="AX299" i="18"/>
  <c r="AM299" i="18"/>
  <c r="T299" i="18"/>
  <c r="AX298" i="18"/>
  <c r="AM298" i="18"/>
  <c r="T298" i="18"/>
  <c r="AX297" i="18"/>
  <c r="AM297" i="18"/>
  <c r="T297" i="18"/>
  <c r="AX296" i="18"/>
  <c r="AM296" i="18"/>
  <c r="T296" i="18"/>
  <c r="AX295" i="18"/>
  <c r="AM295" i="18"/>
  <c r="T295" i="18"/>
  <c r="AX294" i="18"/>
  <c r="AM294" i="18"/>
  <c r="T294" i="18"/>
  <c r="AX293" i="18"/>
  <c r="AM293" i="18"/>
  <c r="T293" i="18"/>
  <c r="AX292" i="18"/>
  <c r="AM292" i="18"/>
  <c r="T292" i="18"/>
  <c r="AX291" i="18"/>
  <c r="AM291" i="18"/>
  <c r="T291" i="18"/>
  <c r="AX290" i="18"/>
  <c r="AM290" i="18"/>
  <c r="AB290" i="18"/>
  <c r="T290" i="18"/>
  <c r="AX289" i="18"/>
  <c r="AM289" i="18"/>
  <c r="T289" i="18"/>
  <c r="AX288" i="18"/>
  <c r="AM288" i="18"/>
  <c r="T288" i="18"/>
  <c r="AX287" i="18"/>
  <c r="AM287" i="18"/>
  <c r="T287" i="18"/>
  <c r="AX286" i="18"/>
  <c r="AM286" i="18"/>
  <c r="T286" i="18"/>
  <c r="AX285" i="18"/>
  <c r="AM285" i="18"/>
  <c r="T285" i="18"/>
  <c r="AX284" i="18"/>
  <c r="AM284" i="18"/>
  <c r="T284" i="18"/>
  <c r="AX283" i="18"/>
  <c r="AM283" i="18"/>
  <c r="T283" i="18"/>
  <c r="AX282" i="18"/>
  <c r="AM282" i="18"/>
  <c r="T282" i="18"/>
  <c r="AX281" i="18"/>
  <c r="AM281" i="18"/>
  <c r="T281" i="18"/>
  <c r="AX280" i="18"/>
  <c r="AM280" i="18"/>
  <c r="T280" i="18"/>
  <c r="AX279" i="18"/>
  <c r="AM279" i="18"/>
  <c r="T279" i="18"/>
  <c r="AX278" i="18"/>
  <c r="AM278" i="18"/>
  <c r="T278" i="18"/>
  <c r="AX277" i="18"/>
  <c r="AM277" i="18"/>
  <c r="T277" i="18"/>
  <c r="AX276" i="18"/>
  <c r="AM276" i="18"/>
  <c r="T276" i="18"/>
  <c r="AX275" i="18"/>
  <c r="AM275" i="18"/>
  <c r="T275" i="18"/>
  <c r="AX274" i="18"/>
  <c r="AM274" i="18"/>
  <c r="T274" i="18"/>
  <c r="AX273" i="18"/>
  <c r="AM273" i="18"/>
  <c r="T273" i="18"/>
  <c r="AX272" i="18"/>
  <c r="AM272" i="18"/>
  <c r="T272" i="18"/>
  <c r="AX271" i="18"/>
  <c r="AM271" i="18"/>
  <c r="T271" i="18"/>
  <c r="AX270" i="18"/>
  <c r="AM270" i="18"/>
  <c r="T270" i="18"/>
  <c r="AX269" i="18"/>
  <c r="AM269" i="18"/>
  <c r="T269" i="18"/>
  <c r="AX268" i="18"/>
  <c r="AM268" i="18"/>
  <c r="T268" i="18"/>
  <c r="AX267" i="18"/>
  <c r="AM267" i="18"/>
  <c r="T267" i="18"/>
  <c r="AX266" i="18"/>
  <c r="AM266" i="18"/>
  <c r="T266" i="18"/>
  <c r="AX265" i="18"/>
  <c r="AM265" i="18"/>
  <c r="T265" i="18"/>
  <c r="AX264" i="18"/>
  <c r="T264" i="18"/>
  <c r="AX263" i="18"/>
  <c r="T263" i="18"/>
  <c r="AX262" i="18"/>
  <c r="AM262" i="18"/>
  <c r="T262" i="18"/>
  <c r="AX261" i="18"/>
  <c r="AM261" i="18"/>
  <c r="T261" i="18"/>
  <c r="AX260" i="18"/>
  <c r="AM260" i="18"/>
  <c r="T260" i="18"/>
  <c r="AX259" i="18"/>
  <c r="AM259" i="18"/>
  <c r="T259" i="18"/>
  <c r="AX258" i="18"/>
  <c r="AM258" i="18"/>
  <c r="T258" i="18"/>
  <c r="AX257" i="18"/>
  <c r="AM257" i="18"/>
  <c r="T257" i="18"/>
  <c r="AX256" i="18"/>
  <c r="AM256" i="18"/>
  <c r="T256" i="18"/>
  <c r="AX255" i="18"/>
  <c r="AM255" i="18"/>
  <c r="T255" i="18"/>
  <c r="AX254" i="18"/>
  <c r="AM254" i="18"/>
  <c r="T254" i="18"/>
  <c r="AX253" i="18"/>
  <c r="AB253" i="18"/>
  <c r="T253" i="18"/>
  <c r="AX252" i="18"/>
  <c r="AM252" i="18"/>
  <c r="T252" i="18"/>
  <c r="AX251" i="18"/>
  <c r="AM251" i="18"/>
  <c r="T251" i="18"/>
  <c r="AX250" i="18"/>
  <c r="AM250" i="18"/>
  <c r="AB250" i="18"/>
  <c r="T250" i="18"/>
  <c r="AX249" i="18"/>
  <c r="AM249" i="18"/>
  <c r="AB249" i="18"/>
  <c r="T249" i="18"/>
  <c r="AX248" i="18"/>
  <c r="AM248" i="18"/>
  <c r="T248" i="18"/>
  <c r="AX247" i="18"/>
  <c r="AM247" i="18"/>
  <c r="T247" i="18"/>
  <c r="AX246" i="18"/>
  <c r="AM246" i="18"/>
  <c r="AB246" i="18"/>
  <c r="T246" i="18"/>
  <c r="AX245" i="18"/>
  <c r="AM245" i="18"/>
  <c r="AB245" i="18"/>
  <c r="T245" i="18"/>
  <c r="AX244" i="18"/>
  <c r="AM244" i="18"/>
  <c r="AB244" i="18"/>
  <c r="T244" i="18"/>
  <c r="AX243" i="18"/>
  <c r="AM243" i="18"/>
  <c r="AB243" i="18"/>
  <c r="T243" i="18"/>
  <c r="AX242" i="18"/>
  <c r="AM242" i="18"/>
  <c r="T242" i="18"/>
  <c r="AX241" i="18"/>
  <c r="AM241" i="18"/>
  <c r="T241" i="18"/>
  <c r="AX240" i="18"/>
  <c r="AM240" i="18"/>
  <c r="T240" i="18"/>
  <c r="AX239" i="18"/>
  <c r="AM239" i="18"/>
  <c r="T239" i="18"/>
  <c r="AX238" i="18"/>
  <c r="AM238" i="18"/>
  <c r="T238" i="18"/>
  <c r="AX237" i="18"/>
  <c r="AM237" i="18"/>
  <c r="T237" i="18"/>
  <c r="AX236" i="18"/>
  <c r="AM236" i="18"/>
  <c r="T236" i="18"/>
  <c r="AX235" i="18"/>
  <c r="AB235" i="18"/>
  <c r="T235" i="18"/>
  <c r="AX234" i="18"/>
  <c r="AM234" i="18"/>
  <c r="T234" i="18"/>
  <c r="AX233" i="18"/>
  <c r="AM233" i="18"/>
  <c r="T233" i="18"/>
  <c r="AX232" i="18"/>
  <c r="AB232" i="18"/>
  <c r="T232" i="18"/>
  <c r="AX231" i="18"/>
  <c r="AB231" i="18"/>
  <c r="T231" i="18"/>
  <c r="AX230" i="18"/>
  <c r="AB230" i="18"/>
  <c r="T230" i="18"/>
  <c r="AX229" i="18"/>
  <c r="AM229" i="18"/>
  <c r="T229" i="18"/>
  <c r="AX228" i="18"/>
  <c r="AM228" i="18"/>
  <c r="T228" i="18"/>
  <c r="AX227" i="18"/>
  <c r="AM227" i="18"/>
  <c r="T227" i="18"/>
  <c r="AX226" i="18"/>
  <c r="AM226" i="18"/>
  <c r="T226" i="18"/>
  <c r="AX225" i="18"/>
  <c r="AM225" i="18"/>
  <c r="T225" i="18"/>
  <c r="AX224" i="18"/>
  <c r="AM224" i="18"/>
  <c r="T224" i="18"/>
  <c r="AX223" i="18"/>
  <c r="AM223" i="18"/>
  <c r="T223" i="18"/>
  <c r="AX222" i="18"/>
  <c r="AM222" i="18"/>
  <c r="T222" i="18"/>
  <c r="AX221" i="18"/>
  <c r="AM221" i="18"/>
  <c r="AB221" i="18"/>
  <c r="T221" i="18"/>
  <c r="AX220" i="18"/>
  <c r="AM220" i="18"/>
  <c r="T220" i="18"/>
  <c r="AX219" i="18"/>
  <c r="T219" i="18"/>
  <c r="AX218" i="18"/>
  <c r="AM218" i="18"/>
  <c r="T218" i="18"/>
  <c r="AX217" i="18"/>
  <c r="AM217" i="18"/>
  <c r="T217" i="18"/>
  <c r="AX216" i="18"/>
  <c r="AM216" i="18"/>
  <c r="T216" i="18"/>
  <c r="AX215" i="18"/>
  <c r="AM215" i="18"/>
  <c r="T215" i="18"/>
  <c r="AX214" i="18"/>
  <c r="AM214" i="18"/>
  <c r="T214" i="18"/>
  <c r="AX213" i="18"/>
  <c r="AM213" i="18"/>
  <c r="T213" i="18"/>
  <c r="AX212" i="18"/>
  <c r="AM212" i="18"/>
  <c r="T212" i="18"/>
  <c r="AX211" i="18"/>
  <c r="AM211" i="18"/>
  <c r="T211" i="18"/>
  <c r="AX210" i="18"/>
  <c r="AM210" i="18"/>
  <c r="T210" i="18"/>
  <c r="AX209" i="18"/>
  <c r="AM209" i="18"/>
  <c r="T209" i="18"/>
  <c r="AX208" i="18"/>
  <c r="AM208" i="18"/>
  <c r="T208" i="18"/>
  <c r="AX207" i="18"/>
  <c r="T207" i="18"/>
  <c r="AX206" i="18"/>
  <c r="T206" i="18"/>
  <c r="AX205" i="18"/>
  <c r="T205" i="18"/>
  <c r="AX204" i="18"/>
  <c r="T204" i="18"/>
  <c r="AX203" i="18"/>
  <c r="T203" i="18"/>
  <c r="AX202" i="18"/>
  <c r="T202" i="18"/>
  <c r="AX201" i="18"/>
  <c r="T201" i="18"/>
  <c r="AX200" i="18"/>
  <c r="T200" i="18"/>
  <c r="AX199" i="18"/>
  <c r="T199" i="18"/>
  <c r="AX198" i="18"/>
  <c r="AM198" i="18"/>
  <c r="T198" i="18"/>
  <c r="AX197" i="18"/>
  <c r="AM197" i="18"/>
  <c r="T197" i="18"/>
  <c r="AX196" i="18"/>
  <c r="AM196" i="18"/>
  <c r="T196" i="18"/>
  <c r="AX195" i="18"/>
  <c r="AM195" i="18"/>
  <c r="T195" i="18"/>
  <c r="AX194" i="18"/>
  <c r="AM194" i="18"/>
  <c r="T194" i="18"/>
  <c r="AX193" i="18"/>
  <c r="T193" i="18"/>
  <c r="AX192" i="18"/>
  <c r="AM192" i="18"/>
  <c r="AB192" i="18"/>
  <c r="T192" i="18"/>
  <c r="AX191" i="18"/>
  <c r="T191" i="18"/>
  <c r="AX190" i="18"/>
  <c r="AM190" i="18"/>
  <c r="AB190" i="18"/>
  <c r="T190" i="18"/>
  <c r="AX189" i="18"/>
  <c r="AM189" i="18"/>
  <c r="T189" i="18"/>
  <c r="AX188" i="18"/>
  <c r="AM188" i="18"/>
  <c r="T188" i="18"/>
  <c r="AX187" i="18"/>
  <c r="AM187" i="18"/>
  <c r="T187" i="18"/>
  <c r="AX186" i="18"/>
  <c r="AM186" i="18"/>
  <c r="T186" i="18"/>
  <c r="AX185" i="18"/>
  <c r="AM185" i="18"/>
  <c r="T185" i="18"/>
  <c r="AX184" i="18"/>
  <c r="AM184" i="18"/>
  <c r="T184" i="18"/>
  <c r="AX183" i="18"/>
  <c r="AM183" i="18"/>
  <c r="T183" i="18"/>
  <c r="AX182" i="18"/>
  <c r="AM182" i="18"/>
  <c r="T182" i="18"/>
  <c r="AX181" i="18"/>
  <c r="AM181" i="18"/>
  <c r="T181" i="18"/>
  <c r="AX180" i="18"/>
  <c r="AM180" i="18"/>
  <c r="T180" i="18"/>
  <c r="AX179" i="18"/>
  <c r="AM179" i="18"/>
  <c r="T179" i="18"/>
  <c r="AX178" i="18"/>
  <c r="AM178" i="18"/>
  <c r="T178" i="18"/>
  <c r="AX177" i="18"/>
  <c r="AM177" i="18"/>
  <c r="T177" i="18"/>
  <c r="AX176" i="18"/>
  <c r="AM176" i="18"/>
  <c r="T176" i="18"/>
  <c r="AX175" i="18"/>
  <c r="AM175" i="18"/>
  <c r="T175" i="18"/>
  <c r="AX174" i="18"/>
  <c r="AM174" i="18"/>
  <c r="T174" i="18"/>
  <c r="AX173" i="18"/>
  <c r="AM173" i="18"/>
  <c r="T173" i="18"/>
  <c r="AX172" i="18"/>
  <c r="AM172" i="18"/>
  <c r="T172" i="18"/>
  <c r="AX171" i="18"/>
  <c r="AM171" i="18"/>
  <c r="T171" i="18"/>
  <c r="AX170" i="18"/>
  <c r="AM170" i="18"/>
  <c r="T170" i="18"/>
  <c r="AX169" i="18"/>
  <c r="AM169" i="18"/>
  <c r="T169" i="18"/>
  <c r="AX168" i="18"/>
  <c r="AM168" i="18"/>
  <c r="T168" i="18"/>
  <c r="AX167" i="18"/>
  <c r="AM167" i="18"/>
  <c r="T167" i="18"/>
  <c r="AX166" i="18"/>
  <c r="AM166" i="18"/>
  <c r="T166" i="18"/>
  <c r="AX165" i="18"/>
  <c r="AM165" i="18"/>
  <c r="T165" i="18"/>
  <c r="AX164" i="18"/>
  <c r="AM164" i="18"/>
  <c r="T164" i="18"/>
  <c r="AX163" i="18"/>
  <c r="AM163" i="18"/>
  <c r="T163" i="18"/>
  <c r="AX162" i="18"/>
  <c r="AM162" i="18"/>
  <c r="T162" i="18"/>
  <c r="AX161" i="18"/>
  <c r="AM161" i="18"/>
  <c r="T161" i="18"/>
  <c r="AX160" i="18"/>
  <c r="AM160" i="18"/>
  <c r="T160" i="18"/>
  <c r="AX159" i="18"/>
  <c r="AM159" i="18"/>
  <c r="T159" i="18"/>
  <c r="AX158" i="18"/>
  <c r="AM158" i="18"/>
  <c r="T158" i="18"/>
  <c r="AX157" i="18"/>
  <c r="AM157" i="18"/>
  <c r="AB157" i="18"/>
  <c r="T157" i="18"/>
  <c r="AX156" i="18"/>
  <c r="AM156" i="18"/>
  <c r="T156" i="18"/>
  <c r="AX155" i="18"/>
  <c r="AM155" i="18"/>
  <c r="T155" i="18"/>
  <c r="AX154" i="18"/>
  <c r="AM154" i="18"/>
  <c r="T154" i="18"/>
  <c r="AX153" i="18"/>
  <c r="T153" i="18"/>
  <c r="AX152" i="18"/>
  <c r="T152" i="18"/>
  <c r="AX151" i="18"/>
  <c r="T151" i="18"/>
  <c r="AX150" i="18"/>
  <c r="AM150" i="18"/>
  <c r="T150" i="18"/>
  <c r="AX149" i="18"/>
  <c r="AM149" i="18"/>
  <c r="T149" i="18"/>
  <c r="AX148" i="18"/>
  <c r="AM148" i="18"/>
  <c r="T148" i="18"/>
  <c r="AX147" i="18"/>
  <c r="AM147" i="18"/>
  <c r="T147" i="18"/>
  <c r="AX146" i="18"/>
  <c r="AM146" i="18"/>
  <c r="T146" i="18"/>
  <c r="AX145" i="18"/>
  <c r="AM145" i="18"/>
  <c r="T145" i="18"/>
  <c r="AX144" i="18"/>
  <c r="AM144" i="18"/>
  <c r="T144" i="18"/>
  <c r="AX143" i="18"/>
  <c r="AM143" i="18"/>
  <c r="T143" i="18"/>
  <c r="AX142" i="18"/>
  <c r="AM142" i="18"/>
  <c r="T142" i="18"/>
  <c r="AX141" i="18"/>
  <c r="AM141" i="18"/>
  <c r="T141" i="18"/>
  <c r="AX140" i="18"/>
  <c r="AM140" i="18"/>
  <c r="T140" i="18"/>
  <c r="AX139" i="18"/>
  <c r="AM139" i="18"/>
  <c r="T139" i="18"/>
  <c r="AX138" i="18"/>
  <c r="T138" i="18"/>
  <c r="AX137" i="18"/>
  <c r="AM137" i="18"/>
  <c r="AB137" i="18"/>
  <c r="T137" i="18"/>
  <c r="AX136" i="18"/>
  <c r="AM136" i="18"/>
  <c r="AB136" i="18"/>
  <c r="T136" i="18"/>
  <c r="AX135" i="18"/>
  <c r="AM135" i="18"/>
  <c r="AB135" i="18"/>
  <c r="T135" i="18"/>
  <c r="AX134" i="18"/>
  <c r="AM134" i="18"/>
  <c r="AB134" i="18"/>
  <c r="T134" i="18"/>
  <c r="AX133" i="18"/>
  <c r="T133" i="18"/>
  <c r="AX132" i="18"/>
  <c r="T132" i="18"/>
  <c r="AX131" i="18"/>
  <c r="T131" i="18"/>
  <c r="AX130" i="18"/>
  <c r="T130" i="18"/>
  <c r="AX129" i="18"/>
  <c r="T129" i="18"/>
  <c r="AX128" i="18"/>
  <c r="T128" i="18"/>
  <c r="AX127" i="18"/>
  <c r="T127" i="18"/>
  <c r="AX126" i="18"/>
  <c r="T126" i="18"/>
  <c r="AX125" i="18"/>
  <c r="AM125" i="18"/>
  <c r="T125" i="18"/>
  <c r="AX124" i="18"/>
  <c r="AM124" i="18"/>
  <c r="AB124" i="18"/>
  <c r="T124" i="18"/>
  <c r="AX123" i="18"/>
  <c r="AM123" i="18"/>
  <c r="T123" i="18"/>
  <c r="AX122" i="18"/>
  <c r="AM122" i="18"/>
  <c r="T122" i="18"/>
  <c r="AX121" i="18"/>
  <c r="AM121" i="18"/>
  <c r="AB121" i="18"/>
  <c r="T121" i="18"/>
  <c r="AX120" i="18"/>
  <c r="AM120" i="18"/>
  <c r="T120" i="18"/>
  <c r="AX119" i="18"/>
  <c r="AM119" i="18"/>
  <c r="AB119" i="18"/>
  <c r="T119" i="18"/>
  <c r="AX118" i="18"/>
  <c r="AM118" i="18"/>
  <c r="T118" i="18"/>
  <c r="AX117" i="18"/>
  <c r="AM117" i="18"/>
  <c r="T117" i="18"/>
  <c r="AX116" i="18"/>
  <c r="AM116" i="18"/>
  <c r="AB116" i="18"/>
  <c r="T116" i="18"/>
  <c r="AX115" i="18"/>
  <c r="AM115" i="18"/>
  <c r="T115" i="18"/>
  <c r="AX114" i="18"/>
  <c r="AM114" i="18"/>
  <c r="T114" i="18"/>
  <c r="AX113" i="18"/>
  <c r="AM113" i="18"/>
  <c r="T113" i="18"/>
  <c r="AX112" i="18"/>
  <c r="AM112" i="18"/>
  <c r="AB112" i="18"/>
  <c r="T112" i="18"/>
  <c r="AX111" i="18"/>
  <c r="AM111" i="18"/>
  <c r="T111" i="18"/>
  <c r="AX110" i="18"/>
  <c r="AM110" i="18"/>
  <c r="T110" i="18"/>
  <c r="AX109" i="18"/>
  <c r="AM109" i="18"/>
  <c r="T109" i="18"/>
  <c r="AX108" i="18"/>
  <c r="AM108" i="18"/>
  <c r="T108" i="18"/>
  <c r="AX107" i="18"/>
  <c r="AM107" i="18"/>
  <c r="T107" i="18"/>
  <c r="AX106" i="18"/>
  <c r="AM106" i="18"/>
  <c r="T106" i="18"/>
  <c r="AX105" i="18"/>
  <c r="AM105" i="18"/>
  <c r="T105" i="18"/>
  <c r="AX104" i="18"/>
  <c r="T104" i="18"/>
  <c r="AX103" i="18"/>
  <c r="AM103" i="18"/>
  <c r="T103" i="18"/>
  <c r="AX102" i="18"/>
  <c r="AM102" i="18"/>
  <c r="T102" i="18"/>
  <c r="AX101" i="18"/>
  <c r="AM101" i="18"/>
  <c r="T101" i="18"/>
  <c r="AX100" i="18"/>
  <c r="AM100" i="18"/>
  <c r="T100" i="18"/>
  <c r="AX99" i="18"/>
  <c r="AM99" i="18"/>
  <c r="T99" i="18"/>
  <c r="AX98" i="18"/>
  <c r="T98" i="18"/>
  <c r="AX97" i="18"/>
  <c r="AM97" i="18"/>
  <c r="T97" i="18"/>
  <c r="AX96" i="18"/>
  <c r="AM96" i="18"/>
  <c r="T96" i="18"/>
  <c r="AX95" i="18"/>
  <c r="AM95" i="18"/>
  <c r="T95" i="18"/>
  <c r="AX94" i="18"/>
  <c r="AB94" i="18"/>
  <c r="T94" i="18"/>
  <c r="AX93" i="18"/>
  <c r="AB93" i="18"/>
  <c r="T93" i="18"/>
  <c r="AX92" i="18"/>
  <c r="AB92" i="18"/>
  <c r="T92" i="18"/>
  <c r="AX91" i="18"/>
  <c r="AB91" i="18"/>
  <c r="T91" i="18"/>
  <c r="AX90" i="18"/>
  <c r="AM90" i="18"/>
  <c r="T90" i="18"/>
  <c r="AX89" i="18"/>
  <c r="AM89" i="18"/>
  <c r="T89" i="18"/>
  <c r="AX88" i="18"/>
  <c r="AB88" i="18"/>
  <c r="T88" i="18"/>
  <c r="AX87" i="18"/>
  <c r="AB87" i="18"/>
  <c r="T87" i="18"/>
  <c r="AX86" i="18"/>
  <c r="AB86" i="18"/>
  <c r="T86" i="18"/>
  <c r="AX85" i="18"/>
  <c r="T85" i="18"/>
  <c r="AX84" i="18"/>
  <c r="AB84" i="18"/>
  <c r="T84" i="18"/>
  <c r="AX83" i="18"/>
  <c r="AB83" i="18"/>
  <c r="T83" i="18"/>
  <c r="AX82" i="18"/>
  <c r="AB82" i="18"/>
  <c r="T82" i="18"/>
  <c r="AX81" i="18"/>
  <c r="AB81" i="18"/>
  <c r="T81" i="18"/>
  <c r="AX80" i="18"/>
  <c r="AM80" i="18"/>
  <c r="AB80" i="18"/>
  <c r="T80" i="18"/>
  <c r="AX79" i="18"/>
  <c r="AM79" i="18"/>
  <c r="T79" i="18"/>
  <c r="AX78" i="18"/>
  <c r="AM78" i="18"/>
  <c r="AB78" i="18"/>
  <c r="T78" i="18"/>
  <c r="AX77" i="18"/>
  <c r="AM77" i="18"/>
  <c r="AB77" i="18"/>
  <c r="T77" i="18"/>
  <c r="AX76" i="18"/>
  <c r="AM76" i="18"/>
  <c r="AB76" i="18"/>
  <c r="T76" i="18"/>
  <c r="AX75" i="18"/>
  <c r="AM75" i="18"/>
  <c r="AB75" i="18"/>
  <c r="T75" i="18"/>
  <c r="AX74" i="18"/>
  <c r="AB74" i="18"/>
  <c r="T74" i="18"/>
  <c r="AX73" i="18"/>
  <c r="T73" i="18"/>
  <c r="AX72" i="18"/>
  <c r="AB72" i="18"/>
  <c r="T72" i="18"/>
  <c r="AX71" i="18"/>
  <c r="T71" i="18"/>
  <c r="AX70" i="18"/>
  <c r="T70" i="18"/>
  <c r="AX69" i="18"/>
  <c r="AB69" i="18"/>
  <c r="T69" i="18"/>
  <c r="AX68" i="18"/>
  <c r="AB68" i="18"/>
  <c r="T68" i="18"/>
  <c r="AX67" i="18"/>
  <c r="AB67" i="18"/>
  <c r="T67" i="18"/>
  <c r="AX66" i="18"/>
  <c r="T66" i="18"/>
  <c r="AX65" i="18"/>
  <c r="T65" i="18"/>
  <c r="AX64" i="18"/>
  <c r="AM64" i="18"/>
  <c r="AB64" i="18"/>
  <c r="T64" i="18"/>
  <c r="AX63" i="18"/>
  <c r="AM63" i="18"/>
  <c r="AB63" i="18"/>
  <c r="T63" i="18"/>
  <c r="AX62" i="18"/>
  <c r="AB62" i="18"/>
  <c r="T62" i="18"/>
  <c r="AX61" i="18"/>
  <c r="AM61" i="18"/>
  <c r="AB61" i="18"/>
  <c r="T61" i="18"/>
  <c r="AX60" i="18"/>
  <c r="AB60" i="18"/>
  <c r="T60" i="18"/>
  <c r="AX59" i="18"/>
  <c r="AB59" i="18"/>
  <c r="T59" i="18"/>
  <c r="AX58" i="18"/>
  <c r="AB58" i="18"/>
  <c r="T58" i="18"/>
  <c r="AX57" i="18"/>
  <c r="AB57" i="18"/>
  <c r="T57" i="18"/>
  <c r="AX56" i="18"/>
  <c r="AB56" i="18"/>
  <c r="T56" i="18"/>
  <c r="AX55" i="18"/>
  <c r="AB55" i="18"/>
  <c r="T55" i="18"/>
  <c r="AX54" i="18"/>
  <c r="AB54" i="18"/>
  <c r="T54" i="18"/>
  <c r="AX53" i="18"/>
  <c r="AB53" i="18"/>
  <c r="T53" i="18"/>
  <c r="AX52" i="18"/>
  <c r="AB52" i="18"/>
  <c r="T52" i="18"/>
  <c r="AX51" i="18"/>
  <c r="AM51" i="18"/>
  <c r="AB51" i="18"/>
  <c r="T51" i="18"/>
  <c r="AX50" i="18"/>
  <c r="AB50" i="18"/>
  <c r="T50" i="18"/>
  <c r="AX49" i="18"/>
  <c r="AB49" i="18"/>
  <c r="T49" i="18"/>
  <c r="AX48" i="18"/>
  <c r="AM48" i="18"/>
  <c r="AB48" i="18"/>
  <c r="T48" i="18"/>
  <c r="AX47" i="18"/>
  <c r="AB47" i="18"/>
  <c r="T47" i="18"/>
  <c r="AX46" i="18"/>
  <c r="T46" i="18"/>
  <c r="AX45" i="18"/>
  <c r="AB45" i="18"/>
  <c r="T45" i="18"/>
  <c r="AX44" i="18"/>
  <c r="AB44" i="18"/>
  <c r="T44" i="18"/>
  <c r="AX43" i="18"/>
  <c r="T43" i="18"/>
  <c r="AX42" i="18"/>
  <c r="AB42" i="18"/>
  <c r="T42" i="18"/>
  <c r="AX41" i="18"/>
  <c r="AB41" i="18"/>
  <c r="T41" i="18"/>
  <c r="AX40" i="18"/>
  <c r="AB40" i="18"/>
  <c r="T40" i="18"/>
  <c r="AX39" i="18"/>
  <c r="AB39" i="18"/>
  <c r="T39" i="18"/>
  <c r="AX38" i="18"/>
  <c r="AB38" i="18"/>
  <c r="T38" i="18"/>
  <c r="AX37" i="18"/>
  <c r="T37" i="18"/>
  <c r="AX36" i="18"/>
  <c r="T36" i="18"/>
  <c r="AX35" i="18"/>
  <c r="AB35" i="18"/>
  <c r="T35" i="18"/>
  <c r="AX34" i="18"/>
  <c r="AB34" i="18"/>
  <c r="T34" i="18"/>
  <c r="AX33" i="18"/>
  <c r="AB33" i="18"/>
  <c r="T33" i="18"/>
  <c r="AX32" i="18"/>
  <c r="AB32" i="18"/>
  <c r="T32" i="18"/>
  <c r="AX31" i="18"/>
  <c r="AB31" i="18"/>
  <c r="T31" i="18"/>
  <c r="AX30" i="18"/>
  <c r="AB30" i="18"/>
  <c r="T30" i="18"/>
  <c r="AX29" i="18"/>
  <c r="AB29" i="18"/>
  <c r="T29" i="18"/>
  <c r="AX28" i="18"/>
  <c r="T28" i="18"/>
  <c r="AX27" i="18"/>
  <c r="T27" i="18"/>
  <c r="AX26" i="18"/>
  <c r="AB26" i="18"/>
  <c r="T26" i="18"/>
  <c r="AX25" i="18"/>
  <c r="AB25" i="18"/>
  <c r="T25" i="18"/>
  <c r="AX24" i="18"/>
  <c r="AB24" i="18"/>
  <c r="T24" i="18"/>
  <c r="AX23" i="18"/>
  <c r="AB23" i="18"/>
  <c r="T23" i="18"/>
  <c r="AX22" i="18"/>
  <c r="AB22" i="18"/>
  <c r="T22" i="18"/>
  <c r="AX21" i="18"/>
  <c r="AB21" i="18"/>
  <c r="T21" i="18"/>
  <c r="AX20" i="18"/>
  <c r="T20" i="18"/>
  <c r="AX19" i="18"/>
  <c r="AB19" i="18"/>
  <c r="T19" i="18"/>
  <c r="AX18" i="18"/>
  <c r="AB18" i="18"/>
  <c r="T18" i="18"/>
  <c r="AX17" i="18"/>
  <c r="AB17" i="18"/>
  <c r="T17" i="18"/>
  <c r="AX16" i="18"/>
  <c r="AB16" i="18"/>
  <c r="T16" i="18"/>
  <c r="AX15" i="18"/>
  <c r="AB15" i="18"/>
  <c r="T15" i="18"/>
  <c r="AX14" i="18"/>
  <c r="AB14" i="18"/>
  <c r="T14" i="18"/>
  <c r="AX13" i="18"/>
  <c r="T13" i="18"/>
  <c r="AX12" i="18"/>
  <c r="T12" i="18"/>
  <c r="AX11" i="18"/>
  <c r="T11" i="18"/>
  <c r="AX10" i="18"/>
  <c r="T10" i="18"/>
  <c r="AX9" i="18"/>
  <c r="AB9" i="18"/>
  <c r="T9" i="18"/>
  <c r="AX8" i="18"/>
  <c r="T8" i="18"/>
  <c r="AX7" i="18"/>
  <c r="T7" i="18"/>
  <c r="AX6" i="18"/>
  <c r="T6" i="18"/>
  <c r="AX5" i="18"/>
  <c r="T5" i="18"/>
  <c r="AX4" i="18"/>
  <c r="T4" i="18"/>
  <c r="AX3" i="18"/>
  <c r="T3" i="18"/>
  <c r="AW1" i="18"/>
  <c r="AV1" i="18"/>
  <c r="AU1" i="18"/>
  <c r="AT1" i="18"/>
  <c r="AS1" i="18"/>
  <c r="AR1" i="18"/>
  <c r="AQ1" i="18"/>
  <c r="AP1" i="18"/>
  <c r="AO1" i="18"/>
  <c r="AL1" i="18"/>
  <c r="AK1" i="18"/>
  <c r="AJ1" i="18"/>
  <c r="AI1" i="18"/>
  <c r="AH1" i="18"/>
  <c r="AG1" i="18"/>
  <c r="AE1" i="18"/>
  <c r="AD1" i="18"/>
  <c r="AC1" i="18"/>
  <c r="AA1" i="18"/>
  <c r="Z1" i="18"/>
  <c r="Y1" i="18"/>
  <c r="X1" i="18"/>
  <c r="W1" i="18"/>
  <c r="V1" i="18"/>
  <c r="U1" i="18"/>
  <c r="S1" i="18"/>
  <c r="R1" i="18"/>
  <c r="Q1" i="18"/>
  <c r="P1" i="18"/>
  <c r="O1" i="18"/>
  <c r="N1" i="18"/>
  <c r="M1" i="18"/>
  <c r="L1" i="18"/>
  <c r="K1" i="18"/>
  <c r="J1" i="18"/>
  <c r="I1" i="18"/>
  <c r="H1" i="18"/>
  <c r="G1" i="18"/>
  <c r="F1" i="18"/>
  <c r="E1" i="18"/>
  <c r="D1" i="18"/>
  <c r="C1" i="18"/>
  <c r="B1" i="18"/>
  <c r="A1" i="18"/>
  <c r="AH68" i="5"/>
  <c r="AG68" i="5"/>
  <c r="AF68" i="5"/>
  <c r="AM48" i="1"/>
  <c r="AM51" i="1"/>
  <c r="AM61" i="1"/>
  <c r="AM63" i="1"/>
  <c r="AM64" i="1"/>
  <c r="AM75" i="1"/>
  <c r="AM76" i="1"/>
  <c r="AM77" i="1"/>
  <c r="AM78" i="1"/>
  <c r="AM79" i="1"/>
  <c r="AM80" i="1"/>
  <c r="AM89" i="1"/>
  <c r="AM90" i="1"/>
  <c r="AM95" i="1"/>
  <c r="AM96" i="1"/>
  <c r="AM97" i="1"/>
  <c r="AM99" i="1"/>
  <c r="AM100" i="1"/>
  <c r="AM101" i="1"/>
  <c r="AM102" i="1"/>
  <c r="AM103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34" i="1"/>
  <c r="AM135" i="1"/>
  <c r="AM136" i="1"/>
  <c r="AM137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2" i="1"/>
  <c r="AM194" i="1"/>
  <c r="AM195" i="1"/>
  <c r="AM196" i="1"/>
  <c r="AM197" i="1"/>
  <c r="AM198" i="1"/>
  <c r="AM208" i="1"/>
  <c r="AM209" i="1"/>
  <c r="AM210" i="1"/>
  <c r="AM211" i="1"/>
  <c r="AM212" i="1"/>
  <c r="AM213" i="1"/>
  <c r="AM214" i="1"/>
  <c r="AM215" i="1"/>
  <c r="AM216" i="1"/>
  <c r="AM217" i="1"/>
  <c r="AM218" i="1"/>
  <c r="AM220" i="1"/>
  <c r="AM221" i="1"/>
  <c r="AM222" i="1"/>
  <c r="AM223" i="1"/>
  <c r="AM224" i="1"/>
  <c r="AM225" i="1"/>
  <c r="AM226" i="1"/>
  <c r="AM227" i="1"/>
  <c r="AM228" i="1"/>
  <c r="AM229" i="1"/>
  <c r="AM233" i="1"/>
  <c r="AM234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4" i="1"/>
  <c r="AM255" i="1"/>
  <c r="AM256" i="1"/>
  <c r="AM257" i="1"/>
  <c r="AM258" i="1"/>
  <c r="AM259" i="1"/>
  <c r="AM260" i="1"/>
  <c r="AM261" i="1"/>
  <c r="AM262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4" i="1"/>
  <c r="AM325" i="1"/>
  <c r="AM326" i="1"/>
  <c r="AM327" i="1"/>
  <c r="AM328" i="1"/>
  <c r="AM329" i="1"/>
  <c r="AM330" i="1"/>
  <c r="AM331" i="1"/>
  <c r="AM332" i="1"/>
  <c r="AM333" i="1"/>
  <c r="AM335" i="1"/>
  <c r="AM336" i="1"/>
  <c r="AM337" i="1"/>
  <c r="AM338" i="1"/>
  <c r="AM339" i="1"/>
  <c r="AM340" i="1"/>
  <c r="AM341" i="1"/>
  <c r="AM342" i="1"/>
  <c r="AM343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60" i="1"/>
  <c r="AM1" i="18" l="1"/>
  <c r="AM15" i="5"/>
  <c r="AN15" i="5" s="1"/>
  <c r="AO15" i="5" s="1"/>
  <c r="AP15" i="5" s="1"/>
  <c r="AQ15" i="5" s="1"/>
  <c r="AR15" i="5" s="1"/>
  <c r="AS15" i="5" s="1"/>
  <c r="AT15" i="5" s="1"/>
  <c r="AU15" i="5" s="1"/>
  <c r="AM1" i="1"/>
  <c r="AL1" i="1"/>
  <c r="AB1" i="18"/>
  <c r="T1" i="18"/>
  <c r="T4" i="1" l="1"/>
  <c r="T5" i="1"/>
  <c r="T6" i="1"/>
  <c r="T7" i="1"/>
  <c r="T8" i="1"/>
  <c r="T366" i="1"/>
  <c r="T10" i="1"/>
  <c r="T11" i="1"/>
  <c r="T12" i="1"/>
  <c r="T13" i="1"/>
  <c r="T25" i="1"/>
  <c r="T32" i="1"/>
  <c r="T42" i="1"/>
  <c r="T17" i="1"/>
  <c r="T19" i="1"/>
  <c r="T34" i="1"/>
  <c r="T20" i="1"/>
  <c r="T21" i="1"/>
  <c r="T22" i="1"/>
  <c r="T23" i="1"/>
  <c r="T367" i="1"/>
  <c r="T24" i="1"/>
  <c r="T26" i="1"/>
  <c r="T27" i="1"/>
  <c r="T28" i="1"/>
  <c r="T368" i="1"/>
  <c r="T439" i="1"/>
  <c r="T451" i="1"/>
  <c r="T29" i="1"/>
  <c r="T33" i="1"/>
  <c r="T30" i="1"/>
  <c r="T35" i="1"/>
  <c r="T36" i="1"/>
  <c r="T37" i="1"/>
  <c r="T44" i="1"/>
  <c r="T38" i="1"/>
  <c r="T39" i="1"/>
  <c r="T41" i="1"/>
  <c r="T45" i="1"/>
  <c r="T43" i="1"/>
  <c r="T47" i="1"/>
  <c r="T151" i="1"/>
  <c r="T46" i="1"/>
  <c r="T93" i="1"/>
  <c r="T48" i="1"/>
  <c r="T49" i="1"/>
  <c r="T152" i="1"/>
  <c r="T51" i="1"/>
  <c r="T98" i="1"/>
  <c r="T53" i="1"/>
  <c r="T50" i="1"/>
  <c r="T40" i="1"/>
  <c r="T52" i="1"/>
  <c r="T92" i="1"/>
  <c r="T153" i="1"/>
  <c r="T59" i="1"/>
  <c r="T60" i="1"/>
  <c r="T61" i="1"/>
  <c r="T230" i="1"/>
  <c r="T63" i="1"/>
  <c r="T64" i="1"/>
  <c r="T65" i="1"/>
  <c r="T66" i="1"/>
  <c r="T67" i="1"/>
  <c r="T68" i="1"/>
  <c r="T69" i="1"/>
  <c r="T70" i="1"/>
  <c r="T71" i="1"/>
  <c r="T72" i="1"/>
  <c r="T73" i="1"/>
  <c r="T31" i="1"/>
  <c r="T75" i="1"/>
  <c r="T76" i="1"/>
  <c r="T77" i="1"/>
  <c r="T78" i="1"/>
  <c r="T79" i="1"/>
  <c r="T80" i="1"/>
  <c r="T81" i="1"/>
  <c r="T82" i="1"/>
  <c r="T83" i="1"/>
  <c r="T54" i="1"/>
  <c r="T85" i="1"/>
  <c r="T86" i="1"/>
  <c r="T87" i="1"/>
  <c r="T88" i="1"/>
  <c r="T89" i="1"/>
  <c r="T90" i="1"/>
  <c r="T91" i="1"/>
  <c r="T450" i="1"/>
  <c r="T371" i="1"/>
  <c r="T94" i="1"/>
  <c r="T95" i="1"/>
  <c r="T96" i="1"/>
  <c r="T97" i="1"/>
  <c r="T14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363" i="1"/>
  <c r="T9" i="1"/>
  <c r="T15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1" i="1"/>
  <c r="T263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16" i="1"/>
  <c r="T18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55" i="1"/>
  <c r="T56" i="1"/>
  <c r="T264" i="1"/>
  <c r="T57" i="1"/>
  <c r="T58" i="1"/>
  <c r="T364" i="1"/>
  <c r="T62" i="1"/>
  <c r="T74" i="1"/>
  <c r="T84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69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384" i="1"/>
  <c r="T440" i="1"/>
  <c r="T441" i="1"/>
  <c r="T442" i="1"/>
  <c r="T443" i="1"/>
  <c r="T444" i="1"/>
  <c r="T445" i="1"/>
  <c r="T446" i="1"/>
  <c r="T447" i="1"/>
  <c r="T448" i="1"/>
  <c r="T449" i="1"/>
  <c r="T365" i="1"/>
  <c r="T370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3" i="1"/>
  <c r="T1" i="1" l="1"/>
  <c r="P6" i="12"/>
  <c r="X71" i="12" l="1"/>
  <c r="X70" i="12"/>
  <c r="X69" i="12"/>
  <c r="X68" i="12"/>
  <c r="X67" i="12"/>
  <c r="X66" i="12"/>
  <c r="X65" i="12"/>
  <c r="X64" i="12"/>
  <c r="X63" i="12"/>
  <c r="X62" i="12"/>
  <c r="X61" i="12"/>
  <c r="X60" i="12"/>
  <c r="X59" i="12"/>
  <c r="X58" i="12"/>
  <c r="X57" i="12"/>
  <c r="X56" i="12"/>
  <c r="X55" i="12"/>
  <c r="X54" i="12"/>
  <c r="X53" i="12"/>
  <c r="X52" i="12"/>
  <c r="X51" i="12"/>
  <c r="X50" i="12"/>
  <c r="X49" i="12"/>
  <c r="X48" i="12"/>
  <c r="X47" i="12"/>
  <c r="X46" i="12"/>
  <c r="X45" i="12"/>
  <c r="X44" i="12"/>
  <c r="X43" i="12"/>
  <c r="X42" i="12"/>
  <c r="X41" i="12"/>
  <c r="X40" i="12"/>
  <c r="X39" i="12"/>
  <c r="X38" i="12"/>
  <c r="X37" i="12"/>
  <c r="X36" i="12"/>
  <c r="X35" i="12"/>
  <c r="X34" i="12"/>
  <c r="X33" i="12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9" i="12"/>
  <c r="X18" i="12"/>
  <c r="X17" i="12"/>
  <c r="X16" i="12"/>
  <c r="X15" i="12"/>
  <c r="X14" i="12"/>
  <c r="X13" i="12"/>
  <c r="X12" i="12"/>
  <c r="X11" i="12"/>
  <c r="X10" i="12"/>
  <c r="X9" i="12"/>
  <c r="X8" i="12"/>
  <c r="X7" i="12"/>
  <c r="X6" i="12"/>
  <c r="X5" i="12"/>
  <c r="L1" i="12"/>
  <c r="K1" i="12"/>
  <c r="J1" i="12"/>
  <c r="I1" i="12"/>
  <c r="H1" i="12"/>
  <c r="G1" i="12"/>
  <c r="F1" i="12"/>
  <c r="E1" i="12"/>
  <c r="D1" i="12"/>
  <c r="C1" i="12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8" i="11"/>
  <c r="V1" i="1" l="1"/>
  <c r="W1" i="1"/>
  <c r="X1" i="1"/>
  <c r="Y1" i="1"/>
  <c r="Z1" i="1"/>
  <c r="K1" i="11" l="1"/>
  <c r="L1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5" i="11"/>
  <c r="B1" i="11"/>
  <c r="C1" i="11"/>
  <c r="D1" i="11"/>
  <c r="E1" i="11"/>
  <c r="F1" i="11"/>
  <c r="G1" i="11"/>
  <c r="H1" i="11"/>
  <c r="I1" i="11"/>
  <c r="J1" i="11"/>
  <c r="A1" i="11"/>
  <c r="B11" i="10" l="1"/>
  <c r="C14" i="10"/>
  <c r="E14" i="10"/>
  <c r="F14" i="10"/>
  <c r="J14" i="10"/>
  <c r="B21" i="10"/>
  <c r="B23" i="10"/>
  <c r="B25" i="10"/>
  <c r="B28" i="10"/>
  <c r="B32" i="10"/>
  <c r="B36" i="10"/>
  <c r="B37" i="10" s="1"/>
  <c r="B41" i="10"/>
  <c r="B43" i="10"/>
  <c r="B44" i="10" s="1"/>
  <c r="B47" i="10"/>
  <c r="B51" i="10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B54" i="10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B224" i="10" s="1"/>
  <c r="B225" i="10" s="1"/>
  <c r="B226" i="10" s="1"/>
  <c r="B227" i="10" s="1"/>
  <c r="B228" i="10" s="1"/>
  <c r="B229" i="10" s="1"/>
  <c r="B230" i="10" s="1"/>
  <c r="B231" i="10" s="1"/>
  <c r="B232" i="10" s="1"/>
  <c r="C59" i="10"/>
  <c r="E59" i="10"/>
  <c r="J62" i="10"/>
  <c r="C69" i="10"/>
  <c r="C76" i="10"/>
  <c r="C77" i="10" s="1"/>
  <c r="C78" i="10" s="1"/>
  <c r="E76" i="10"/>
  <c r="E77" i="10" s="1"/>
  <c r="C80" i="10"/>
  <c r="E80" i="10"/>
  <c r="C90" i="10"/>
  <c r="E90" i="10"/>
  <c r="C92" i="10"/>
  <c r="E92" i="10"/>
  <c r="C96" i="10"/>
  <c r="C97" i="10" s="1"/>
  <c r="E96" i="10"/>
  <c r="E97" i="10" s="1"/>
  <c r="C100" i="10"/>
  <c r="E100" i="10"/>
  <c r="C112" i="10"/>
  <c r="E112" i="10"/>
  <c r="C116" i="10"/>
  <c r="E116" i="10"/>
  <c r="C118" i="10"/>
  <c r="E118" i="10"/>
  <c r="C120" i="10"/>
  <c r="E120" i="10"/>
  <c r="C132" i="10"/>
  <c r="E132" i="10"/>
  <c r="C141" i="10"/>
  <c r="E141" i="10"/>
  <c r="C145" i="10"/>
  <c r="E145" i="10"/>
  <c r="C147" i="10"/>
  <c r="E147" i="10"/>
  <c r="C149" i="10"/>
  <c r="E149" i="10"/>
  <c r="C151" i="10"/>
  <c r="E151" i="10"/>
  <c r="C161" i="10"/>
  <c r="E161" i="10"/>
  <c r="C163" i="10"/>
  <c r="E163" i="10"/>
  <c r="C165" i="10"/>
  <c r="E165" i="10"/>
  <c r="C168" i="10"/>
  <c r="E168" i="10"/>
  <c r="C171" i="10"/>
  <c r="E171" i="10"/>
  <c r="C174" i="10"/>
  <c r="J178" i="10"/>
  <c r="C180" i="10"/>
  <c r="E180" i="10"/>
  <c r="C182" i="10"/>
  <c r="E182" i="10"/>
  <c r="C186" i="10"/>
  <c r="E186" i="10"/>
  <c r="C188" i="10"/>
  <c r="C193" i="10"/>
  <c r="C196" i="10"/>
  <c r="E196" i="10"/>
  <c r="C198" i="10"/>
  <c r="E198" i="10"/>
  <c r="C200" i="10"/>
  <c r="C208" i="10"/>
  <c r="E208" i="10"/>
  <c r="C210" i="10"/>
  <c r="C212" i="10"/>
  <c r="E212" i="10"/>
  <c r="C216" i="10"/>
  <c r="E216" i="10"/>
  <c r="C218" i="10"/>
  <c r="C219" i="10" s="1"/>
  <c r="E218" i="10"/>
  <c r="C223" i="10"/>
  <c r="E223" i="10"/>
  <c r="C225" i="10"/>
  <c r="E225" i="10"/>
  <c r="C228" i="10"/>
  <c r="E228" i="10"/>
  <c r="C231" i="10"/>
  <c r="C232" i="10" s="1"/>
  <c r="E231" i="10"/>
  <c r="E232" i="10" s="1"/>
  <c r="F232" i="10"/>
  <c r="J232" i="10"/>
  <c r="L243" i="10"/>
  <c r="L233" i="10"/>
  <c r="L245" i="10"/>
  <c r="L248" i="10"/>
  <c r="L280" i="10"/>
  <c r="L279" i="10"/>
  <c r="L270" i="10"/>
  <c r="L234" i="10"/>
  <c r="L251" i="10"/>
  <c r="L265" i="10"/>
  <c r="L253" i="10"/>
  <c r="L272" i="10"/>
  <c r="L249" i="10"/>
  <c r="L240" i="10"/>
  <c r="L276" i="10"/>
  <c r="L242" i="10"/>
  <c r="L259" i="10"/>
  <c r="L236" i="10"/>
  <c r="L261" i="10"/>
  <c r="L241" i="10"/>
  <c r="L273" i="10"/>
  <c r="L239" i="10"/>
  <c r="L250" i="10"/>
  <c r="L267" i="10"/>
  <c r="L244" i="10"/>
  <c r="L269" i="10"/>
  <c r="L257" i="10"/>
  <c r="L271" i="10"/>
  <c r="L258" i="10"/>
  <c r="L275" i="10"/>
  <c r="L252" i="10"/>
  <c r="L277" i="10"/>
  <c r="L281" i="10"/>
  <c r="L247" i="10"/>
  <c r="L255" i="10"/>
  <c r="L256" i="10"/>
  <c r="L266" i="10"/>
  <c r="L262" i="10"/>
  <c r="L260" i="10"/>
  <c r="L246" i="10"/>
  <c r="L237" i="10"/>
  <c r="L264" i="10"/>
  <c r="L274" i="10"/>
  <c r="L278" i="10"/>
  <c r="L268" i="10"/>
  <c r="L254" i="10"/>
  <c r="L238" i="10"/>
  <c r="L263" i="10"/>
  <c r="L235" i="10"/>
  <c r="BA4" i="1" l="1"/>
  <c r="BA5" i="1"/>
  <c r="BA6" i="1"/>
  <c r="BA7" i="1"/>
  <c r="BA8" i="1"/>
  <c r="BA366" i="1"/>
  <c r="BA10" i="1"/>
  <c r="BA11" i="1"/>
  <c r="BA12" i="1"/>
  <c r="BA13" i="1"/>
  <c r="BA25" i="1"/>
  <c r="BA32" i="1"/>
  <c r="BA42" i="1"/>
  <c r="BA17" i="1"/>
  <c r="BA19" i="1"/>
  <c r="BA34" i="1"/>
  <c r="BA20" i="1"/>
  <c r="BA21" i="1"/>
  <c r="BA22" i="1"/>
  <c r="BA23" i="1"/>
  <c r="BA367" i="1"/>
  <c r="BA24" i="1"/>
  <c r="BA26" i="1"/>
  <c r="BA27" i="1"/>
  <c r="BA28" i="1"/>
  <c r="BA368" i="1"/>
  <c r="BA439" i="1"/>
  <c r="BA451" i="1"/>
  <c r="BA29" i="1"/>
  <c r="BA33" i="1"/>
  <c r="BA30" i="1"/>
  <c r="BA35" i="1"/>
  <c r="BA36" i="1"/>
  <c r="BA37" i="1"/>
  <c r="BA44" i="1"/>
  <c r="BA38" i="1"/>
  <c r="BA39" i="1"/>
  <c r="BA41" i="1"/>
  <c r="BA45" i="1"/>
  <c r="BA43" i="1"/>
  <c r="BA47" i="1"/>
  <c r="BA151" i="1"/>
  <c r="BA46" i="1"/>
  <c r="BA93" i="1"/>
  <c r="BA48" i="1"/>
  <c r="BA49" i="1"/>
  <c r="BA152" i="1"/>
  <c r="BA51" i="1"/>
  <c r="BA98" i="1"/>
  <c r="BA53" i="1"/>
  <c r="BA50" i="1"/>
  <c r="BA40" i="1"/>
  <c r="BA52" i="1"/>
  <c r="BA92" i="1"/>
  <c r="BA153" i="1"/>
  <c r="BA59" i="1"/>
  <c r="BA60" i="1"/>
  <c r="BA61" i="1"/>
  <c r="BA230" i="1"/>
  <c r="BA63" i="1"/>
  <c r="BA64" i="1"/>
  <c r="BA65" i="1"/>
  <c r="BA66" i="1"/>
  <c r="BA67" i="1"/>
  <c r="BA68" i="1"/>
  <c r="BA69" i="1"/>
  <c r="BA70" i="1"/>
  <c r="BA71" i="1"/>
  <c r="BA72" i="1"/>
  <c r="BA73" i="1"/>
  <c r="BA31" i="1"/>
  <c r="BA75" i="1"/>
  <c r="BA76" i="1"/>
  <c r="BA77" i="1"/>
  <c r="BA78" i="1"/>
  <c r="BA79" i="1"/>
  <c r="BA80" i="1"/>
  <c r="BA81" i="1"/>
  <c r="BA82" i="1"/>
  <c r="BA83" i="1"/>
  <c r="BA54" i="1"/>
  <c r="BA85" i="1"/>
  <c r="BA86" i="1"/>
  <c r="BA87" i="1"/>
  <c r="BA88" i="1"/>
  <c r="BA89" i="1"/>
  <c r="BA90" i="1"/>
  <c r="BA91" i="1"/>
  <c r="BA450" i="1"/>
  <c r="BA371" i="1"/>
  <c r="BA94" i="1"/>
  <c r="BA95" i="1"/>
  <c r="BA96" i="1"/>
  <c r="BA97" i="1"/>
  <c r="BA14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363" i="1"/>
  <c r="BA9" i="1"/>
  <c r="BA15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1" i="1"/>
  <c r="BA263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16" i="1"/>
  <c r="BA18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55" i="1"/>
  <c r="BA56" i="1"/>
  <c r="BA264" i="1"/>
  <c r="BA57" i="1"/>
  <c r="BA58" i="1"/>
  <c r="BA364" i="1"/>
  <c r="BA62" i="1"/>
  <c r="BA74" i="1"/>
  <c r="BA84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69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384" i="1"/>
  <c r="BA440" i="1"/>
  <c r="BA441" i="1"/>
  <c r="BA442" i="1"/>
  <c r="BA443" i="1"/>
  <c r="BA444" i="1"/>
  <c r="BA445" i="1"/>
  <c r="BA446" i="1"/>
  <c r="BA447" i="1"/>
  <c r="BA448" i="1"/>
  <c r="BA449" i="1"/>
  <c r="BA365" i="1"/>
  <c r="BA370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3" i="1"/>
  <c r="E1" i="6" l="1"/>
  <c r="D1" i="6"/>
  <c r="C1" i="6"/>
  <c r="B1" i="6"/>
  <c r="A1" i="6"/>
  <c r="D1" i="5" l="1"/>
  <c r="C1" i="5"/>
  <c r="E1" i="5"/>
  <c r="AB6" i="2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AB204" i="2" s="1"/>
  <c r="AB4" i="2"/>
  <c r="B1" i="1" l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U1" i="1"/>
  <c r="AC1" i="1"/>
  <c r="AD1" i="1"/>
  <c r="AE1" i="1"/>
  <c r="AS1" i="1"/>
  <c r="AT1" i="1"/>
  <c r="AU1" i="1"/>
  <c r="AV1" i="1"/>
  <c r="AW1" i="1"/>
  <c r="AX1" i="1"/>
  <c r="AY1" i="1"/>
  <c r="AZ1" i="1"/>
  <c r="A1" i="1"/>
  <c r="D48" i="24" l="1"/>
  <c r="D44" i="24"/>
  <c r="D40" i="24"/>
  <c r="D36" i="24"/>
  <c r="D32" i="24"/>
  <c r="D28" i="24"/>
  <c r="D24" i="24"/>
  <c r="D20" i="24"/>
  <c r="D16" i="24"/>
  <c r="D12" i="24"/>
  <c r="D8" i="24"/>
  <c r="D4" i="24"/>
  <c r="D47" i="24"/>
  <c r="D43" i="24"/>
  <c r="D39" i="24"/>
  <c r="D35" i="24"/>
  <c r="D31" i="24"/>
  <c r="D27" i="24"/>
  <c r="D23" i="24"/>
  <c r="D19" i="24"/>
  <c r="D15" i="24"/>
  <c r="D11" i="24"/>
  <c r="D7" i="24"/>
  <c r="D3" i="24"/>
  <c r="D46" i="24"/>
  <c r="D42" i="24"/>
  <c r="D38" i="24"/>
  <c r="D34" i="24"/>
  <c r="D30" i="24"/>
  <c r="D26" i="24"/>
  <c r="D22" i="24"/>
  <c r="D18" i="24"/>
  <c r="D14" i="24"/>
  <c r="D10" i="24"/>
  <c r="D6" i="24"/>
  <c r="D2" i="24"/>
  <c r="D45" i="24"/>
  <c r="D41" i="24"/>
  <c r="D37" i="24"/>
  <c r="D33" i="24"/>
  <c r="D29" i="24"/>
  <c r="D25" i="24"/>
  <c r="D21" i="24"/>
  <c r="D17" i="24"/>
  <c r="D13" i="24"/>
  <c r="D9" i="24"/>
  <c r="D5" i="24"/>
  <c r="AA1" i="1"/>
  <c r="AB3" i="1"/>
  <c r="AB1" i="1" s="1"/>
</calcChain>
</file>

<file path=xl/sharedStrings.xml><?xml version="1.0" encoding="utf-8"?>
<sst xmlns="http://schemas.openxmlformats.org/spreadsheetml/2006/main" count="26193" uniqueCount="2506">
  <si>
    <t>Ring ID</t>
  </si>
  <si>
    <t>Actual Utilisation</t>
  </si>
  <si>
    <t>Forecaseted Utilisation</t>
  </si>
  <si>
    <t>Batch</t>
  </si>
  <si>
    <t>Site ID</t>
  </si>
  <si>
    <t>DUID2</t>
  </si>
  <si>
    <t>Utilisation2</t>
  </si>
  <si>
    <t>Site Name</t>
  </si>
  <si>
    <t>SOW</t>
  </si>
  <si>
    <t>Subcon</t>
  </si>
  <si>
    <t>Plan Survey Date</t>
  </si>
  <si>
    <t>Survey Date</t>
  </si>
  <si>
    <t>TSSR Date</t>
  </si>
  <si>
    <t>CME Tracker Zul</t>
  </si>
  <si>
    <t>Plan MOS</t>
  </si>
  <si>
    <t>Material On Site</t>
  </si>
  <si>
    <t>Issue Remarks - Rodney</t>
  </si>
  <si>
    <t>Issue Remarks (Stella)</t>
  </si>
  <si>
    <t>Plan Power Up</t>
  </si>
  <si>
    <t xml:space="preserve">Power Up </t>
  </si>
  <si>
    <t>Plan Integration</t>
  </si>
  <si>
    <t>Plan Integration (Yaohan)</t>
  </si>
  <si>
    <t>Integration</t>
  </si>
  <si>
    <t>Integrated Date</t>
  </si>
  <si>
    <t>Follow-up (Stella)</t>
  </si>
  <si>
    <t>Remarks (Stella)</t>
  </si>
  <si>
    <t>Column2</t>
  </si>
  <si>
    <t>Migration</t>
  </si>
  <si>
    <t>Break Ring Status</t>
  </si>
  <si>
    <t>Break Ring Date</t>
  </si>
  <si>
    <t>Remarks</t>
  </si>
  <si>
    <t>NFS</t>
  </si>
  <si>
    <t>Plan RFS</t>
  </si>
  <si>
    <t>N401</t>
  </si>
  <si>
    <t>Pending Po</t>
  </si>
  <si>
    <t>4686B</t>
  </si>
  <si>
    <t>MAC</t>
  </si>
  <si>
    <t>1800VPRO 1 rack 1 subrack</t>
  </si>
  <si>
    <t>Fo&amp;T</t>
  </si>
  <si>
    <t>DWDM</t>
  </si>
  <si>
    <t>Completed</t>
  </si>
  <si>
    <t>N/A</t>
  </si>
  <si>
    <t>Pending PO</t>
  </si>
  <si>
    <t>4965A</t>
  </si>
  <si>
    <t>4118A</t>
  </si>
  <si>
    <t>MAC_x0002_001 Machang Bubuk 2</t>
  </si>
  <si>
    <t>Machang Bubuk 2</t>
  </si>
  <si>
    <t>completed</t>
  </si>
  <si>
    <t>4689A</t>
  </si>
  <si>
    <t>MAC_x0002_001 Tmn Desa Impian</t>
  </si>
  <si>
    <t>Tmn Desa Impian</t>
  </si>
  <si>
    <t>4952B</t>
  </si>
  <si>
    <t>MAG_x0002_001 Selama</t>
  </si>
  <si>
    <t>Selama</t>
  </si>
  <si>
    <t>1800VPRO 1 subrack</t>
  </si>
  <si>
    <t>4000A</t>
  </si>
  <si>
    <t>MCR_x0002_002 PRI</t>
  </si>
  <si>
    <t>MSC Prai</t>
  </si>
  <si>
    <t>C0105P</t>
  </si>
  <si>
    <t>2024 Q1</t>
  </si>
  <si>
    <t>1049B</t>
  </si>
  <si>
    <t>xD_DWDM_BRKRing_C0105P_1049B MCR KPG_0004582309050Y_00045824006623</t>
  </si>
  <si>
    <t>1049B-MCR-002-KPG</t>
  </si>
  <si>
    <t>1800VPRO 1 rack 4subrack</t>
  </si>
  <si>
    <t>Advance</t>
  </si>
  <si>
    <t>Pending ES PO</t>
  </si>
  <si>
    <t>Y</t>
  </si>
  <si>
    <t>C0204</t>
  </si>
  <si>
    <t>1253A</t>
  </si>
  <si>
    <t>xD_DWDM_BRKRing_C0204_1253A Plaza Pengkalan_0004582309050Y_00045824006623</t>
  </si>
  <si>
    <t>1253A Plaza Pengkalan</t>
  </si>
  <si>
    <t>9800M12 1 rack 1 subrack</t>
  </si>
  <si>
    <t>Technical Request On HOLD</t>
  </si>
  <si>
    <t>1261A</t>
  </si>
  <si>
    <t>xD_DWDM_BRKRing_C0204_1261A KWSP_0004582309050Y_00045824006623</t>
  </si>
  <si>
    <t>1261A KWSP</t>
  </si>
  <si>
    <t>1851A</t>
  </si>
  <si>
    <t>xD_DWDM_BRKRing_C0204_18451A KL Plaza2_0004582309050Y_00045824006623</t>
  </si>
  <si>
    <t>1851A-MAG(M14)-001 KL Plaza 2</t>
  </si>
  <si>
    <t>1869A</t>
  </si>
  <si>
    <t>xD_DWDM_BRKRing_C0204_1869A Daya Bumi_0004582309050Y_00045824006623</t>
  </si>
  <si>
    <t>1869A Dayabumi</t>
  </si>
  <si>
    <t>C0210P</t>
  </si>
  <si>
    <t>xD_DWDM_BRKRing_C0210P_1253A Plaza Pengkalan_0004582309010S_00045824006622</t>
  </si>
  <si>
    <t>1800 1rack 2 subrack</t>
  </si>
  <si>
    <t>1859A</t>
  </si>
  <si>
    <t>xD_DWDM_BRKRing_C0210P_1859A Midvalleycas_0004582309010S_00045824006622</t>
  </si>
  <si>
    <t>1859A Midvalleycas</t>
  </si>
  <si>
    <t>1800 1rack 3 subrack</t>
  </si>
  <si>
    <t>2878A</t>
  </si>
  <si>
    <t>xD_DWDM_BRKRing_C0210P_2878A Mont Kiara_0004582309050Y_00045824006623</t>
  </si>
  <si>
    <t>2878A Mont Kiara</t>
  </si>
  <si>
    <t>C0407P</t>
  </si>
  <si>
    <t>1266A</t>
  </si>
  <si>
    <t>xD_DWDM_BRKRing_C0407P_1266A Sucasa_0004582309050Y_00045824006623</t>
  </si>
  <si>
    <t>1266A Sucasa</t>
  </si>
  <si>
    <t>BBand</t>
  </si>
  <si>
    <t>1304A</t>
  </si>
  <si>
    <t>xD_DWDM_BRKRing_C0407P_1304A MMA_0004582309050Y_00045824006623</t>
  </si>
  <si>
    <t>1304A MMA</t>
  </si>
  <si>
    <t>1737A</t>
  </si>
  <si>
    <t>xD_DWDM_BRKRing_C0407P_1737A Bernama_0004582309050Y_00045824006623</t>
  </si>
  <si>
    <t>1737A Bernama</t>
  </si>
  <si>
    <t>1745A</t>
  </si>
  <si>
    <t>xD_DWDM_BRKRing_C0407P_1745A Baitumal_0004582309050Y_00045824006623</t>
  </si>
  <si>
    <t>1745A Baitamal</t>
  </si>
  <si>
    <t>C0417P</t>
  </si>
  <si>
    <t>1006A</t>
  </si>
  <si>
    <t>1006A JBA Gombak</t>
  </si>
  <si>
    <t>1203A</t>
  </si>
  <si>
    <t>1203A JBA Sri Damansara</t>
  </si>
  <si>
    <t>CAR04</t>
  </si>
  <si>
    <t>xD_DWDM_BRKRing_CAR04_1006A JBA Gombak_0004582309050Y_00045824006623</t>
  </si>
  <si>
    <t>98001 rack 1 subrack</t>
  </si>
  <si>
    <t>21/1/2/2023</t>
  </si>
  <si>
    <t>xD_DWDM_BRKRing_CAR04_1049B KPG_0004582309050Y_00045824006623</t>
  </si>
  <si>
    <t>1049B MCR KPG</t>
  </si>
  <si>
    <t>xD_DWDM_BRKRing_CAR04_1304A MMA_0004582309050Y_00045824006623</t>
  </si>
  <si>
    <t>1458A</t>
  </si>
  <si>
    <t>xD_DWDM_BRKRing_CAR04_1458A Endah Parade_0004582309050Y_00045824006623</t>
  </si>
  <si>
    <t>1458A Endah Parade</t>
  </si>
  <si>
    <t>1475A</t>
  </si>
  <si>
    <t>xD_DWDM_BRKRing_CAR04_1475A SKB_0004582309050Y_00045824006623</t>
  </si>
  <si>
    <t>1475A SKB</t>
  </si>
  <si>
    <t>xD_DWDM_BRKRing_CAR04_1745A Baitumal_0004582309050Y_00045824006623</t>
  </si>
  <si>
    <t>1745A Baitumal</t>
  </si>
  <si>
    <t>CT0241P</t>
  </si>
  <si>
    <t>1197A</t>
  </si>
  <si>
    <t>xD_DWDM_BRKRing_CT0241P_1197A JBA Effingham_0004582309050Y_00045824006623</t>
  </si>
  <si>
    <t>1197A JBA Effingham</t>
  </si>
  <si>
    <t>IPRAN</t>
  </si>
  <si>
    <t>Plan RFS MAY2024 (ZTE)</t>
  </si>
  <si>
    <t>1211A</t>
  </si>
  <si>
    <t>xD_DWDM_BRKRing_CT0241P_1211A KDU_0004582309050Y_00045824006623</t>
  </si>
  <si>
    <t>1211A KDU</t>
  </si>
  <si>
    <t>1918A</t>
  </si>
  <si>
    <t>xD_DWDM_BRKRing_CT0241P_1918A Damansara Intan_0004582309050Y_00045824006623</t>
  </si>
  <si>
    <t>1918A - Damansara Intan</t>
  </si>
  <si>
    <t>E104</t>
  </si>
  <si>
    <t>8263A</t>
  </si>
  <si>
    <t>xD_DWDM_BRKRing_E104_8263AMAG(M14)- 001 Pmas_0004582309010R_00045824006624</t>
  </si>
  <si>
    <t>8263A_x0002_MAG(M14)- 001 Pmas</t>
  </si>
  <si>
    <t>1800VPRO 1 rack 2 subrack</t>
  </si>
  <si>
    <t>8269B</t>
  </si>
  <si>
    <t>xD_DWDM_BRKRing_E104_8269B-MAC001 Chetok_0004582309010R_00045824006624</t>
  </si>
  <si>
    <t>8269B-MAC_x0002_001 Chetok</t>
  </si>
  <si>
    <t>Outdoor</t>
  </si>
  <si>
    <t>8288B</t>
  </si>
  <si>
    <t>xD_DWDM_BRKRing_E104_8288B-MAG001 Panau_0004582309010R_00045824006624</t>
  </si>
  <si>
    <t>8288B-MAG_x0002_001 Panau</t>
  </si>
  <si>
    <t>8294A</t>
  </si>
  <si>
    <t>xD_DWDM_BRKRing_E104_8294A-MAC001 Kangkong_0004582309010R_00045824006624</t>
  </si>
  <si>
    <t>8294A-MAC_x0002_001 Kangkong</t>
  </si>
  <si>
    <t>outdoor</t>
  </si>
  <si>
    <t>E105</t>
  </si>
  <si>
    <t>8139B</t>
  </si>
  <si>
    <t>xD_DWDM_BRKRing_E105_8139B-MAC001 CBC_0004582309010R_00045824006624</t>
  </si>
  <si>
    <t>8139B-MAC_x0002_001 CBC</t>
  </si>
  <si>
    <t>FO&amp;T</t>
  </si>
  <si>
    <t>CME -Plinth</t>
  </si>
  <si>
    <t>8211A</t>
  </si>
  <si>
    <t>xD_DWDM_BRKRing_E105_8211A-MAG(M8)- 001 WCY_0004582309010R_00045824006624</t>
  </si>
  <si>
    <t>8211A-MAG(M8)- 001 WCY</t>
  </si>
  <si>
    <t>8212A</t>
  </si>
  <si>
    <t>xD_DWDM_BRKRing_E105_8212A-MAC001 Wbharu_0004582309010R_00045824006624</t>
  </si>
  <si>
    <t>8212A-MAC_x0002_001 Wbharu</t>
  </si>
  <si>
    <t>8229A</t>
  </si>
  <si>
    <t>xD_DWDM_BRKRing_E105_8229A-MAC001 Tumpat_0004582309010R_00045824006624</t>
  </si>
  <si>
    <t>8229A-MAC_x0002_001 Tumpat</t>
  </si>
  <si>
    <t>E109</t>
  </si>
  <si>
    <t>8222A</t>
  </si>
  <si>
    <t>xD_DWDM_BRKRing_E109_8222A-MAC001 Peringat_0004582309010R_00045824006624</t>
  </si>
  <si>
    <t>8222A-MAC_x0002_001 Peringat</t>
  </si>
  <si>
    <t>8224A</t>
  </si>
  <si>
    <t>xD_DWDM_BRKRing_E109_8224A-MAG-001 Pasir Puteh_0004582309010R_00045824006624</t>
  </si>
  <si>
    <t>8224A-MAG-001 Pasir Puteh</t>
  </si>
  <si>
    <t>8242B</t>
  </si>
  <si>
    <t>xD_DWDM_BRKRing_E109_8242B-MAC001 JKKrai_0004582309010R_00045824006624</t>
  </si>
  <si>
    <t>8242B-MAC_x0002_001 JKKrai</t>
  </si>
  <si>
    <t>E111</t>
  </si>
  <si>
    <t>8317A</t>
  </si>
  <si>
    <t>xD_DWDM_BRKRing_E111_8317A-MAC-001 Kampung Pak Wong_0004582309010R_00045824006624</t>
  </si>
  <si>
    <t>8317A-MAC-001 Kampung Pak Wong</t>
  </si>
  <si>
    <t>CME- Dismantle cage</t>
  </si>
  <si>
    <t>May</t>
  </si>
  <si>
    <t>8322B</t>
  </si>
  <si>
    <t>xD_DWDM_BRKRing_E111_8322B-MAC001 Padang Luas_0004582309010R_00045824006624</t>
  </si>
  <si>
    <t>8322B-MAC_x0002_001 Padang Luas</t>
  </si>
  <si>
    <t>8367A</t>
  </si>
  <si>
    <t>xD_DWDM_BRKRing_E111_8367A-MAG001 B.Kechil_0004582309010R_00045824006624</t>
  </si>
  <si>
    <t>8367A-MAG_x0002_001 B.Kechil</t>
  </si>
  <si>
    <t>8407A</t>
  </si>
  <si>
    <t>xD_DWDM_BRKRing_E111_8407A-MAC001 Jerteh_0004582309010R_00045824006624</t>
  </si>
  <si>
    <t>8407A-MAC_x0002_001 Jerteh</t>
  </si>
  <si>
    <t>8439A</t>
  </si>
  <si>
    <t>xD_DWDM_BRKRing_E111_8439A-MAC001 A.Lintang_0004582309010R_00045824006624</t>
  </si>
  <si>
    <t>8439A-MAC_x0002_001 A.Lintang</t>
  </si>
  <si>
    <t>EAR01</t>
  </si>
  <si>
    <t>xD_DWDM_BRKRing_EAR01_4000A-MCR-001 PRI_0004582309010R_00045824006624</t>
  </si>
  <si>
    <t>4000A-MCR-001 PRI</t>
  </si>
  <si>
    <t>Board expansion</t>
  </si>
  <si>
    <t>8000A</t>
  </si>
  <si>
    <t>xD_DWDM_BRKRing_EAR01_8000A-MCR001 KTN_0004582309010R_00045824006624</t>
  </si>
  <si>
    <t>8000A-MCR_x0002_001 KTN</t>
  </si>
  <si>
    <t>xD_DWDM_BRKRing_EAR01_8224A-MAG-001 Pasir Puteh_0004582309010R_00045824006624</t>
  </si>
  <si>
    <t>9800 M24 1 rack 1 subrack</t>
  </si>
  <si>
    <t>EAR06</t>
  </si>
  <si>
    <t>xD_DWDM_BRKRing_EAR06_1475A-MSC MSK_0004582309010R_00045824006624</t>
  </si>
  <si>
    <t>1475A-MSC MSK</t>
  </si>
  <si>
    <t>xD_DWDM_BRKRing_EAR06_8000A-MSC Kuantan_0004582309010R_00045824006624</t>
  </si>
  <si>
    <t>8000A-MSC Kuantan</t>
  </si>
  <si>
    <t xml:space="preserve">9800 1subrack </t>
  </si>
  <si>
    <t>8105A</t>
  </si>
  <si>
    <t>xD_DWDM_BRKRing_EAR06_8105A-MAG 001 South Of Raub_0004582309010R_00045824006624</t>
  </si>
  <si>
    <t>8105A-MAG 001 South Of Raub</t>
  </si>
  <si>
    <t>Week 12 March</t>
  </si>
  <si>
    <t>8112A</t>
  </si>
  <si>
    <t>xD_DWDM_BRKRing_EAR06_8112A-MAG 001 Bukit Istana_0004582309010R_00045824006624</t>
  </si>
  <si>
    <t>8112A-MAG 001 Bukit Istana</t>
  </si>
  <si>
    <t>8145Z</t>
  </si>
  <si>
    <t>xD_DWDM_BRKRing_EAR06_8145Z-MAG 001 T3E 0160 Kg Paya Luas_0004582309010R_00045824006624</t>
  </si>
  <si>
    <t>8145Z-MAG 001 T3E 0160 Kg Paya Luas</t>
  </si>
  <si>
    <t>8173A</t>
  </si>
  <si>
    <t>xD_DWDM_BRKRing_EAR06_8173A-MAG 001 Bandar Pusat Jengka_0004582309010R_00045824006624</t>
  </si>
  <si>
    <t>8173A-MAG 001 Bandar Pusat Jengka</t>
  </si>
  <si>
    <t>8513A</t>
  </si>
  <si>
    <t>xD_DWDM_BRKRing_EAR06_8513A-MAG002 Senggora_0004582309010R_00045824006624</t>
  </si>
  <si>
    <t>8513A-MAG_x0002_002 Senggora</t>
  </si>
  <si>
    <t>8667A</t>
  </si>
  <si>
    <t>xD_DWDM_BRKRing_EAR06_8667A-MAG 001 Kg Jerangsang_0004582309010R_00045824006624</t>
  </si>
  <si>
    <t>8667A-MAG 001 Kg Jerangsang</t>
  </si>
  <si>
    <t>8709A</t>
  </si>
  <si>
    <t>xD_DWDM_BRKRing_EAR06_8709A-MAG002 Bentong_0004582309010R_00045824006624</t>
  </si>
  <si>
    <t>8709A-MAG_x0002_002 Bentong</t>
  </si>
  <si>
    <t>9800 1 subrack</t>
  </si>
  <si>
    <t>MAC RING 9/C13</t>
  </si>
  <si>
    <t>1295A</t>
  </si>
  <si>
    <t>xD_DWDM_BRKRing_MR9/C13_1295A Com Bkt Maluri_0004582309050Y_00045824006623</t>
  </si>
  <si>
    <t>1295A-MAC-001</t>
  </si>
  <si>
    <t>N106+</t>
  </si>
  <si>
    <t>4683A</t>
  </si>
  <si>
    <t>xD_DWDM_BRKRing_N106+_4683A Bkt Tok Alang_0004582309010S_00045824006622</t>
  </si>
  <si>
    <t>4683A Bkt Tok Alang</t>
  </si>
  <si>
    <t>4966A</t>
  </si>
  <si>
    <t>xD_DWDM_BRKRing_N106+_4966A Kulim Hitech_0004582309010S_00045824006622</t>
  </si>
  <si>
    <t>4966A Kulim Hitech</t>
  </si>
  <si>
    <t>1800V PRO 1 rack 2 subrack</t>
  </si>
  <si>
    <t>N113(ii)</t>
  </si>
  <si>
    <t>4663A</t>
  </si>
  <si>
    <t>xD_DWDM_BRKRing_N113_4663A Derga Jaya_0004582306610C_00045823162822</t>
  </si>
  <si>
    <t>4663A Derga Jaya</t>
  </si>
  <si>
    <t>CME</t>
  </si>
  <si>
    <t>OUTDOOR</t>
  </si>
  <si>
    <t>4973B</t>
  </si>
  <si>
    <t>xD_DWDM_BRKRing_N113_4973B Tajar_0004582306610C_00045823162822</t>
  </si>
  <si>
    <t>4973B Tajar</t>
  </si>
  <si>
    <t>Plan</t>
  </si>
  <si>
    <t>N115</t>
  </si>
  <si>
    <t>2023_2024</t>
  </si>
  <si>
    <t>4770A</t>
  </si>
  <si>
    <t>xD_DWDM_BRKRing_N115_4770A Tok Lin_0004582309010S_00045824006622</t>
  </si>
  <si>
    <t>4770A Tok Lin</t>
  </si>
  <si>
    <t>Mitigation</t>
  </si>
  <si>
    <t>NT09P</t>
  </si>
  <si>
    <t>4640A</t>
  </si>
  <si>
    <t>xD_DWDM_BRKRing_NT09P_4640A Sp Plaza_0004582309010S_00045824006622</t>
  </si>
  <si>
    <t>4640A Sp Plaza</t>
  </si>
  <si>
    <t>S301</t>
  </si>
  <si>
    <t>1554A</t>
  </si>
  <si>
    <t>xD_DWDM_BRKRing_S301_1554AMAG(M14)-001 Rumbia_0004582309010R_00045824006624</t>
  </si>
  <si>
    <t>1554A_x0002_MAG(M14)-001 Rumbia</t>
  </si>
  <si>
    <t>1560A</t>
  </si>
  <si>
    <t>xD_DWDM_BRKRing_S301_1560A-MAC001 Bkt Tiga_0004582309010R_00045824006624</t>
  </si>
  <si>
    <t>1560A-MAC_x0002_001 Bkt Tiga</t>
  </si>
  <si>
    <t>1563A</t>
  </si>
  <si>
    <t>xD_DWDM_BRKRing_S301_1563A-MAC001 Bkt Iman_0004582309010R_00045824006624</t>
  </si>
  <si>
    <t>1563A-MAC_x0002_001 Bkt Iman</t>
  </si>
  <si>
    <t>1621A</t>
  </si>
  <si>
    <t>xD_DWDM_BRKRing_S301_1621A-MCR001 SNW_0004582309010R_00045824006624</t>
  </si>
  <si>
    <t>1621A-MCR_x0002_001 SNW</t>
  </si>
  <si>
    <t>S309</t>
  </si>
  <si>
    <t>1553A</t>
  </si>
  <si>
    <t>xD_DWDM_BRKRing_S309_1553AMAG(M14)-001 Umbai_0004582309010R_00045824006624</t>
  </si>
  <si>
    <t>1553A_x0002_MAG(M14)-001 Umbai</t>
  </si>
  <si>
    <t>1556A</t>
  </si>
  <si>
    <t>xD_DWDM_BRKRing_S309_1556A-MAC001 Merlimau_0004582309010R_00045824006624</t>
  </si>
  <si>
    <t>1556A-MAC_x0002_001 Merlimau</t>
  </si>
  <si>
    <t>1599A</t>
  </si>
  <si>
    <t>xD_DWDM_BRKRing_S309_1599A-MAC001 Bkt Gambir Town_0004582309010R_00045824006624</t>
  </si>
  <si>
    <t>1599A-MAC_x0002_001 Bkt Gambir Town</t>
  </si>
  <si>
    <t>2402B</t>
  </si>
  <si>
    <t>xD_DWDM_BRKRing_S309_2402B-MAG001 Pagoh Highway_0004582309010R_00045824006624</t>
  </si>
  <si>
    <t>2402B-MAG_x0002_001 Pagoh Highway</t>
  </si>
  <si>
    <t>SAR01</t>
  </si>
  <si>
    <t>1552A</t>
  </si>
  <si>
    <t>xD_DWDM_BRKRing_SAR01_1552A-MAG(M8)-001 Tanjung Bidara_0004582309010R_00045824006624</t>
  </si>
  <si>
    <t>1552A-MAG(M8)-001 Tanjung Bidara</t>
  </si>
  <si>
    <t>Bband</t>
  </si>
  <si>
    <t>xD_DWDM_BRKRing_SAR01_1621A-MCR Senawang_0004582309010R_00045824006624</t>
  </si>
  <si>
    <t>1621A-MCR Senawang</t>
  </si>
  <si>
    <t>1640A</t>
  </si>
  <si>
    <t>xD_DWDM_BRKRing_SAR01_1640A-MAG(M8)-001 Politeknik Port Dickson_0004582309010R_00045824006624</t>
  </si>
  <si>
    <t>1640A-MAG(M8)-001 Politeknik Port Dickson</t>
  </si>
  <si>
    <t>2021B</t>
  </si>
  <si>
    <t>xD_DWDM_BRKRing_SAR01_2021B-Subang Hi-Tech_0004582309010R_00045824006624</t>
  </si>
  <si>
    <t>2021B-Subang Hi-Tech</t>
  </si>
  <si>
    <t>Spare</t>
  </si>
  <si>
    <t>xD_DWDM_BRKRing_Spare_2021B SBHT_0004582307400B_0004582307400C_00045823174223</t>
  </si>
  <si>
    <t>2021B SBHT</t>
  </si>
  <si>
    <t>ST21P_1</t>
  </si>
  <si>
    <t>6063A</t>
  </si>
  <si>
    <t>xD_DWDM_BRKRing_ST21P_1_6063A-MAC-001 KTM Plentong_0004582309010R_00045824006624</t>
  </si>
  <si>
    <t>6063A-MAC-001 KTM Plentong</t>
  </si>
  <si>
    <t>6382A</t>
  </si>
  <si>
    <t>xD_DWDM_BRKRing_ST21P_1_6382A-MAC-001 KTM Pasir Gudang_0004582309010R_00045824006624</t>
  </si>
  <si>
    <t>6382A-MAC-001 KTM Pasir Gudang</t>
  </si>
  <si>
    <t>ST21P</t>
  </si>
  <si>
    <t>6000A</t>
  </si>
  <si>
    <t>xD_DWDM_BRKRing_ST21P_6000A-MCR002 JBR_0004582309010R_00045824006624</t>
  </si>
  <si>
    <t>6000A-MCR_x0002_002 JBR</t>
  </si>
  <si>
    <t>6312A</t>
  </si>
  <si>
    <t>xD_DWDM_BRKRing_ST21P_6312A-MAC-001 Jln Cenderai_0004582309010R_00045824006624</t>
  </si>
  <si>
    <t>6312A-MAC-001 Jln Cenderai</t>
  </si>
  <si>
    <t>6369A</t>
  </si>
  <si>
    <t>xD_DWDM_BRKRing_ST21P_6369A-MAG001 Sri Saujana_0004582309010R_00045824006624</t>
  </si>
  <si>
    <t>6369A-MAG_x0002_001 Sri Saujana</t>
  </si>
  <si>
    <t>6400A</t>
  </si>
  <si>
    <t>xD_DWDM_BRKRing_ST21P_6400A-MAC-001 Jln Perak_0004582309010R_00045824006624</t>
  </si>
  <si>
    <t>6400A-MAC-001 Jln Perak</t>
  </si>
  <si>
    <t>ST27P</t>
  </si>
  <si>
    <t>1607A</t>
  </si>
  <si>
    <t>xD_DWDM_BRKRing_ST27P_1607A-MAG001 KM Plaza_0004582309010R_00045824006624</t>
  </si>
  <si>
    <t>1607A-MAG_x0002_001 KM Plaza</t>
  </si>
  <si>
    <t>1608A</t>
  </si>
  <si>
    <t>xD_DWDM_BRKRing_ST27P_1608A KTM Seremban_0004582309010R_00045824006624</t>
  </si>
  <si>
    <t>1608A KTM Seremban</t>
  </si>
  <si>
    <t>1610A</t>
  </si>
  <si>
    <t>xD_DWDM_BRKRing_ST27P_1610A Gun Hill_0004582309010R_00045824006624</t>
  </si>
  <si>
    <t>1610A Gun Hill</t>
  </si>
  <si>
    <t>Area139</t>
  </si>
  <si>
    <t>xD_DWDM-BRKRing_Area139_4000A MSC Prai_0004582306610A_0004582306610D_00045823162822</t>
  </si>
  <si>
    <t>4000A MSC Prai</t>
  </si>
  <si>
    <t>9800 SFP only</t>
  </si>
  <si>
    <t>Plan Outbound</t>
  </si>
  <si>
    <t>Invalid</t>
  </si>
  <si>
    <t>CME completed12/Jan</t>
  </si>
  <si>
    <t>4946A</t>
  </si>
  <si>
    <t>xD_DWDM-BRKRing_Area139_4946A Bukit Selambau_0004582306610A_0004582306610D_00045823162822</t>
  </si>
  <si>
    <t>4946A Bukit Selambau</t>
  </si>
  <si>
    <t>DROP</t>
  </si>
  <si>
    <t>C0103 (C0126)</t>
  </si>
  <si>
    <t>xD_DWDM-BRKRing_C0103_1049B MCR KPG_0004582400320X_00045824009023</t>
  </si>
  <si>
    <t>1049B-MCR_x0002_001 KPG</t>
  </si>
  <si>
    <t>1207A</t>
  </si>
  <si>
    <t>xD_DWDM-BRKRing_C0103_1207A Sg Buloh New Village_0004582400320X_00045824009023</t>
  </si>
  <si>
    <t>1207A-MAC-001 Sg Buloh New Village</t>
  </si>
  <si>
    <t>1800 1 rack 1subrack</t>
  </si>
  <si>
    <t>1359A</t>
  </si>
  <si>
    <t>xD_DWDM-BRKRing_C0103_1359A Mutiara Subang_0004582400320X_00045824009023</t>
  </si>
  <si>
    <t>1359A-MAC-001 Mutiara Subang</t>
  </si>
  <si>
    <t>1364B</t>
  </si>
  <si>
    <t>xD_DWDM-BRKRing_C0103_1364B Bestari(Maxis)_0004582400320X_00045824009023</t>
  </si>
  <si>
    <t>1364B-MAC-001 Bestari (Maxis)</t>
  </si>
  <si>
    <t>C0607P</t>
  </si>
  <si>
    <t>1196A</t>
  </si>
  <si>
    <t>xD_DWDM-BRKRing_C0607P_1196A JBA Puchong_0004582306610C_00045823162822</t>
  </si>
  <si>
    <t>1196A JBA Puchong</t>
  </si>
  <si>
    <t>1800 Rack and subrack</t>
  </si>
  <si>
    <t>1402A</t>
  </si>
  <si>
    <t>xD_DWDM-BRKRing_C0607P_1402A Jalan Industry Puchong_0004582306610C_00045823162822</t>
  </si>
  <si>
    <t>1402A Jalan Industry Puchong</t>
  </si>
  <si>
    <t>1408A</t>
  </si>
  <si>
    <t>xD_DWDM-BRKRing_C0607P_1408A Puchong Jaya_0004582306610C_00045823162822</t>
  </si>
  <si>
    <t>1408A Puchong Jaya</t>
  </si>
  <si>
    <t>Pending EB CRQ</t>
  </si>
  <si>
    <t>Replan</t>
  </si>
  <si>
    <t>C0702P</t>
  </si>
  <si>
    <t>1096A</t>
  </si>
  <si>
    <t>xD_DWDM-BRKRing_C0702P_1096A MAG KlangPerdana_0004582304330Y_00045823098821</t>
  </si>
  <si>
    <t>1096A MAG KlangPerdana</t>
  </si>
  <si>
    <t>Pending PFS Swap</t>
  </si>
  <si>
    <t>postpone pending solution from customer</t>
  </si>
  <si>
    <t>TBC</t>
  </si>
  <si>
    <t>0702 shortage</t>
  </si>
  <si>
    <t>1153A</t>
  </si>
  <si>
    <t>xD_DWDM-BRKRing_C0702P_1153A MAC PermatangKSelangor_0004582304330Y_00045823098821</t>
  </si>
  <si>
    <t>1153A MAC PermatangKSelangor</t>
  </si>
  <si>
    <t>1154A</t>
  </si>
  <si>
    <t>xD_DWDM-BRKRing_C0702P_1154A MAGSekinchan_0004582304330Y_00045823098821</t>
  </si>
  <si>
    <t>1154A MAGSekinchan</t>
  </si>
  <si>
    <t>Drop</t>
  </si>
  <si>
    <t>1156A</t>
  </si>
  <si>
    <t>xD_DWDM-BRKRing_C0702P_1156A MAC BtgBerjuntai_0004582304330Y_00045823098821</t>
  </si>
  <si>
    <t>1156A MAC BtgBerjuntai</t>
  </si>
  <si>
    <t>1169A</t>
  </si>
  <si>
    <t>xD_DWDM-BRKRing_C0702P_1169A MAC TgKrngTrunkRd_0004582304330Y_00045823098821</t>
  </si>
  <si>
    <t>1169A MAC TgKrngTrunkRd</t>
  </si>
  <si>
    <t>Plan 23/1</t>
  </si>
  <si>
    <t>C0704P</t>
  </si>
  <si>
    <t>1073A</t>
  </si>
  <si>
    <t>xD_DWDM-BRKRing_C0704P_1073A KTM PadangJawa_0004582306610C_00045823162822</t>
  </si>
  <si>
    <t>1073A KTM PadangJawa</t>
  </si>
  <si>
    <t>Pending Fiberail Access</t>
  </si>
  <si>
    <t>xD_DWDM-BRKRing_C0704P_1096A Klang Perdana_0004582306610C_00045823162822</t>
  </si>
  <si>
    <t>1096A Klang Perdana</t>
  </si>
  <si>
    <t>1342A</t>
  </si>
  <si>
    <t>xD_DWDM-BRKRing_C0704P_1342A MBSA_0004582306610C_00045823162822</t>
  </si>
  <si>
    <t>1342A MBSA</t>
  </si>
  <si>
    <t>Access</t>
  </si>
  <si>
    <t>1367A</t>
  </si>
  <si>
    <t>xD_DWDM-BRKRing_C0704P_1367A Worldwide Biz_0004582306610C_00045823162822</t>
  </si>
  <si>
    <t>1367A Worldwide Biz</t>
  </si>
  <si>
    <t>xD_DWDM-BRKRing_C0704P_2021B SBHT_0004582306610C_00045823162822</t>
  </si>
  <si>
    <t>2021B SBHT</t>
  </si>
  <si>
    <t>C0713P</t>
  </si>
  <si>
    <t>1071A</t>
  </si>
  <si>
    <t>xD_DWDM-BRKRing_C0713P_1071A_Chi Liung Plaza_0004582304330V_00045823098821</t>
  </si>
  <si>
    <t>Chi Liung Plaza</t>
  </si>
  <si>
    <t>9800 Rack with subrack</t>
  </si>
  <si>
    <t>4//1/2024</t>
  </si>
  <si>
    <t>Schedule for migration</t>
  </si>
  <si>
    <t>xD_DWDM-BRKRing_C0713P_1096A_KlangPerdana_0004582304330V_00045823098821</t>
  </si>
  <si>
    <t>KlangPerdana</t>
  </si>
  <si>
    <t>9800 Board Expansion</t>
  </si>
  <si>
    <t>xD_DWDM-BRKRing_C0713P_1342A_MBSA_00045823098821</t>
  </si>
  <si>
    <t>MBSA</t>
  </si>
  <si>
    <t>Services only</t>
  </si>
  <si>
    <t>xD_DWDM-BRKRing_C0713P_2021B_SBHT_0004582304330V_00045823098821</t>
  </si>
  <si>
    <t>SBHT</t>
  </si>
  <si>
    <t>CAR01</t>
  </si>
  <si>
    <t>xD_DWDM-BRKRing_CAR01_1049B MCR KPG_0004582400460T_00045824009529</t>
  </si>
  <si>
    <t>xD_DWDM-BRKRing_CAR01_1049B_KPG_0004582304330V_00045823098821</t>
  </si>
  <si>
    <t>KPG</t>
  </si>
  <si>
    <t>1058A</t>
  </si>
  <si>
    <t>xD_DWDM-BRKRing_CAR01_1058A_Pekan Meru_00045823098821</t>
  </si>
  <si>
    <t>Pekan Meru</t>
  </si>
  <si>
    <t>xD_DWDM-BRKRing_CAR01_1071A_Chi Liung Plaza_00045823098821</t>
  </si>
  <si>
    <t>1085A</t>
  </si>
  <si>
    <t>xD_DWDM-BRKRing_CAR01_1085A Pekan Meru_0004582400460T_00045824009529</t>
  </si>
  <si>
    <t xml:space="preserve">1085A Pekan Meru </t>
  </si>
  <si>
    <t>xD_DWDM-BRKRing_CAR01_1096A_KlangPerdana_00045823098821</t>
  </si>
  <si>
    <t>xD_DWDM-BRKRing_CAR01_1359A_Mutiara Subang_00045823098821</t>
  </si>
  <si>
    <t>Mutiara Subang</t>
  </si>
  <si>
    <t>1409A</t>
  </si>
  <si>
    <t>xD_DWDM-BRKRing_CAR01_1409A Kota Damansara_0004582400460T_00045824009529</t>
  </si>
  <si>
    <t>1409A Kota Damansara</t>
  </si>
  <si>
    <t>xD_DWDM-BRKRing_CAR01_1409A_Kota Damansara_00045823098821</t>
  </si>
  <si>
    <t>Kota Damansara</t>
  </si>
  <si>
    <t>xD_DWDM-BRKRing_CAR01_2021B SBHT_0004582400460T_00045824009529</t>
  </si>
  <si>
    <t>xD_DWDM-BRKRing_CAR01_2021B_SBHT_0004582304330V_00045823098821</t>
  </si>
  <si>
    <t>2631A</t>
  </si>
  <si>
    <t>xD_DWDM-BRKRing_CAR01_2631A_Samarinda_00045823098821</t>
  </si>
  <si>
    <t>Samarinda</t>
  </si>
  <si>
    <t>2777C</t>
  </si>
  <si>
    <t>xD_DWDM-BRKRing_CAR01_2777C JBA Bukit Lipat_0004582400460T_00045824009529</t>
  </si>
  <si>
    <t>2777C JBA Bukit Lipat</t>
  </si>
  <si>
    <t>xD_DWDM-BRKRing_CAR01_2777C_JBABkitLipat_0004582304330V_00045823098821</t>
  </si>
  <si>
    <t>JBABkitLipat</t>
  </si>
  <si>
    <t>xD_DWDM-BRKRing_CAR04_1253A Plaza Pengkalan_0004582309050Y_00045824006623</t>
  </si>
  <si>
    <t>Plaza Pengkalan 1253A</t>
  </si>
  <si>
    <t>xD_DWDM-BRKRing_CAR04_1261A KWSP_0004582309050Y_00045824006623</t>
  </si>
  <si>
    <t>KWSP 1261A</t>
  </si>
  <si>
    <t>xD_DWDM-BRKRing_CAR04_1266A Sucasa_0004582309050Y_00045824006623</t>
  </si>
  <si>
    <t>Sucasa 1266A</t>
  </si>
  <si>
    <t>1271A</t>
  </si>
  <si>
    <t>xD_DWDM-BRKRing_CAR04_1271A Risda_0004582309050Y_00045824006623</t>
  </si>
  <si>
    <t>Risda 1271A</t>
  </si>
  <si>
    <t>1461A</t>
  </si>
  <si>
    <t>xD_DWDM-BRKRing_CAR04_1461A Shaw Parade_0004582309050Y_00045824006623</t>
  </si>
  <si>
    <t>Shaw parade 1461A</t>
  </si>
  <si>
    <t>xD_DWDM-BRKRing_CAR04_1737A Bernama_0004582309050Y_00045824006623</t>
  </si>
  <si>
    <t>Bernama 1737A</t>
  </si>
  <si>
    <t>xD_DWDM-BRKRing_CAR04_1851A KL Plaza_0004582309050Y_00045824006623</t>
  </si>
  <si>
    <t>KL Plaze 1851A</t>
  </si>
  <si>
    <t>1855B</t>
  </si>
  <si>
    <t>xD_DWDM-BRKRing_CAR04_1855B TPM_0004582309050Y_00045824006623</t>
  </si>
  <si>
    <t>TPM 1855B</t>
  </si>
  <si>
    <t>CAR11</t>
  </si>
  <si>
    <t>xD_DWDM-BRKRing_CAR11_1049B MCR Kepong_0004582400700P_00045824009527</t>
  </si>
  <si>
    <t>1049B-MCR-002 KPG</t>
  </si>
  <si>
    <t>2070B</t>
  </si>
  <si>
    <t>xD_DWDM-BRKRing_CAR11_2070B Gombak_0004582400700P_00045824009527</t>
  </si>
  <si>
    <t>2070B-MAG-001 Gombak Tx</t>
  </si>
  <si>
    <t>xD_DWDM-BRKRing_CAR11_8709A Bentong_0004582400700P_00045824009527</t>
  </si>
  <si>
    <t>8709A-MAG-003 Bentong</t>
  </si>
  <si>
    <t>CT0120</t>
  </si>
  <si>
    <t>2632A</t>
  </si>
  <si>
    <t>xD_DWDM-BRKRing_CT0120_2632A Ecopark_0004582304160F_0004582308742</t>
  </si>
  <si>
    <t>2632A Ecopark</t>
  </si>
  <si>
    <t>replace outdoor (syabas)</t>
  </si>
  <si>
    <t>Entrance issue (gate)</t>
  </si>
  <si>
    <t>E212</t>
  </si>
  <si>
    <t>8923B</t>
  </si>
  <si>
    <t>xD_DWDM-BRKRing_E212_8923B Tmn Semarak_0004582304160F_00045823087420</t>
  </si>
  <si>
    <t>8923B Tmn Semarak</t>
  </si>
  <si>
    <t>Site Dropped</t>
  </si>
  <si>
    <t>Resurvey AC</t>
  </si>
  <si>
    <t>EAR04</t>
  </si>
  <si>
    <t>xD_DWDM-BRKRing_EAR04_1049B_KPG_00045823098821</t>
  </si>
  <si>
    <t>xD_DWDM-BRKRing_EAR04_1475A_MSC MSK_00045823098821</t>
  </si>
  <si>
    <t>MSC MSK</t>
  </si>
  <si>
    <t>xD_DWDM-BRKRing_EAR04_2021B_SBHT_00045823098821</t>
  </si>
  <si>
    <t>xD_DWDM-BRKRing_EAR04_8000A_MSC KTN_00045823098821</t>
  </si>
  <si>
    <t>MSC KTN</t>
  </si>
  <si>
    <t>8703A</t>
  </si>
  <si>
    <t>xD_DWDM-BRKRing_EAR04_8703A_KG Awah_00045823098821</t>
  </si>
  <si>
    <t>KG Awah</t>
  </si>
  <si>
    <t>MCR144</t>
  </si>
  <si>
    <t>1007A</t>
  </si>
  <si>
    <t>xD_DWDM-BRKRing_MCR144_1007A MAC Mimaland_0004582304330Y_00045823098821</t>
  </si>
  <si>
    <t>1007A MAC Mimaland</t>
  </si>
  <si>
    <t>1770B</t>
  </si>
  <si>
    <t>xD_DWDM-BRKRing_MCR144_1770B MAC GentingSempah_0004582304330Y_00045823098821</t>
  </si>
  <si>
    <t>1770B MAC GentingSempah</t>
  </si>
  <si>
    <t>1787B</t>
  </si>
  <si>
    <t>xD_DWDM-BRKRing_MCR144_1787B MAC KarakHW_0004582304330Y_00045823098821</t>
  </si>
  <si>
    <t>1787B MAC KarakHW</t>
  </si>
  <si>
    <t>xD_DWDM-BRKRing_MCR144_2070B MAC Gombak_0004582304330Y_00045823098821</t>
  </si>
  <si>
    <t>2070B MAC Gombak</t>
  </si>
  <si>
    <t>2086A</t>
  </si>
  <si>
    <t>xD_DWDM-BRKRing_MCR144_2086A Balai Polis Bkt Tinggi_0004582304330Y_00045823098821</t>
  </si>
  <si>
    <t>2086A Balai Polis Bkt Tinggi</t>
  </si>
  <si>
    <t>xD_DWDM-BRKRing_MCR144_8709A MAG Bentong_0004582304330Y_00045823098821</t>
  </si>
  <si>
    <t>8709A MAG Bentong</t>
  </si>
  <si>
    <t>MCR18/C24</t>
  </si>
  <si>
    <t xml:space="preserve">1172A </t>
  </si>
  <si>
    <t>xD_DWDM-BRKRing_MCR18/C24_1172A Glomac_0004582306610C_00045823162822</t>
  </si>
  <si>
    <t>1172A Glomac</t>
  </si>
  <si>
    <t>1360A</t>
  </si>
  <si>
    <t>xD_DWDM-BRKRing_MCR18/C24_1360B Hicom Glenmarie_0004582306610C_00045823162822</t>
  </si>
  <si>
    <t>1360B Hicom Glenmarie</t>
  </si>
  <si>
    <t>CME - Decom</t>
  </si>
  <si>
    <t>1362B</t>
  </si>
  <si>
    <t>xD_DWDM-BRKRing_MCR18/C24_1362B Kelana Business_0004582306610C_00045823162822</t>
  </si>
  <si>
    <t>1362B Kelana Business</t>
  </si>
  <si>
    <t>1378B</t>
  </si>
  <si>
    <t>xD_DWDM-BRKRing_MCR18/C24_1378B PJS 10_0004582304330Y_00045823098821</t>
  </si>
  <si>
    <t>1378B PJS 10</t>
  </si>
  <si>
    <t>CRQ approved, apply BM Access, Plan 7th May</t>
  </si>
  <si>
    <t>29/1: Key issue</t>
  </si>
  <si>
    <t>No key</t>
  </si>
  <si>
    <t>xD_DWDM-BRKRing_MCR18/C24_2021B SBHT_0004582306610C_00045823162822</t>
  </si>
  <si>
    <t>Integrated but plan next date</t>
  </si>
  <si>
    <t>N103</t>
  </si>
  <si>
    <t>4660A</t>
  </si>
  <si>
    <t>xD_DWDM-BRKRing_N103_4660A KTM Alorstar_0004582306610C_00045823162822</t>
  </si>
  <si>
    <t>4660A KTM Alorstar</t>
  </si>
  <si>
    <t>Request DCPDB, subrack can move to existing rack
12/1: Pending odf panel
16/1: bring ODF panel &amp; travel</t>
  </si>
  <si>
    <t>4669A</t>
  </si>
  <si>
    <t>xD_DWDM-BRKRing_N103_4669A Alor Janggus_0004582306610C_00045823162822</t>
  </si>
  <si>
    <t>4669A Alor Janggus</t>
  </si>
  <si>
    <t>12/1: Pending odf panel
16/1: bring ODF panel &amp; travel
23/1: Pending CME
30/1: Pending DCPDB
7/2: Pending DCPDB</t>
  </si>
  <si>
    <t>4863B</t>
  </si>
  <si>
    <t>xD_DWDM-BRKRing_N103_4863B Wisma PKNK_0004582306610C_00045823162822</t>
  </si>
  <si>
    <t>4863B Wisma PKNK</t>
  </si>
  <si>
    <t>4998A</t>
  </si>
  <si>
    <t>xD_DWDM-BRKRing_N103_4998A Air Itam Kedah_0004582306610C_00045823162822</t>
  </si>
  <si>
    <t>4998A Air Itam Kedah</t>
  </si>
  <si>
    <t>12/1: Pending odf panel
16/1: bring ODF panel &amp; travel</t>
  </si>
  <si>
    <t>N106</t>
  </si>
  <si>
    <t>4085D</t>
  </si>
  <si>
    <t>xD_DWDM-BRKRing_N106_4085D Kulim Hitech2_0004582306610C_00045823162822</t>
  </si>
  <si>
    <t>4085D Kulim Hitech2</t>
  </si>
  <si>
    <t>xD_DWDM-BRKRing_N106_4683A Bkt Tok Alang_0004582306610C_00045823162822</t>
  </si>
  <si>
    <t>xD_DWDM-BRKRing_N106_4946A Bukit Selambau_0004582306610C_00045823162822</t>
  </si>
  <si>
    <t>xD_DWDM-BRKRing_N106_4966A Kulim Hi Tech_0004582306610C_00045823162822</t>
  </si>
  <si>
    <t>4966A Kulim Hi Tech</t>
  </si>
  <si>
    <t>N113</t>
  </si>
  <si>
    <t>4662A</t>
  </si>
  <si>
    <t>xD_DWDM-BRKRing_N113_4662A MAC BktTinggiJitra_0004582304330Y_00045823098821</t>
  </si>
  <si>
    <t>4662A MAC BktTinggiJitra</t>
  </si>
  <si>
    <t>04/01/2024-5/1/2024</t>
  </si>
  <si>
    <t>4678A</t>
  </si>
  <si>
    <t>xD_DWDM-BRKRing_N113_4678A MAC JlnLanggar_0004582304330Y_00045823098821</t>
  </si>
  <si>
    <t>4678A MAC JlnLanggar</t>
  </si>
  <si>
    <t>4992A</t>
  </si>
  <si>
    <t>xD_DWDM-BRKRing_N113_4992A MAG Pendang_0004582304330Y_00045823098821</t>
  </si>
  <si>
    <t>4992A MAG Pendang</t>
  </si>
  <si>
    <t>4995A</t>
  </si>
  <si>
    <t>xD_DWDM-BRKRing_N113_4995A MAG UUMHW_0004582304330Y_00045823098821</t>
  </si>
  <si>
    <t>4995A MAG UUMHW</t>
  </si>
  <si>
    <t>N114M</t>
  </si>
  <si>
    <t>xD_DWDM-BRKRing_N114M_4660A Ktm Astar_000458237400E_00045823174223</t>
  </si>
  <si>
    <t>4660A Ktm Astar</t>
  </si>
  <si>
    <t>4692A</t>
  </si>
  <si>
    <t>xD_DWDM-BRKRing_N114M_4692A Gurun_0004582306610C_00045823162822</t>
  </si>
  <si>
    <t>4692A Gurun</t>
  </si>
  <si>
    <t>23/1: Pending power tap</t>
  </si>
  <si>
    <t>4938A</t>
  </si>
  <si>
    <t>xD_DWDM-BRKRing_N114M_4938A Tmn Orkid_000458237400E_00045823174223</t>
  </si>
  <si>
    <t>4938A Tmn Orkid</t>
  </si>
  <si>
    <t>CME - Special Power Cable</t>
  </si>
  <si>
    <t>16mm power cable required, 40m breaker x 4
1/2: Pending power cable 16mm2
6/2: Pending power cable 16mm2</t>
  </si>
  <si>
    <t>xD_DWDM-BRKRing_N114M_4938A Tmn Orkid2_000458237400E_00045823174223</t>
  </si>
  <si>
    <t>4938A Tmn Orkid2</t>
  </si>
  <si>
    <t>6/2: Pending power cable 16mm2</t>
  </si>
  <si>
    <t>4940A</t>
  </si>
  <si>
    <t>xD_DWDM-BRKRing_N114M_4940A Semeling_0004582306610C_00045823162822</t>
  </si>
  <si>
    <t>4940A Semeling</t>
  </si>
  <si>
    <t>xD_DWDM-BRKRing_N115_4770A Toklin_0004582304160F_00045823087420</t>
  </si>
  <si>
    <t>4770A Toklin</t>
  </si>
  <si>
    <t>N201</t>
  </si>
  <si>
    <t>xD_DWDM-BRKRing_N201_4000A MSC Prai_000458237400E_00045823174223</t>
  </si>
  <si>
    <t>4685B</t>
  </si>
  <si>
    <t>xD_DWDM-BRKRing_N201_4685B Kg Sungai Karangan_000458237400E_00045823174223</t>
  </si>
  <si>
    <t>4685B Kg Sungai Karangan</t>
  </si>
  <si>
    <t>4950B</t>
  </si>
  <si>
    <t>xD_DWDM-BRKRing_N201_4950B Pulai_000458237400E_00045823174223</t>
  </si>
  <si>
    <t>4950B Pulai</t>
  </si>
  <si>
    <t>4956B</t>
  </si>
  <si>
    <t>xD_DWDM-BRKRing_N201_4956B Kuala Pegang_000458237400E_00045823174223</t>
  </si>
  <si>
    <t>4956B Kuala Pegang</t>
  </si>
  <si>
    <t>4968A</t>
  </si>
  <si>
    <t>xD_DWDM-BRKRing_N201_4968A Inokom Kulim_000458237400E_00045823174223</t>
  </si>
  <si>
    <t>4968A Inokom Kulim</t>
  </si>
  <si>
    <t>12/1: Pending DCPDB, odf panel
16/1: bring ODF panel &amp; travel</t>
  </si>
  <si>
    <t>4985A</t>
  </si>
  <si>
    <t>xD_DWDM-BRKRing_N201_4985A Baling Town_000458237400E_00045823174223</t>
  </si>
  <si>
    <t>4985A Baling Town</t>
  </si>
  <si>
    <t>4986A</t>
  </si>
  <si>
    <t>xD_DWDM-BRKRing_N201_4986A Binjul_000458237400E_00045823174223</t>
  </si>
  <si>
    <t>4986A Binjul</t>
  </si>
  <si>
    <t>4988A</t>
  </si>
  <si>
    <t>xD_DWDM-BRKRing_N201_4988A Kupang_000458237400E_00045823174223</t>
  </si>
  <si>
    <t>4988A Kupang</t>
  </si>
  <si>
    <t>N302</t>
  </si>
  <si>
    <t>xD_DWDM-BRKRing_N302_4000A MSC Prai_0004582306610C_00045823162822</t>
  </si>
  <si>
    <t>4188A</t>
  </si>
  <si>
    <t>xD_DWDM-BRKRing_N302_4188A Nibong tebal2_0004582306610C_00045823162822</t>
  </si>
  <si>
    <t>4188A Nibong tebal2</t>
  </si>
  <si>
    <t>4241A</t>
  </si>
  <si>
    <t>xD_DWDM-BRKRing_N302_4241A Juru Tower_0004582306610C_00045823162822</t>
  </si>
  <si>
    <t>4241A Juru Tower</t>
  </si>
  <si>
    <t>N404</t>
  </si>
  <si>
    <t>4427B</t>
  </si>
  <si>
    <t>xD_DWDM-BRKRing_N404_4427B MAC SimpangTaiping_0004582304330Y_00045823098821</t>
  </si>
  <si>
    <t>4427B MAC SimpangTaiping</t>
  </si>
  <si>
    <t>9/1/2024-11/1/2024</t>
  </si>
  <si>
    <t>Reminder</t>
  </si>
  <si>
    <t>4454B</t>
  </si>
  <si>
    <t>xD_DWDM-BRKRing_N404_4454B MAC KubuGajah_0004582304330Y_0004582307060Z_00045823098821</t>
  </si>
  <si>
    <t>4454B MAC KubuGajah</t>
  </si>
  <si>
    <t>4455A</t>
  </si>
  <si>
    <t>xD_DWDM-BRKRing_N404_4455A MAG KTMTaiping_0004582304330Y_00045823098821</t>
  </si>
  <si>
    <t>4455A MAG KTMTaiping</t>
  </si>
  <si>
    <t>4457A</t>
  </si>
  <si>
    <t>xD_DWDM-BRKRing_N404_4457A MAC KamuntingIndst_0004582304330Y_00045823098821</t>
  </si>
  <si>
    <t>4457A MAC KamuntingIndst</t>
  </si>
  <si>
    <t>4465A</t>
  </si>
  <si>
    <t>xD_DWDM-BRKRing_N404_4465A MAC TmnLongJaafar_0004582304330Y_00045823098821</t>
  </si>
  <si>
    <t>4465A MAC TmnLongJaafar</t>
  </si>
  <si>
    <t>12/1: Plan next week</t>
  </si>
  <si>
    <t>xD_DWDM-BRKRing_N404_4952B MAG Selama_0004582304330Y_00045823098821</t>
  </si>
  <si>
    <t>4952B MAG Selama</t>
  </si>
  <si>
    <t>N406</t>
  </si>
  <si>
    <t>4432A</t>
  </si>
  <si>
    <t>xD_DWDM-BRKRing_N406_4432A MAG KTMSgSiput_0004582304330Y_0004582304330X_00045823098821</t>
  </si>
  <si>
    <t>4432A MAG KTMSgSiput</t>
  </si>
  <si>
    <t>NO EQUIPMENT
REDELPOY TO KUSZA (E212)</t>
  </si>
  <si>
    <t>4493A</t>
  </si>
  <si>
    <t>xD_DWDM-BRKRing_N406_4493A MAG KTMIpoh_0004582304330Y_0004582304330X_00045823098821</t>
  </si>
  <si>
    <t>4493A MAG KTMIpoh</t>
  </si>
  <si>
    <t>Material relocation</t>
  </si>
  <si>
    <t>NO EQUIPMENT
REDELPOY TO BKT PAYUNG 2 (E212)</t>
  </si>
  <si>
    <t>4496A</t>
  </si>
  <si>
    <t>xD_DWDM-BRKRing_N406_4496A MAC LapTasek1N2_0004582304330Y_0004582304330X_00045823098821</t>
  </si>
  <si>
    <t>4496A MAC LapTasek1N2</t>
  </si>
  <si>
    <t>4536A</t>
  </si>
  <si>
    <t>xD_DWDM-BRKRing_N406_4536A MAC TasekIndst_0004582304330Y_0004582304330X_00045823098821</t>
  </si>
  <si>
    <t>4536A MAC TasekIndst</t>
  </si>
  <si>
    <t>NO EQUIPMENT
REDELPOY TO TMN SEMARAK (E212)</t>
  </si>
  <si>
    <t>N601</t>
  </si>
  <si>
    <t>4368A</t>
  </si>
  <si>
    <t>xD_DWDM-BRKRing_N601_4368A Tar College_0004582306900G_00045823168029</t>
  </si>
  <si>
    <t>4368A Tar College</t>
  </si>
  <si>
    <t>EB site- CRQ</t>
  </si>
  <si>
    <t>4440B</t>
  </si>
  <si>
    <t>xD_DWDM-BRKRing_N601_4440B Tapah Road_0004582306900G_00045823168029</t>
  </si>
  <si>
    <t>4440B Tapah Road</t>
  </si>
  <si>
    <t>4509A</t>
  </si>
  <si>
    <t>xD_DWDM-BRKRing_N601_4509A Tamn Taufik_0004582306900G_00045823168029</t>
  </si>
  <si>
    <t>4509A Tamn Taufik</t>
  </si>
  <si>
    <t>23/1: Pending DCPDB
6/2: Plan 7/2 due to site key not available</t>
  </si>
  <si>
    <t>4516A</t>
  </si>
  <si>
    <t>xD_DWDM-BRKRing_N601_4516A Simpang Pulai_0004582306900G_00045823168029</t>
  </si>
  <si>
    <t>4516A Simpang Pulai</t>
  </si>
  <si>
    <t>23/1: Pending DCPDB</t>
  </si>
  <si>
    <t>4521A</t>
  </si>
  <si>
    <t>xD_DWDM-BRKRing_N601_4521A MSC Ipoh_0004582306900G_00045823168029</t>
  </si>
  <si>
    <t>4521A MSC Ipoh</t>
  </si>
  <si>
    <t>Nar01i</t>
  </si>
  <si>
    <t>xD_DWDM-BRKRing_Nar01i_4000A Msc Prai</t>
  </si>
  <si>
    <t>4000A Msc Prai</t>
  </si>
  <si>
    <t>9800 Board expansion</t>
  </si>
  <si>
    <t>xD_DWDM-BRKRing_Nar01i_4521A Msc Ipoh</t>
  </si>
  <si>
    <t>4521A Msc Ipoh</t>
  </si>
  <si>
    <t>xD_DWDM-BRKRing_Nar01i_4946A Bkt Selambau</t>
  </si>
  <si>
    <t>4946A Bkt Selambau</t>
  </si>
  <si>
    <t>xD_DWDM-BRKRing_Nar01i_4966A Kulim Hitech</t>
  </si>
  <si>
    <t>xD_DWDM-BRKRing_Nar01i_4992A Pendang</t>
  </si>
  <si>
    <t>4992A Pendang</t>
  </si>
  <si>
    <t>Nar01ii</t>
  </si>
  <si>
    <t>4606A</t>
  </si>
  <si>
    <t>xD_DWDM-BRKRing_Nar01ii_4606A Padang Besar</t>
  </si>
  <si>
    <t>4606A Padang Besar</t>
  </si>
  <si>
    <t>xD_DWDM-BRKRing_Nar01ii_4638A Tmn Orkid</t>
  </si>
  <si>
    <t>4638A Tmn Orkid</t>
  </si>
  <si>
    <t>xD_DWDM-BRKRing_Nar01ii_4660A Ktm Astar</t>
  </si>
  <si>
    <t>NAR03</t>
  </si>
  <si>
    <t>xD_DWDM-BRKRing_NAR03_4000A MSC Prai_0004582306610A_0004582306610D_00045823162822</t>
  </si>
  <si>
    <t>4331A</t>
  </si>
  <si>
    <t>xD_DWDM-BRKRing_NAR03_4331A Bagan Serai_0004582306610A_0004582306610D_00045823162822</t>
  </si>
  <si>
    <t>4331A Bagan Serai</t>
  </si>
  <si>
    <t>NAR06</t>
  </si>
  <si>
    <t>xD_DWDM-BRKRing_NAR06_1049B Kpg_0004582306610A_0004582306610D_00045823162822</t>
  </si>
  <si>
    <t>1049B Kpg</t>
  </si>
  <si>
    <t>1701A</t>
  </si>
  <si>
    <t>xD_DWDM-BRKRing_NAR06_1801A Kerling Trnk_0004582306610A_0004582306610D_00045823162822</t>
  </si>
  <si>
    <t>1801A Kerling Trnk</t>
  </si>
  <si>
    <t>Material combined to Nar06 kepong</t>
  </si>
  <si>
    <t>4412A</t>
  </si>
  <si>
    <t>xD_DWDM-BRKRing_NAR06_4412A KTM Sungkai_0004582306610A_0004582306610D_00045823162822</t>
  </si>
  <si>
    <t>4412A KTM Sungkai</t>
  </si>
  <si>
    <t>xD_DWDM-BRKRing_NAR06_4440B Tapah Road_0004582306610A_0004582306610D_00045823162822</t>
  </si>
  <si>
    <t>Invalid Config</t>
  </si>
  <si>
    <t>xD_DWDM-BRKRing_NAR06_4521A MSC IPOH_0004582306610A_0004582306610D_00045823162822</t>
  </si>
  <si>
    <t>4521A MSC IPOH</t>
  </si>
  <si>
    <t>New Ring5/S406</t>
  </si>
  <si>
    <t>xD_DWDM-BRKRing_New Ring_5/S406_6000A MSC JB_0004582306610B_00045823162821</t>
  </si>
  <si>
    <t>6000A MSC JB</t>
  </si>
  <si>
    <t>6026A</t>
  </si>
  <si>
    <t>xD_DWDM-BRKRing_New Ring_5/S406_6026A Grand Cont Hotel_0004582306610B_00045823162821</t>
  </si>
  <si>
    <t>6026A Grand Cont Hotel</t>
  </si>
  <si>
    <t>6043A</t>
  </si>
  <si>
    <t>xD_DWDM-BRKRing_New Ring_5/S406_6043A KK Kam_0004582306610B_00045823162821</t>
  </si>
  <si>
    <t>6043A KK Kam</t>
  </si>
  <si>
    <t>6283A</t>
  </si>
  <si>
    <t>xD_DWDM-BRKRing_New Ring_5/S406_6283A Larkin Indst_0004582306610B_00045823162821</t>
  </si>
  <si>
    <t>6283A Larkin Indst</t>
  </si>
  <si>
    <t>Pending CRQ</t>
  </si>
  <si>
    <t>6502A</t>
  </si>
  <si>
    <t>xD_DWDM-BRKRing_New Ring_5/S406_6502A Nusa Perintis_0004582306610B_00045823162821</t>
  </si>
  <si>
    <t>6502A Nusa Perintis</t>
  </si>
  <si>
    <t>6836A</t>
  </si>
  <si>
    <t>xD_DWDM-BRKRing_New Ring_5/S406_6836A Menara Ansar_0004582306610B_0004582316282</t>
  </si>
  <si>
    <t>6836A Menara Ansar</t>
  </si>
  <si>
    <t>29/1: TSSR pending Haji approval</t>
  </si>
  <si>
    <t>xD_DWDM-BRKRing_NT09P_4000A MSC Prai_000458237400E_00045823174223</t>
  </si>
  <si>
    <t>4621A</t>
  </si>
  <si>
    <t>xD_DWDM-BRKRing_NT09P_4621A Cayman Shop Comp_000458237400E_00045823174223</t>
  </si>
  <si>
    <t>4621A Cayman Shop Comp</t>
  </si>
  <si>
    <t>4625A</t>
  </si>
  <si>
    <t>xD_DWDM-BRKRing_NT09P_4625A KTM Sg Petani_000458237400E_00045823174223</t>
  </si>
  <si>
    <t>4625A KTM Sg Petani</t>
  </si>
  <si>
    <t>xD_DWDM-BRKRing_NT09P_4640A SP Plaza_0004582304160F_00045823087420</t>
  </si>
  <si>
    <t>4640A SP Plaza</t>
  </si>
  <si>
    <t>12/1: Pending DCPDB, ODF panel
16/1: pending DCPDB</t>
  </si>
  <si>
    <t>4693A</t>
  </si>
  <si>
    <t>xD_DWDM-BRKRing_NT09P_4693A Ktm Gurun_000458237400E_00045823174223</t>
  </si>
  <si>
    <t>4693A Ktm Gurun</t>
  </si>
  <si>
    <t>PFSRING101/C0607P</t>
  </si>
  <si>
    <t>1246A</t>
  </si>
  <si>
    <t>xD_DWDM-BRKRing_PFSRING101/C0607P_1246A Kompleks Nagaria_0004582306610C_00045823162822</t>
  </si>
  <si>
    <t>1246A Kompleks Nagaria</t>
  </si>
  <si>
    <t>xD_DWDM-BRKRing_PFSRING101/C0607P_1475A Sri Kembangan_0004582306610C_00045823162822</t>
  </si>
  <si>
    <t>1475A Sri Kembangan</t>
  </si>
  <si>
    <t>Pending power up</t>
  </si>
  <si>
    <t>xD_DWDM-BRKRing_PFSRING101/C0607P_1851A KL Plaza2_0004582306610C_00045823162822</t>
  </si>
  <si>
    <t>1851A KL Plaza2</t>
  </si>
  <si>
    <t>1899A</t>
  </si>
  <si>
    <t>1899A Berjaya Times Square</t>
  </si>
  <si>
    <t>Access - BM (CD acknowledged)</t>
  </si>
  <si>
    <t>Ring58/C1103</t>
  </si>
  <si>
    <t>1015A</t>
  </si>
  <si>
    <t>xD_DWDM-BRKRing_Ring58/C1103_1015A Awana Golf_0004582307100Y_00045823168326</t>
  </si>
  <si>
    <t>1015A Awana Golf</t>
  </si>
  <si>
    <t>1800 subrack</t>
  </si>
  <si>
    <t>Access issue</t>
  </si>
  <si>
    <t>1016A</t>
  </si>
  <si>
    <t>xD_DWDM-BRKRing_Ring58/C1103_1016A Genting Ria_0004582307100Y_00045823168326</t>
  </si>
  <si>
    <t>1016A Genting Ria</t>
  </si>
  <si>
    <t>xD_DWDM-BRKRing_Ring58/C1103_1770B Genting Sempah_0004582307100Y_00045823168326</t>
  </si>
  <si>
    <t>1770B Genting Sempah</t>
  </si>
  <si>
    <t>xD_DWDM-BRKRing_Ring58/C1103_2070B Gombak_0004582307100Y_00045823168326</t>
  </si>
  <si>
    <t>2070B Gombak</t>
  </si>
  <si>
    <t>2833A</t>
  </si>
  <si>
    <t>xD_DWDM-BRKRing_Ring58/C1103_2833A First World Hotel_0004582307100Y_00045823168326</t>
  </si>
  <si>
    <t>2833A First World Hotel</t>
  </si>
  <si>
    <t>1800 subrack (outdoor rack)</t>
  </si>
  <si>
    <t>xD_DWDM-BRKRing_Ring58/C1103_8709A Bentong_0004582307100Y_00045823168326</t>
  </si>
  <si>
    <t>8709A Bentong</t>
  </si>
  <si>
    <t>S313P_2_2</t>
  </si>
  <si>
    <t>1525A</t>
  </si>
  <si>
    <t>xD_DWDM-BRKRing_S313P_2_2_1525A Graha Maju_0004582304160F_00045823087420</t>
  </si>
  <si>
    <t>1525A Graha Maju</t>
  </si>
  <si>
    <t>7/2: Pending IPRan PFS Swap</t>
  </si>
  <si>
    <t>S406</t>
  </si>
  <si>
    <t>6442A</t>
  </si>
  <si>
    <t>xD_DWDM-BRKRing_S406_6442A Senai Airport_0004582306610B_00045823162821</t>
  </si>
  <si>
    <t>6442A Senai Airport</t>
  </si>
  <si>
    <t>6576A</t>
  </si>
  <si>
    <t>xD_DWDM-BRKRing_S406_6576A Jln Seelong_0004582306610B_00045823162821</t>
  </si>
  <si>
    <t>6576A Jln Seelong</t>
  </si>
  <si>
    <t>plan MOS TBC</t>
  </si>
  <si>
    <t>S602M</t>
  </si>
  <si>
    <t>xD_DWDM-BRKRing_S602M_6000A MSC JB_0004582306610B_00045823162821</t>
  </si>
  <si>
    <t>7/2: integrate together with S602M, SAR05, S406 [only S406 done power up]</t>
  </si>
  <si>
    <t>xD_DWDM-BRKRing_S602M_6369A Sri Saujana_0004582306610B_00045823162821</t>
  </si>
  <si>
    <t>6369A Sri Saujana</t>
  </si>
  <si>
    <t>Spare - Kuan Yen Request onhold</t>
  </si>
  <si>
    <t>Kuan Yen Request onhold</t>
  </si>
  <si>
    <t>6955A</t>
  </si>
  <si>
    <t>xD_DWDM-BRKRing_S602M_6955A Putri Wangsa2_0004582306610B_00045823162821</t>
  </si>
  <si>
    <t>6955A Putri Wangsa2</t>
  </si>
  <si>
    <t>1690A</t>
  </si>
  <si>
    <t>xD_DWDM-BRKRing_SAR01_1690A BktPelandok_0004582304070Q_0004582304070T_00045823086825</t>
  </si>
  <si>
    <t>1690A BktPelandok</t>
  </si>
  <si>
    <t>SAR04</t>
  </si>
  <si>
    <t>1659A</t>
  </si>
  <si>
    <t>xD_DWDM-BRKRing_SAR04_1659A Bahau Tower_0004582400710C_00045824009526</t>
  </si>
  <si>
    <t>1659A-MAG-001 Bahau Tower</t>
  </si>
  <si>
    <t>xD_DWDM-BRKRing_SAR04_6442A Senai Airport_0004582400710C_00045824009526</t>
  </si>
  <si>
    <t>6442A-MAG-001 Senai Airport</t>
  </si>
  <si>
    <t>6911C</t>
  </si>
  <si>
    <t>xD_DWDM-BRKRing_SAR04_6911C KTM Labis_0004582400710C_00045824009526</t>
  </si>
  <si>
    <t>6911C-MAG-001 KTM Labis</t>
  </si>
  <si>
    <t>C0114</t>
  </si>
  <si>
    <t>xD-DWDM_BRKRingC0114_2021B SUBANG HITECH_00045823086827</t>
  </si>
  <si>
    <t>2021B SUBANG HITECH</t>
  </si>
  <si>
    <t>xD-DWDM_BRKRingC0114_2631A SAMARINDA_00045823086827</t>
  </si>
  <si>
    <t>2631A SAMARINDA</t>
  </si>
  <si>
    <t>C0501P</t>
  </si>
  <si>
    <t>1110A</t>
  </si>
  <si>
    <t>xD-DWDM_BRKRingC0501P_1110A BERJAYA INDUSTRIAL PARK_0045823085921</t>
  </si>
  <si>
    <t>1110A BERJAYA INDUSTRIAL PARK</t>
  </si>
  <si>
    <t>xD-DWDM_BRKRingC0501P_2021B SUBANG HITECH_0045823085921</t>
  </si>
  <si>
    <t>CT04</t>
  </si>
  <si>
    <t>xD-DWDM-BRKRing_1049B-002 MSC KEPONG_00045823053925</t>
  </si>
  <si>
    <t>1049B-002 MSC KEPONG</t>
  </si>
  <si>
    <t>Plan power up 24/1</t>
  </si>
  <si>
    <t>1412A</t>
  </si>
  <si>
    <t>xD-DWDM-BRKRing_1412A BKT TADUN_00045823053925</t>
  </si>
  <si>
    <t>1412A BKT TADUN</t>
  </si>
  <si>
    <t>1413A</t>
  </si>
  <si>
    <t>xD-DWDM-BRKRing_1413A KTM RAWANG_00045823053925</t>
  </si>
  <si>
    <t>1413A KTM RAWANG</t>
  </si>
  <si>
    <t>Casualty</t>
  </si>
  <si>
    <t>C0103</t>
  </si>
  <si>
    <t>xD-DWDM-BRKRing_C0103_1049B Kepong_0004582304150Y_00045823087420</t>
  </si>
  <si>
    <t>1049B Kepong</t>
  </si>
  <si>
    <t>xD-DWDM-BRKRing_C0103_1359A MutiaraSubang_0004582304150Y_00045823087420</t>
  </si>
  <si>
    <t>1359A MutiaraSubang</t>
  </si>
  <si>
    <t>xD-DWDM-BRKRing_C0103_1409A Damansara_0004582304150Y_00045823087420</t>
  </si>
  <si>
    <t>1409A Damansara</t>
  </si>
  <si>
    <t>C0803</t>
  </si>
  <si>
    <t>1066A</t>
  </si>
  <si>
    <t>xD-DWDM-BRKRing_C0803_1066A Sungai Choh_0004582304160F_0004582308742</t>
  </si>
  <si>
    <t>1066A Sungai Choh</t>
  </si>
  <si>
    <t>CRQ</t>
  </si>
  <si>
    <t>Plan 17/1</t>
  </si>
  <si>
    <t>1070A</t>
  </si>
  <si>
    <t>xD-DWDM-BRKRing_C0803_1070A Wsma LowKang_0004582304160F_0004582308742</t>
  </si>
  <si>
    <t>1070A Wsma LowKang</t>
  </si>
  <si>
    <t>breaker swap</t>
  </si>
  <si>
    <t>CME WIP</t>
  </si>
  <si>
    <t>1145A</t>
  </si>
  <si>
    <t>xD-DWDM-BRKRing_C0803_1145A BatangKali_0004582304160F_0004582308742</t>
  </si>
  <si>
    <t>1145A BatangKali</t>
  </si>
  <si>
    <t>Construction</t>
  </si>
  <si>
    <t>1146A</t>
  </si>
  <si>
    <t>xD-DWDM-BRKRing_C0803_1146A KubuBaru_0004582304160F_0004582308742</t>
  </si>
  <si>
    <t>1146A KubuBaru</t>
  </si>
  <si>
    <t>xD-DWDM-BRKRing_C0803_1701A Kerling Trnk_0004582304160F_0004582308742</t>
  </si>
  <si>
    <t>1701A Kerling Trnk</t>
  </si>
  <si>
    <t>WIP</t>
  </si>
  <si>
    <t>2038A</t>
  </si>
  <si>
    <t>xD-DWDM-BRKRing_C0803_2038A AntraGapi_0004582304160F_0004582308742</t>
  </si>
  <si>
    <t>2038A AntraGapi</t>
  </si>
  <si>
    <t>1099A</t>
  </si>
  <si>
    <t>xD-DWDM-BRKRing_CT0120_1099A HongFatt_0004582304160F_0004582308742</t>
  </si>
  <si>
    <t>1099A HongFatt</t>
  </si>
  <si>
    <t>CME RFS - 19/3/2024 (Haji)</t>
  </si>
  <si>
    <t>xD-DWDM-BRKRing_CT0120_1409A Damansara_0004582304160F_0004582308742</t>
  </si>
  <si>
    <t>CT01P</t>
  </si>
  <si>
    <t>xD-DWDM-BRKRing_CT01P_1049B Kpg_000458237400E_00045823174223</t>
  </si>
  <si>
    <t>1298A</t>
  </si>
  <si>
    <t>xD-DWDM-BRKRing_CT01P_1298A Kpg Knit_000458237400E_00045823174223</t>
  </si>
  <si>
    <t>1298A Kpg Knit</t>
  </si>
  <si>
    <t>1309A</t>
  </si>
  <si>
    <t>xD-DWDM-BRKRing_CT01P_1309A Ivory_000458237400E_00045823174223</t>
  </si>
  <si>
    <t>1309A Ivory</t>
  </si>
  <si>
    <t>CT11P</t>
  </si>
  <si>
    <t>1050B</t>
  </si>
  <si>
    <t>xD-DWDM-BRKRing_CT11P_1050B MAH_00045823086823</t>
  </si>
  <si>
    <t>1050B MAH</t>
  </si>
  <si>
    <t>Decomm</t>
  </si>
  <si>
    <t>1080A</t>
  </si>
  <si>
    <t>xD-DWDM-BRKRing_CT11P_1080A WIT KLANG_00045823086823</t>
  </si>
  <si>
    <t>1080A WIT KLANG</t>
  </si>
  <si>
    <t>Services only - Redeploy rack</t>
  </si>
  <si>
    <t>1087A</t>
  </si>
  <si>
    <t>xD-DWDM-BRKRing_CT11P_1087A RANTAU PANJANG_00045823086823</t>
  </si>
  <si>
    <t>1087A RANTAU PANJANG</t>
  </si>
  <si>
    <t>xD-DWDM-BRKRing_CT11P_8000A MSC KUANTAN_00045823086823</t>
  </si>
  <si>
    <t>8000A MSC KUANTAN</t>
  </si>
  <si>
    <t>E107</t>
  </si>
  <si>
    <t>xD-DWDM-BRKRing_E107_8211A WCY_0004582304150Y_00045823087420</t>
  </si>
  <si>
    <t>8211A WCY</t>
  </si>
  <si>
    <t>xD-DWDM-BRKRing_E107_8217A PASIR MAS_0004582304150Y_00045823087420</t>
  </si>
  <si>
    <t>8217A PASIR MAS</t>
  </si>
  <si>
    <t>8217A</t>
  </si>
  <si>
    <t>xD-DWDM-BRKRing_E107_8217A PG TEMBAK_0004582304150Y_00045823087420</t>
  </si>
  <si>
    <t>8217A PG TEMBAK</t>
  </si>
  <si>
    <t>E110</t>
  </si>
  <si>
    <t>xD-DWDM-BRKRing_E110_8211A WCY_0004582304160F_0004582308742</t>
  </si>
  <si>
    <t>xD-DWDM-BRKRing_E110_8224A Pasir Puteh_0004582304160F_0004582308742</t>
  </si>
  <si>
    <t>8224A Pasir Puteh</t>
  </si>
  <si>
    <t>9/1: pending break ring</t>
  </si>
  <si>
    <t>8268A</t>
  </si>
  <si>
    <t>xD-DWDM-BRKRing_E110_8268A Bachok_0004582304160F_0004582308742</t>
  </si>
  <si>
    <t>8268A Bachok</t>
  </si>
  <si>
    <t>10/1: pending break ring</t>
  </si>
  <si>
    <t>E202</t>
  </si>
  <si>
    <t>xD-DWDM-BRKRing_E202_8000A MSC Kuantan_0004582304160F_0004582308742</t>
  </si>
  <si>
    <t>8000A MSC Kuantan</t>
  </si>
  <si>
    <t>12/1: Plan next week
16/1: bring ODF panel &amp; travel</t>
  </si>
  <si>
    <t>8023B</t>
  </si>
  <si>
    <t>xD-DWDM-BRKRing_E202_8023B Balok Baru_0004582304160F_0004582308742</t>
  </si>
  <si>
    <t>8023B Balok Baru</t>
  </si>
  <si>
    <t>Huawei provide breaker</t>
  </si>
  <si>
    <t>8035A</t>
  </si>
  <si>
    <t>xD-DWDM-BRKRing_E202_8035A Balok Kg Chengal_0004582304160F_0004582308742</t>
  </si>
  <si>
    <t>8035A Balok Kg Chengal</t>
  </si>
  <si>
    <t>8061A</t>
  </si>
  <si>
    <t>xD-DWDM-BRKRing_E202_8061A Bkt Pelindung_0004582304160F_0004582308742</t>
  </si>
  <si>
    <t>8061A Bkt Pelindung</t>
  </si>
  <si>
    <t>30/1: Pending power tap
1/2: Pending power tap</t>
  </si>
  <si>
    <t>8408A</t>
  </si>
  <si>
    <t>xD-DWDM-BRKRing_E202_8408A Cheneh_0004582304160F_0004582308742</t>
  </si>
  <si>
    <t>8408A Cheneh</t>
  </si>
  <si>
    <t>29/1: Reschedule
30/1: plan 31/1, wrong site key given</t>
  </si>
  <si>
    <t>8434A</t>
  </si>
  <si>
    <t>xD-DWDM-BRKRing_E202_8434A Felda Neram_0004582304160F_0004582308742</t>
  </si>
  <si>
    <t>8434A Felda Neram</t>
  </si>
  <si>
    <t>Pending DCPDB
1/2: Pending power tap</t>
  </si>
  <si>
    <t>8936A</t>
  </si>
  <si>
    <t>xD-DWDM-BRKRing_E202_8936A Sg Karang_0004582304160F_0004582308742</t>
  </si>
  <si>
    <t>8936A Sg Karang</t>
  </si>
  <si>
    <t>30/1: Unable reach site owner</t>
  </si>
  <si>
    <t>8953A</t>
  </si>
  <si>
    <t>xD-DWDM-BRKRing_E202_8953A Balok Perdana_0004582304160F_0004582308742</t>
  </si>
  <si>
    <t>8953A Balok Perdana</t>
  </si>
  <si>
    <t>E205</t>
  </si>
  <si>
    <t>8321A</t>
  </si>
  <si>
    <t>xD-DWDM-BRKRing_E205_8321A Tabung Hji Kemaman_0004582304160F_0004582308742</t>
  </si>
  <si>
    <t>8321A Tabung Hji Kemaman</t>
  </si>
  <si>
    <t>EQ mapping removed</t>
  </si>
  <si>
    <t>Relocate to N201 - MSC Prai (4000A)</t>
  </si>
  <si>
    <t>8330A</t>
  </si>
  <si>
    <t>xD-DWDM-BRKRing_E205_8330A Kemuning_0004582304160F_0004582308742</t>
  </si>
  <si>
    <t>8330A Kemuning</t>
  </si>
  <si>
    <t>8403A</t>
  </si>
  <si>
    <t>xD-DWDM-BRKRing_E205_8403A Bkt Mentok_0004582304160F_0004582308742</t>
  </si>
  <si>
    <t>8403A Bkt Mentok</t>
  </si>
  <si>
    <t>Extend platform - CME to check</t>
  </si>
  <si>
    <t>Relocate to 4770A</t>
  </si>
  <si>
    <t>8473A</t>
  </si>
  <si>
    <t>xD-DWDM-BRKRing_E205_8473A FeldaSeberangTayur_0004582304160F_0004582308742</t>
  </si>
  <si>
    <t>8473A FeldaSeberangTayur</t>
  </si>
  <si>
    <t>Relocate to E212 - Tmn Semarak (8923B)</t>
  </si>
  <si>
    <t>8483A</t>
  </si>
  <si>
    <t>xD-DWDM-BRKRing_E205_8483 Desa Solehah_0004582304160F_0004582308742</t>
  </si>
  <si>
    <t>8483 Desa Solehah</t>
  </si>
  <si>
    <t>8314A</t>
  </si>
  <si>
    <t>xD-DWDM-BRKRing_E212_8314A Gong Terap_0004582304160F_0004582308742</t>
  </si>
  <si>
    <t>8314A Gong Terap</t>
  </si>
  <si>
    <t>16/1: bring ODF panel &amp; travel</t>
  </si>
  <si>
    <t>8344A</t>
  </si>
  <si>
    <t>xD-DWDM-BRKRing_E212_8344A Felda Belara_0004582304160F_0004582308742</t>
  </si>
  <si>
    <t>8344A Felda Belara</t>
  </si>
  <si>
    <t>16/1: bring ODF panel &amp; travel
18/1: accessories boxes not found at site</t>
  </si>
  <si>
    <t>8350B</t>
  </si>
  <si>
    <t>xD-DWDM-BRKRing_E212_8350B Kustem_0004582304160F_0004582308742</t>
  </si>
  <si>
    <t>8350B Kustem</t>
  </si>
  <si>
    <t>8353A</t>
  </si>
  <si>
    <t>xD-DWDM-BRKRing_E212_8353A Kg Manir_0004582304160F_0004582308742</t>
  </si>
  <si>
    <t>8353A Kg Manir</t>
  </si>
  <si>
    <t>next week</t>
  </si>
  <si>
    <t>8354A</t>
  </si>
  <si>
    <t>xD-DWDM-BRKRing_E212_8354A Kusza_0004582304160F_0004582308742</t>
  </si>
  <si>
    <t>8354A Kusza</t>
  </si>
  <si>
    <t>EB CRQ Approval</t>
  </si>
  <si>
    <t>8361A</t>
  </si>
  <si>
    <t>xD-DWDM-BRKRing_E212_8361A Batu Rakit_0004582304160F_0004582308742</t>
  </si>
  <si>
    <t>8361A Batu Rakit</t>
  </si>
  <si>
    <t>8429B</t>
  </si>
  <si>
    <t>xD-DWDM-BRKRing_E212_8429B B Payung2_0004582304160F_0004582308742</t>
  </si>
  <si>
    <t>8429B B Payung2</t>
  </si>
  <si>
    <t>E404</t>
  </si>
  <si>
    <t>8025A</t>
  </si>
  <si>
    <t>xD-DWDM-BRKRing_E404_8025A Risda_0004582304160F_0004582308742</t>
  </si>
  <si>
    <t>8025A Risda</t>
  </si>
  <si>
    <t>7/2: Pending ODF Rack</t>
  </si>
  <si>
    <t>8059A</t>
  </si>
  <si>
    <t>xD-DWDM-BRKRing_E404_8059A Bkt Sulai_0004582304160F_0004582308742</t>
  </si>
  <si>
    <t>8059A Bkt Sulai</t>
  </si>
  <si>
    <t>8128A</t>
  </si>
  <si>
    <t>xD-DWDM-BRKRing_E404_8128A Kg Luit_0004582304160F_0004582308742</t>
  </si>
  <si>
    <t>8128A Kg Luit</t>
  </si>
  <si>
    <t>7/2: Pending power tap</t>
  </si>
  <si>
    <t>8191A</t>
  </si>
  <si>
    <t>xD-DWDM-BRKRing_E404_8191A Sg Semuji_0004582304160F_0004582307060Z_0004582308742</t>
  </si>
  <si>
    <t>8191A Sg Semuji</t>
  </si>
  <si>
    <t>xD-DWDM-BRKRing_E404_8513A Senggora_0004582304160F_0004582308742</t>
  </si>
  <si>
    <t>8513A Senggora</t>
  </si>
  <si>
    <t>8965A</t>
  </si>
  <si>
    <t>xD-DWDM-BRKRing_E404_8965A Spg Lepar Hilir_0004582304160F_0004582308742</t>
  </si>
  <si>
    <t>8965A Spg Lepar Hilir</t>
  </si>
  <si>
    <t>E407</t>
  </si>
  <si>
    <t>xD-DWDM-BRKRing_E407_1475A MSC SRI KEMBANGAN_00045823086828</t>
  </si>
  <si>
    <t>1475A MSC SRI KEMBANGAN</t>
  </si>
  <si>
    <t>xD-DWDM-BRKRing_E407_8000A MSC KUANTAN_00045823086828</t>
  </si>
  <si>
    <t>xD-DWDM-BRKRing_E407_8025A RISDA_00045823086828</t>
  </si>
  <si>
    <t>8025A RISDA</t>
  </si>
  <si>
    <t>8046A</t>
  </si>
  <si>
    <t>xD-DWDM-BRKRing_E407_8046A BANDAR INDERA MAHKOTA_00045823086828</t>
  </si>
  <si>
    <t>8046A BANDAR INDERA MAHKOTA</t>
  </si>
  <si>
    <t>8050A</t>
  </si>
  <si>
    <t>xD-DWDM-BRKRing_E407_8050A PERMATANG BADAK_00045823086828</t>
  </si>
  <si>
    <t>8050A PERMATANG BADAK</t>
  </si>
  <si>
    <t>xD-DWDM-BRKRing_E407_8059A BUKIT SULAI_00045823086828</t>
  </si>
  <si>
    <t>8059A BUKIT SULAI</t>
  </si>
  <si>
    <t>xD-DWDM-BRKRing_E407_8314A GONG TERAP_00045823086828</t>
  </si>
  <si>
    <t>8314A GONG TERAP</t>
  </si>
  <si>
    <t>xD-DWDM-BRKRing_E407_8344A FELDA BELARA_00045823086828</t>
  </si>
  <si>
    <t>8344A FELDA BELARA</t>
  </si>
  <si>
    <t>E408</t>
  </si>
  <si>
    <t>8033A</t>
  </si>
  <si>
    <t>xD-DWDM-BRKRing_E408_8033A Kg Pandan_0004582304150Y_00045823087420</t>
  </si>
  <si>
    <t>8033A Kg Pandan</t>
  </si>
  <si>
    <t>Remote ATP submission</t>
  </si>
  <si>
    <t>8933A</t>
  </si>
  <si>
    <t>xD-DWDM-BRKRing_E408_8933A Bt6 Jln Gambang_0004582304150Y_00045823087420</t>
  </si>
  <si>
    <t>8933A Bt6 Jln Gambang</t>
  </si>
  <si>
    <t>EAR02</t>
  </si>
  <si>
    <t>xD-DWDM-BRKRing_EAR02_2_4000A Prai_0004582304160E_00045823087420</t>
  </si>
  <si>
    <t>4000A Prai</t>
  </si>
  <si>
    <t>xD-DWDM-BRKRing_EAR02_2_8000A Kuantan_0004582304160E_00045823087420</t>
  </si>
  <si>
    <t>8000A Kuantan</t>
  </si>
  <si>
    <t>No PO - Design Change</t>
  </si>
  <si>
    <t>xD-DWDM-BRKRing_EAR02_2_8429B BktPayung_0004582304160E_00045823087420</t>
  </si>
  <si>
    <t>8429B BktPayung</t>
  </si>
  <si>
    <t>MR20/C26</t>
  </si>
  <si>
    <t>1081A</t>
  </si>
  <si>
    <t>xD-DWDM-BRKRing_MR20/C26_1081A BktLipat_0004582304160F_0004582308742</t>
  </si>
  <si>
    <t>1081A BktLipat</t>
  </si>
  <si>
    <t>Plan 24/1</t>
  </si>
  <si>
    <t>xD-DWDM-BRKRing_MR20/C26_1085A PekanMeru_0004582304160F_0004582308742</t>
  </si>
  <si>
    <t>1085A PekanMeru</t>
  </si>
  <si>
    <t>1093A</t>
  </si>
  <si>
    <t>xD-DWDM-BRKRing_MR20/C26_1093A KianHoeHuat_0004582304160F_0004582308742</t>
  </si>
  <si>
    <t>1093A KianHoeHuat</t>
  </si>
  <si>
    <t>1104A</t>
  </si>
  <si>
    <t>xD-DWDM-BRKRing_MR20/C26_1104A SurauAlAmin_0004582304160F_0004582308742</t>
  </si>
  <si>
    <t>1104A SurauAlAmin</t>
  </si>
  <si>
    <t>1627B</t>
  </si>
  <si>
    <t>xD-DWDM-BRKRing_MR20/C26_1627B IndahHighway_0004582304160F_0004582308742</t>
  </si>
  <si>
    <t>1627B IndahHighway</t>
  </si>
  <si>
    <t>N106(ii)</t>
  </si>
  <si>
    <t>xD-DWDM-BRKRing_N106_4085D Kulim Hitech 2</t>
  </si>
  <si>
    <t>Invalid PO</t>
  </si>
  <si>
    <t>xD-DWDM-BRKRing_N106_4683A Bkt Tok Alang</t>
  </si>
  <si>
    <t>xD-DWDM-BRKRing_N106_4946A Bkt Selambau_000458237400E_00045823174223</t>
  </si>
  <si>
    <t>xD-DWDM-BRKRing_N106_4966A Kulim Hitech_000458237400E_00045823174223</t>
  </si>
  <si>
    <t>4688A</t>
  </si>
  <si>
    <t>xD-DWDM-BRKRing_N115_4668A Lunas_0004582306610C_00045823162822</t>
  </si>
  <si>
    <t>4668A Lunas</t>
  </si>
  <si>
    <t>4932A</t>
  </si>
  <si>
    <t>xD-DWDM-BRKRing_N115_4932A Bkt Tok Acheh_0004582306610C_00045823162822</t>
  </si>
  <si>
    <t>4932A Bkt Tok Acheh</t>
  </si>
  <si>
    <t>S201</t>
  </si>
  <si>
    <t>xD-DWDM-BRKRing_S201_1621A Senawang_0004582304070S_00045823086826</t>
  </si>
  <si>
    <t>1621A Senawang</t>
  </si>
  <si>
    <t>Continue 16/1</t>
  </si>
  <si>
    <t>1760A</t>
  </si>
  <si>
    <t>xD-DWDM-BRKRing_S201_1760A Mambau1_0004582304070S_00045823086826</t>
  </si>
  <si>
    <t>1760A Mambau1</t>
  </si>
  <si>
    <t>xD-DWDM-BRKRing_S201_1760A Mambau2_0004582304070S_00045823086826</t>
  </si>
  <si>
    <t>1760A Mambau2</t>
  </si>
  <si>
    <t>3433C</t>
  </si>
  <si>
    <t>xD-DWDM-BRKRing_S201_3433C Bkt Pelandok_0004582304070S_00045823086826</t>
  </si>
  <si>
    <t>3433C Bkt Pelandok</t>
  </si>
  <si>
    <t>S307</t>
  </si>
  <si>
    <t>6405A</t>
  </si>
  <si>
    <t>xD-DWDM-BRKRing_S307_6405A Sri Bunian_0004582304160E_00045823087420</t>
  </si>
  <si>
    <t>6405A Sri Bunian</t>
  </si>
  <si>
    <t>xD-DWDM-BRKRing_S307_6502A Nusa Perintis_0004582304160E_00045823087420</t>
  </si>
  <si>
    <t>xD-DWDM-BRKRing_S309_1553A Umbai_0004582304160F_0004582308742</t>
  </si>
  <si>
    <t>1553A Umbai</t>
  </si>
  <si>
    <t>Space</t>
  </si>
  <si>
    <t>Re-survey</t>
  </si>
  <si>
    <t>xD-DWDM-BRKRing_S309_1556A Merlimau_0004582304160F_0004582308742</t>
  </si>
  <si>
    <t>1556A Merlimau</t>
  </si>
  <si>
    <t>xD-DWDM-BRKRing_S309_1599A Gambir Town_0004582304160F_0004582308742</t>
  </si>
  <si>
    <t>1599A Gambir Town</t>
  </si>
  <si>
    <t>xD-DWDM-BRKRing_S309_2402B Pagoh highway_0004582304160F_0004582308742</t>
  </si>
  <si>
    <t>2402B Pagoh highway</t>
  </si>
  <si>
    <t>S313P_2</t>
  </si>
  <si>
    <t>1512A</t>
  </si>
  <si>
    <t>xD-DWDM-BRKRing_S313P_2_1512A BKTRAMBAI_00045823087420</t>
  </si>
  <si>
    <t>1512A BKTRAMBAI</t>
  </si>
  <si>
    <t>xD-DWDM-BRKRing_S313P_2_1553A UMBAI_00045823087420</t>
  </si>
  <si>
    <t>1553A UMBAI</t>
  </si>
  <si>
    <t>xD-DWDM-BRKRing_S313P_2_1554A RUMBIA_00045823087420</t>
  </si>
  <si>
    <t>1554A RUMBIA</t>
  </si>
  <si>
    <t>xD-DWDM-BRKRing_S313P_2_1621A MSC Senawang_00045823087420</t>
  </si>
  <si>
    <t>1621A MSC Senawang</t>
  </si>
  <si>
    <t>1533A</t>
  </si>
  <si>
    <t>xD-DWDM-BRKRing_S313P_2_2_DUYONG_0004582304160F_00045823087420</t>
  </si>
  <si>
    <t>DUYONG</t>
  </si>
  <si>
    <t>30/1: Plan 2/2</t>
  </si>
  <si>
    <t>xD-DWDM-BRKRing_S313P_2_2_RUMBIA_0004582304160F_00045823087420</t>
  </si>
  <si>
    <t>RUMBIA</t>
  </si>
  <si>
    <t>8/1/2024-9/1/2024</t>
  </si>
  <si>
    <t>xD-DWDM-BRKRing_S313P_2_2_UMBAI_0004582304160F_00045823087420</t>
  </si>
  <si>
    <t>UMBAI</t>
  </si>
  <si>
    <t>xD-DWDM-BRKRing_S313P_2_2021B SBHT_00045823087420</t>
  </si>
  <si>
    <t>S501</t>
  </si>
  <si>
    <t>1591A</t>
  </si>
  <si>
    <t>xD-DWDM-BRKRing_S501_1_1591A Parit Bakar_0004582304160F_0004582308742</t>
  </si>
  <si>
    <t>1591A Parit Bakar</t>
  </si>
  <si>
    <t>Pending CME - Umbai</t>
  </si>
  <si>
    <t>Replan migration - Umbai CME</t>
  </si>
  <si>
    <t>2227B</t>
  </si>
  <si>
    <t>xD-DWDM-BRKRing_S501_1_1591A Sri Jeram_0004582304160F_0004582308742</t>
  </si>
  <si>
    <t>1591A Sri Jeram</t>
  </si>
  <si>
    <t>29/1: Do after network freeze (1st week of Feb)
30/1: Plan 1/2
1/2: Plan 2/2</t>
  </si>
  <si>
    <t>2388B</t>
  </si>
  <si>
    <t>xD-DWDM-BRKRing_S501_1_2388B Desa Muar_0004582304160F_0004582308742</t>
  </si>
  <si>
    <t>2388B Desa Muar</t>
  </si>
  <si>
    <t>Swap breaker issue</t>
  </si>
  <si>
    <t>xD-DWDM-BRKRing_SAR01_1552A TanjungBidara_0004582304070Q_0004582304070T_00045823086825</t>
  </si>
  <si>
    <t>1552A TanjungBidara</t>
  </si>
  <si>
    <t>xD-DWDM-BRKRing_SAR01_1554A Rumbia_0004582304070Q_0004582304070T_00045823086825</t>
  </si>
  <si>
    <t>1554A Rumbia</t>
  </si>
  <si>
    <t>xD-DWDM-BRKRing_SAR01_1621A Senawang_0004582304070Q_0004582304070T_00045823086825</t>
  </si>
  <si>
    <t>xD-DWDM-BRKRing_SAR01_1640A Politenik PD_0004582304070Q_0004582304070T_00045823086825</t>
  </si>
  <si>
    <t>1640A Politenik PD</t>
  </si>
  <si>
    <t>xD-DWDM-BRKRing_SAR01_2021B SBHT_0004582304070Q_0004582304070T_00045823086825</t>
  </si>
  <si>
    <t>SAR03ii</t>
  </si>
  <si>
    <t>xD-DWDM-BRKRing_SAR03ii_2402B PagohHighway_0004582304160E_00045823087420</t>
  </si>
  <si>
    <t>2402B PagohHighway</t>
  </si>
  <si>
    <t>SAR03iii</t>
  </si>
  <si>
    <t>xD-DWDM-BRKRing_SAR03iii_1554A Rumbia_0004582304160E_00045823087420</t>
  </si>
  <si>
    <t>SAR05</t>
  </si>
  <si>
    <t>xD-DWDM-BRKRing_SAR05_1621A Senawang_0004582304160E_00045823087420</t>
  </si>
  <si>
    <t>xD-DWDM-BRKRing_SAR05_6000A JB_0004582304160E_00045823087420</t>
  </si>
  <si>
    <t>6000A JB</t>
  </si>
  <si>
    <t>6083A</t>
  </si>
  <si>
    <t>xD-DWDM-BRKRing_SAR05_6083A Soga_0004582304160E_00045823087420</t>
  </si>
  <si>
    <t>6083A Soga</t>
  </si>
  <si>
    <t>1195A</t>
  </si>
  <si>
    <t>site drop</t>
  </si>
  <si>
    <t>xD_DWDM-BRKRing_CAR01_1085A Pekan Meru_0004582400460T_00045824009529</t>
  </si>
  <si>
    <t>1063B</t>
  </si>
  <si>
    <t>xD_DWDM_BRKRing_PFSRING101/C0607_1063B_Berjya Times Square Rooftop_0004582306610C_00045823162822</t>
  </si>
  <si>
    <t>1063B Berjaya Times Square Rooftop</t>
  </si>
  <si>
    <t>2024 Q2</t>
  </si>
  <si>
    <t>xD_DWDM_BRKRing_C0103_1049B-MCR 001 KPG_0004582400930A_00045824009023</t>
  </si>
  <si>
    <t>1049B-MCR 001 KPG</t>
  </si>
  <si>
    <t>CAR05</t>
  </si>
  <si>
    <t>xD_DWDM_BRKRing_CAR05_2021B SBHT_0004582401290A_00045824026525</t>
  </si>
  <si>
    <t>2021B Subang Hitech</t>
  </si>
  <si>
    <t>xD_DWDM_BRKRing_CAR05_1110A Berjaya Indst Park_0004582401290A_00045824026525</t>
  </si>
  <si>
    <t>1110A Berjaya industrial Park</t>
  </si>
  <si>
    <t>1128A</t>
  </si>
  <si>
    <t>xD_DWDM_BRKRing_CAR05_1128A Kg Ola Lempik_0004582401290A_00045824026525</t>
  </si>
  <si>
    <t>1128A Kg Ola Lempik</t>
  </si>
  <si>
    <t>1037A</t>
  </si>
  <si>
    <t>xD_DWDM_BRKRing_CAR05_1037A_JBA Bangi_0004582401290A_00045824026525</t>
  </si>
  <si>
    <t>1037A JBA Bangi</t>
  </si>
  <si>
    <t>1039A</t>
  </si>
  <si>
    <t>xD_DWDM_BRKRing_CAR05_1039A JBA Cheras Jaya_0004582401290A_00045824026525</t>
  </si>
  <si>
    <t>1039A JBA Cheras Jaya</t>
  </si>
  <si>
    <t>xD_DWDM_BRKRing_CAR05_1475A MSC MSK_0004582401290A_00045824026525</t>
  </si>
  <si>
    <t>1475A MSC MSK</t>
  </si>
  <si>
    <t>1120A</t>
  </si>
  <si>
    <t>xD_DWDM_BRKRing_CAR05_1120A Kota Kemuning_0004582401290A_00045824026525</t>
  </si>
  <si>
    <t>1120A Kota Kemuning</t>
  </si>
  <si>
    <t>1122A</t>
  </si>
  <si>
    <t>xD_DWDM_BRKRing_CAR05_1122A Jenjarum_0004582401290A_00045824026525</t>
  </si>
  <si>
    <t>1122A Jenjarum</t>
  </si>
  <si>
    <t>2048B</t>
  </si>
  <si>
    <t>xD_DWDM_BRKRing_CAR05_2048B Sg Merab_0004582401290A_00045824026525</t>
  </si>
  <si>
    <t>2048B Sg Merab</t>
  </si>
  <si>
    <t>1800vPro 1 Subrack</t>
  </si>
  <si>
    <t>1918A Damansara Intan</t>
  </si>
  <si>
    <t>1800vPro 1rack  1Subrack</t>
  </si>
  <si>
    <t>1336A</t>
  </si>
  <si>
    <t>1336A Balai Islam TTDI</t>
  </si>
  <si>
    <t>2831A</t>
  </si>
  <si>
    <t>2831A One Utama Phase 2</t>
  </si>
  <si>
    <t xml:space="preserve">1197A JBA Effingham </t>
  </si>
  <si>
    <t>NAR01_i</t>
  </si>
  <si>
    <t>xD_DWDM_BRKRing_NAR01_i_4966A_Kulim Hitech_0004582401260T_45824026527</t>
  </si>
  <si>
    <t>4966A-MAG_x0002_001 Kulim Hitech</t>
  </si>
  <si>
    <t>9800M12 1 subrack</t>
  </si>
  <si>
    <t>xD_DWDM_BRKRing_NAR01_i_4946A_Bukit Selambau_0004582401260T_45824026527</t>
  </si>
  <si>
    <t>4946A-MAG-001 Bukit Selambau</t>
  </si>
  <si>
    <t>xD_DWDM_BRKRing_NAR01_i_4992A_Pendang_0004582401260T_45824026527</t>
  </si>
  <si>
    <t>4992A-MAG-001 Pendang</t>
  </si>
  <si>
    <t>xD_DWDM_BRKRing_NAR01_i_4000A_Prai_0004582401260T_45824026527</t>
  </si>
  <si>
    <t>4000A-MSC_x0002_Prai</t>
  </si>
  <si>
    <t>xD_DWDM_BRKRing_NAR01_i_4521A_Msc Ipoh_0004582401260T_45824026527</t>
  </si>
  <si>
    <t>4521A-MSC Menglembu</t>
  </si>
  <si>
    <t>E209</t>
  </si>
  <si>
    <t>8368A</t>
  </si>
  <si>
    <t>xD_DWDM_BRKRing_E209_8368A Serating_0004582401310P_00045824026721</t>
  </si>
  <si>
    <t>8368A-MAC-001 Serating</t>
  </si>
  <si>
    <t>xD_DWDM_BRKRing_E209_8429B BPayung2_0004582401310P_00045824026721</t>
  </si>
  <si>
    <t>8429B-MAG(M14)-001 Bpayung 2</t>
  </si>
  <si>
    <t>E301</t>
  </si>
  <si>
    <t>8712A</t>
  </si>
  <si>
    <t>xD_DWDM_BRKRing_E301_8712A Kg Jawa Pekan_0004582401310P_00045824026721</t>
  </si>
  <si>
    <t>8712A-MAC-001 Kg. Jawa Pekan</t>
  </si>
  <si>
    <t>9800M24 1 rack 2subrack</t>
  </si>
  <si>
    <t>8088A</t>
  </si>
  <si>
    <t>xD_DWDM_BRKRing_E301_8088A Sg Beto_0004582401310P_00045824026721</t>
  </si>
  <si>
    <t>8088A-MAG-001 Sg. Beto</t>
  </si>
  <si>
    <t>xD_DWDM_BRKRing_E301_8000A KTNE1_0004582401310P_00045824026721</t>
  </si>
  <si>
    <t>8000A-MCR-002 KTN E1</t>
  </si>
  <si>
    <t>EAR01_1 &amp; EAR01_3</t>
  </si>
  <si>
    <t>xD_DWDM_BRKRing_EAR01_1 N EAR01_3_4000A Msc Prai_0004582401310P_00045824026721</t>
  </si>
  <si>
    <t>9800M12 1subrack</t>
  </si>
  <si>
    <t>xD_DWDM_BRKRing_EAR01_1 N EAR01_3_8000A MSC KTN_0004582401310P_00045824026721</t>
  </si>
  <si>
    <t>8282B</t>
  </si>
  <si>
    <t>xD_DWDM_BRKRing_EAR01_1 N EAR01_3_8282B Pergau_0004582401310P_00045824026721</t>
  </si>
  <si>
    <t>8282B-MAG(M14)-001 Pergau</t>
  </si>
  <si>
    <t>8285A</t>
  </si>
  <si>
    <t>xD_DWDM_BRKRing_EAR01_1 N EAR01_3_8285A Bukit Bunga_0004582401310P_00045824026721</t>
  </si>
  <si>
    <t>8285A-MAG(M14)-001 Bukit Bunga</t>
  </si>
  <si>
    <t>9800M12 1rack 1subrack</t>
  </si>
  <si>
    <t>xD_DWDM_BRKRing_EAR01_1 N EAR01_3_8288B Panau_0004582401310P_00045824026721</t>
  </si>
  <si>
    <t>8288B-MAG(M14)-001 Panau</t>
  </si>
  <si>
    <t>xD_DWDM_BRKRing_EAR01_1 N EAR01_3_8263A Pasir Mas Town_0004582401310P_00045824026721</t>
  </si>
  <si>
    <t>8263A-MAG(M14)-001 Pasir Mas Town</t>
  </si>
  <si>
    <t>xD_DWDM_BRKRing_EAR01_1 N EAR01_3_8211A WCY_0004582401310P_00045824026721</t>
  </si>
  <si>
    <t>8211A-MAG(M8)-001 WCY</t>
  </si>
  <si>
    <t>xD_DWDM_BRKRing_EAR01_1 N EAR01_3_8224A Pasir Puteh_0004582401310P_00045824026721</t>
  </si>
  <si>
    <t>8224A-MAG(M14)-001 Pasir Puteh</t>
  </si>
  <si>
    <t>xD_DWDM_BRKRing_EAR01_1 N EAR01_3_8367A B.Kechil_0004582401310P_00045824026721</t>
  </si>
  <si>
    <t>8367A-MAG(M14)-001 B. Kechil</t>
  </si>
  <si>
    <t>SAR03_i&amp;SAR03iii</t>
  </si>
  <si>
    <t>xD_DWDM_BRKRing_SAR03_i N SAR03iii_1621A SNW_0004582401310P_00045824026721</t>
  </si>
  <si>
    <t>MIP2013 1621A-MCR-001 SNW</t>
  </si>
  <si>
    <t>Material not arrived yet</t>
  </si>
  <si>
    <t>xD_DWDM_BRKRing_SAR03_i N SAR03iii_6000A MSC JBR_0004582401310P_00045824026721</t>
  </si>
  <si>
    <t>MIP2013 6000A-MCR-001 JBR</t>
  </si>
  <si>
    <t>xD_DWDM_BRKRing_SAR03_i N SAR03iii_1554A Rumbia_0004582401310P_00045824026721</t>
  </si>
  <si>
    <t>1554A-MAG(M14)-001 Rumbia</t>
  </si>
  <si>
    <t>xD_DWDM_BRKRing_SAR03_i N SAR03iii_1553A Umbai_0004582401310P_00045824026721</t>
  </si>
  <si>
    <t>1553A-MAG(M14)-001 Umbai</t>
  </si>
  <si>
    <t>6104A</t>
  </si>
  <si>
    <t>xD_DWDM_BRKRing_SAR03_i N SAR03iii_6104A Bkt Kelicap_0004582401310P_00045824026721</t>
  </si>
  <si>
    <t>6104A-MAG(M8)-001 Bkt Kelicap</t>
  </si>
  <si>
    <t>xD_DWDM_BRKRing_SAR03_i N SAR03iii_6405A Sri Bunian_0004582401310P_00045824026721</t>
  </si>
  <si>
    <t>MIP2016 6405A-MAG-001 Sri Bunian</t>
  </si>
  <si>
    <t>xD_DWDM_BRKRing_SAR03_i N SAR03iii_6502A Nusa Perintis_0004582401310P_00045824026721</t>
  </si>
  <si>
    <t>6502A-MAG-001 Nusa Perintis</t>
  </si>
  <si>
    <t>SAR06</t>
  </si>
  <si>
    <t>xD_DWDM_BRKRing_SAR06_6000A MSC JB_0004582401310P_00045824026721</t>
  </si>
  <si>
    <t>6000A-MCR-001 JBR</t>
  </si>
  <si>
    <t>xD_DWDM_BRKRing_SAR06_8000A KTN_0004582401310P_00045824026721</t>
  </si>
  <si>
    <t>8000A-MCR-001 KTN</t>
  </si>
  <si>
    <t>6707A</t>
  </si>
  <si>
    <t>xD_DWDM_BRKRing_SAR06_6707A Jambi_0004582401310P_00045824026721</t>
  </si>
  <si>
    <t>6707A_MAG_001 Jambi</t>
  </si>
  <si>
    <t>xD_DWDM_BRKRing_SAR04_1621A MSC SNW_0004582401310P_00045824026721</t>
  </si>
  <si>
    <t>9800M24 1subrack</t>
  </si>
  <si>
    <t>xD_DWDM_BRKRing_SAR04_6000A MSC JB_0004582401310P_00045824026721</t>
  </si>
  <si>
    <t>xD_DWDM_BRKRing_CAR11_8000A MSC KTN_0004582401310P_00045824026721</t>
  </si>
  <si>
    <t>MIP2013 8000A-MCR-002 KTN</t>
  </si>
  <si>
    <t>S305</t>
  </si>
  <si>
    <t>6701A</t>
  </si>
  <si>
    <t>xD_DWDM_BRKRing_S305_6701A Parit Subang_0004582401310P_00045824026721</t>
  </si>
  <si>
    <t>6701A-MAC-001 Parit Sulong</t>
  </si>
  <si>
    <t>1800vpro 1 rack 1 subrack</t>
  </si>
  <si>
    <t>6093A</t>
  </si>
  <si>
    <t>xD_DWDM_BRKRing_S305_6093A Sri Medan_0004582401310P_00045824026721</t>
  </si>
  <si>
    <t>6093A-MAC-001 Sri Medan</t>
  </si>
  <si>
    <t>6088A</t>
  </si>
  <si>
    <t>xD_DWDM_BRKRing_S305_6088A ABI_0004582401310P_00045824026721</t>
  </si>
  <si>
    <t>6088A-MAC-001 ABI</t>
  </si>
  <si>
    <t>xD_DWDM_BRKRing_S305_2402B Pagoh Highway_0004582401310P_00045824026721</t>
  </si>
  <si>
    <t>2402B-MAG(M14)-001 Pagoh Highway</t>
  </si>
  <si>
    <t>xD_DWDM_BRKRing_S305_6104A Bkt Kelicap_0004582401310P_00045824026721</t>
  </si>
  <si>
    <t>S504M</t>
  </si>
  <si>
    <t>6151A</t>
  </si>
  <si>
    <t>xD_DWDM_BRKRing_S504M_6151A Mersing_0004582401310P_00045824026721</t>
  </si>
  <si>
    <t>6151A-MAC-001 Mersing</t>
  </si>
  <si>
    <t>6166A</t>
  </si>
  <si>
    <t>xD_DWDM_BRKRing_S504M_6166A Felda Nitar2_0004582401310P_00045824026721</t>
  </si>
  <si>
    <t>6166A-MAC-001 Felda Nitar2</t>
  </si>
  <si>
    <t>6160A</t>
  </si>
  <si>
    <t>xD_DWDM_BRKRing_S504M_6160A Bkt Tinggi Maxis_0004582401310P_00045824026721</t>
  </si>
  <si>
    <t>6160A-MAC-001 Bkt Tinggi(Maxis)</t>
  </si>
  <si>
    <t>6138A</t>
  </si>
  <si>
    <t>xD_DWDM_BRKRing_S504M_6138A Kahang Maxis_0004582401310P_00045824026721</t>
  </si>
  <si>
    <t>6138A-MAC-001 Kahang Maxis</t>
  </si>
  <si>
    <t>6134A</t>
  </si>
  <si>
    <t>xD_DWDM_BRKRing_S504M_6134A Kluang Indst(Profina)_0004582401310P_00045824026721</t>
  </si>
  <si>
    <t>6134A-MAC-001 Kluang Industry (Profina)</t>
  </si>
  <si>
    <t>6616A</t>
  </si>
  <si>
    <t>xD_DWDM_BRKRing_S504M_6616A Sri Permai_0004582401310P_00045824026721</t>
  </si>
  <si>
    <t>6616A-MAC-001 Sri Permai</t>
  </si>
  <si>
    <t>xD_DWDM_BRKRing_S504M_6369A Sri Saujana_0004582401310P_00045824026721</t>
  </si>
  <si>
    <t>6369A-MAG-002 Sri Saujana</t>
  </si>
  <si>
    <t>6126A</t>
  </si>
  <si>
    <t>xD_DWDM_BRKRing_S504M_6126A KTM Kluang_0004582401310P_00045824026721</t>
  </si>
  <si>
    <t>6126A-MAG(M8)-001 KTM Kluang</t>
  </si>
  <si>
    <t>NAR01_ii</t>
  </si>
  <si>
    <t>xD_DWDM_BRKRing_NAR01_ii_4938A_Tmn Orkid_0004582401280Y_00045824026722</t>
  </si>
  <si>
    <t>4938A-MAG_x0002_001 Taman Orkid</t>
  </si>
  <si>
    <t>xD_DWDM_BRKRing_NAR01_ii_4660A KTM Alor Star_0004582401280Y_00045824026722</t>
  </si>
  <si>
    <t>4660A-MAG-001 KTM Alor Setar</t>
  </si>
  <si>
    <t>xD_DWDM_BRKRing_NAR01_ii_4998A Air Itam Kedah_0004582401280Y_00045824026722</t>
  </si>
  <si>
    <t>4998A-MAG-001 Air Itam Kedah</t>
  </si>
  <si>
    <t>xD_DWDM_BRKRing_NAR01_ii_4606A Padang Besar_0004582401280Y_00045824026722</t>
  </si>
  <si>
    <t>4606A-MAG(M8)- 001 Padang Besar</t>
  </si>
  <si>
    <t>xD_DWDM_BRKRing_CT04_1049B KPG_0004582401280Y_00045824026722</t>
  </si>
  <si>
    <t>1800vPro 2 subrack</t>
  </si>
  <si>
    <t>Material on hold - Sean</t>
  </si>
  <si>
    <t>xD_DWDM_BRKRing_CT04_1413A KTM Rawang_0004582401280Y_00045824026722</t>
  </si>
  <si>
    <t>1413A-MAC-001 KTM Rawang</t>
  </si>
  <si>
    <t>1800vPro 1rack 1subrack</t>
  </si>
  <si>
    <t>xD_DWDM_BRKRing_CT04_1412 Bkt Tadun_0004582401280Y_00045824026722</t>
  </si>
  <si>
    <t>1412A-MAC-001 Bkt Tadun</t>
  </si>
  <si>
    <t>MAC RING 6/C09+</t>
  </si>
  <si>
    <t>xD_DWDM_BRKRing_MAC RING 6/C09+_2021B SBHT_0004582401280Y_00045824026722</t>
  </si>
  <si>
    <t>2021B-MCR 001 SHT</t>
  </si>
  <si>
    <t>1192A</t>
  </si>
  <si>
    <t>xD_DWDM_BRKRing_MAC RING 6/C09+_1192A Subang New Village_0004582401280Y_00045824026722</t>
  </si>
  <si>
    <t>1192A-MAC 001 Subang New Village</t>
  </si>
  <si>
    <t>1230A</t>
  </si>
  <si>
    <t>xD_DWDM_BRKRing_MAC RING 6/C09+_1230A P Indus Sg Buloh_0004582401280Y_00045824026722</t>
  </si>
  <si>
    <t>1230A-MAC 001 P indus Sg Buloh</t>
  </si>
  <si>
    <t>xD_DWDM_BRKRing_N401_4952B Selama_0004582401280Y_00045824026722</t>
  </si>
  <si>
    <t>4952B-MAG 001 Selama</t>
  </si>
  <si>
    <t>xD_DWDM_BRKRing_N401_4000A MSC Prai_0004582401280Y_00045824026722</t>
  </si>
  <si>
    <t>4000A-MCR 002 PRI</t>
  </si>
  <si>
    <t>1800vPro 1subrack</t>
  </si>
  <si>
    <t>xD_DWDM_BRKRing_N401_4684B Terap_0004582401280Y_00045824026722</t>
  </si>
  <si>
    <t>4686B-MAC-001 Terap</t>
  </si>
  <si>
    <t>xD_DWDM_BRKRing_N401_4965A Politeknik Kulim_0004582401280Y_00045824026722</t>
  </si>
  <si>
    <t>4965A-MAC-001 Politeknik Kulim</t>
  </si>
  <si>
    <t>xD_DWDM_BRKRing_N401_4689A Tmn Desa Impian_0004582401280Y_00045824026722</t>
  </si>
  <si>
    <t>4689A-MAC 001 Tmn Desa Impian</t>
  </si>
  <si>
    <t>xD_DWDM_BRKRing_N401_4118A Machang Bubuk2_0004582401280Y_00045824026722</t>
  </si>
  <si>
    <t>4118A-MAC 001 Machang Bubuk 2</t>
  </si>
  <si>
    <t>N407</t>
  </si>
  <si>
    <t>xD_DWDM-BRKRing_N407_4493A KTM  Ipoh_0004582401300R_00045824026922</t>
  </si>
  <si>
    <t>4493A KTM Ipoh</t>
  </si>
  <si>
    <t>1800 Vpro 1 subrack</t>
  </si>
  <si>
    <t>xD_DWDM-BRKRing_N407_4432A KTM Sg Siput_0004582401300R_00045824026922</t>
  </si>
  <si>
    <t>4432A KTM SG SIPUT</t>
  </si>
  <si>
    <t>xD_DWDM-BRKRing_N407_4515A Tg Rambutan_0004582401300R_00045824026922</t>
  </si>
  <si>
    <t>4515A TG RAMBUTAN</t>
  </si>
  <si>
    <t>xD_DWDM-BRKRing_N407_4498A Lap Tambun1 N 2_0004582401300R_00045824026922</t>
  </si>
  <si>
    <t>4498A LAP Tambun 1&amp;2</t>
  </si>
  <si>
    <t>xD_DWDM-BRKRing_N407_4541A Bercham Industry_0004582401300R_00045824026922</t>
  </si>
  <si>
    <t>4541A Bercham Industry</t>
  </si>
  <si>
    <t>2024 Q2_2</t>
  </si>
  <si>
    <t>xD_DWDM-BRKRing_C0103_1049B KPG_0004582401300R_00045824026922</t>
  </si>
  <si>
    <t>NAR02_ii+</t>
  </si>
  <si>
    <t>xD_DWDM-BRKRing_NAR02_ii+_4000A MSC Prai_0004582401310N_00045824027823</t>
  </si>
  <si>
    <t>board expansion</t>
  </si>
  <si>
    <t>xD_DWDM-BRKRing_NAR02_ii+_8000A MSC KTN_0004582401310N_00045824027823</t>
  </si>
  <si>
    <t>xD_DWDM-BRKRing_NAR02_ii+_4985A Baling Town_0004582401310N_00045824027823</t>
  </si>
  <si>
    <t>4985A-MAG-001 Baling Town</t>
  </si>
  <si>
    <t>xD_DWDM-BRKRing_NAR02_ii+_8282B Pergau_0004582401310N_00045824027823</t>
  </si>
  <si>
    <t>CAR02-i+/CAR02-ii+</t>
  </si>
  <si>
    <t>xD_DWDM-BRKRing_CAR02-i+/CAR02-ii+_1049B KPG_0004582401310N_00045824027823</t>
  </si>
  <si>
    <t>xD_DWDM-BRKRing_CAR02-i+/CAR02-ii+_2021B SBHT_0004582401310N_00045824027823</t>
  </si>
  <si>
    <t>2021B Subang Hi-Tech</t>
  </si>
  <si>
    <t>xD_DWDM-BRKRing_CAR02-i+/CAR02-ii+_1253A Plaza Pengkalan_0004582401310N_00045824027823</t>
  </si>
  <si>
    <t>1253A-MAG(M14)-001 Plaza Pengkalan</t>
  </si>
  <si>
    <t>xD_DWDM-BRKRing_CAR02-i+/CAR02-ii+_1851A KL Plaza2_0004582401310N_00045824027823</t>
  </si>
  <si>
    <t>xD_DWDM-BRKRing_CAR02-i+/CAR02-ii+_1859A MidvalleyCAS_0004582401310N_00045824027823</t>
  </si>
  <si>
    <t>1859A-MAG(M14)-001 Midvalleycas</t>
  </si>
  <si>
    <t>CAR02-ii+</t>
  </si>
  <si>
    <t>xD_DWDM-BRKRing_CAR02-ii+_1918A Damansara Intan_0004582401310N_00045824027823</t>
  </si>
  <si>
    <t>1918A-MAG(M14)-001 Damansara Intan</t>
  </si>
  <si>
    <t>xD_DWDM-BRKRing_CAR02-ii+_1172A Glomac_0004582401310N_00045824027823</t>
  </si>
  <si>
    <t>1172A-MAG(M14)-001 Glomac</t>
  </si>
  <si>
    <t>1172A</t>
  </si>
  <si>
    <t>NAR01_iii+</t>
  </si>
  <si>
    <t>xD_DWDM-BRKRing_NAR01_iii+_4000A MSC Prai_0004582401310N_00045824027823</t>
  </si>
  <si>
    <t>9800M12 1rack 1 subrack</t>
  </si>
  <si>
    <t>xD_DWDM-BRKRing_NAR01_iii+_4493A KTM Ipoh_0004582401310N_00045824027823</t>
  </si>
  <si>
    <t>4493A KTM IPOH</t>
  </si>
  <si>
    <t>xD_DWDM-BRKRing_NAR01_iii+_4606A Padang Besar_0004582401310N_00045824027823</t>
  </si>
  <si>
    <t>4606A-MAG(M8)-001 Padang Besar</t>
  </si>
  <si>
    <t>xD_DWDM-BRKRing_NAR01_iii+_4995A UUM HW_0004582401310N_00045824027823</t>
  </si>
  <si>
    <t>4995A-MAG(M14)-001 UUM Highway</t>
  </si>
  <si>
    <t>xD_DWDM-BRKRing_NAR01_iii+_4992A Pendang_0004582401310N_00045824027823</t>
  </si>
  <si>
    <t>4992A-MAG(M14)-001 Pendang</t>
  </si>
  <si>
    <t>NAR04_ii+</t>
  </si>
  <si>
    <t>xD_DWDM-BRKRing_NAR04_ii+_4521A Ipoh_0004582401310N_00045824027823</t>
  </si>
  <si>
    <t>4521A - IPOH</t>
  </si>
  <si>
    <t>xD_DWDM-BRKRing_NAR04_ii+_4455A KTM Taiping_0004582401310N_00045824027823</t>
  </si>
  <si>
    <t>4455A-MAG(M14)-001 KTM Taiping</t>
  </si>
  <si>
    <t>xD_DWDM-BRKRing_NAR04_ii+_4432A KTM Sungai Siput_0004582401310N_00045824027823</t>
  </si>
  <si>
    <t>4432A-MAG(M14)-001 KTM Sungai Siput</t>
  </si>
  <si>
    <t>C0211+</t>
  </si>
  <si>
    <t>xD_DWDM-BRKRing_C0211+_2888A Plaza Central_0004582401310N_00045824027823</t>
  </si>
  <si>
    <t>2888A-MAC-001 Plaza Central</t>
  </si>
  <si>
    <t>1063B/AREA 154/C0211+/C0515+</t>
  </si>
  <si>
    <t>xD_DWDM-BRKRing_1063B/AREA 154/C0211+/C0515+_1475A SKB_0004582401310N_00045824027823</t>
  </si>
  <si>
    <t>1800vPro 1rack 2 subrack</t>
  </si>
  <si>
    <t>xD_DWDM-BRKRing_1063B/AREA 154/C0211+/C0515+_1851A KL Plaza2_0004582401310N_00045824027823</t>
  </si>
  <si>
    <t>1800vPro 1 subrack</t>
  </si>
  <si>
    <t>xD_DWDM-BRKRing_1063B/AREA 154/C0211+/C0515+_1246A Berjaya Plaza_0004582401310N_00045824027823</t>
  </si>
  <si>
    <t>BERJAYA PLAZA 1246A</t>
  </si>
  <si>
    <t>xD_DWDM-BRKRing_1063B/AREA 154/C0211+/C0515+_1063B Berjaya Times Square_0004582401310N_00045824027823</t>
  </si>
  <si>
    <t>Berjaya Time Square (Tx) 1063B</t>
  </si>
  <si>
    <t>AREA 154/MAC Ring 15/ C21+</t>
  </si>
  <si>
    <t>xD_DWDM-BRKRing_AREA 154/MAC Ring 15/ C21+_1458A Endah Parade_0004582401310N_00045824027823</t>
  </si>
  <si>
    <t>1458A-MAG-001 Endah Parade</t>
  </si>
  <si>
    <t>xD_DWDM-BRKRing_1063B/AREA 154/C0211+/C0515+_1855B TPM_0004582401310N_00045824027823</t>
  </si>
  <si>
    <t>1855B-MAC-001 TPM (AS)</t>
  </si>
  <si>
    <t>xD_DWDM-BRKRing_C0211+_1859A MidvalleyCAS_0004582401310N_00045824027823</t>
  </si>
  <si>
    <t>C0515+</t>
  </si>
  <si>
    <t>xD_DWDM-BRKRing_C0515+_1039A Cheras Jaya_0004582401310N_00045824027823</t>
  </si>
  <si>
    <t>1039A-MAG(M14)-001 Cheras Jaya</t>
  </si>
  <si>
    <t>1800vPro 1rack 1 subrack</t>
  </si>
  <si>
    <t>xD_DWDM-BRKRing_C0515+_2448A Asmah Tower_0004582401310N_00045824027823</t>
  </si>
  <si>
    <t>2448A-MAC-001 Asmah Tower</t>
  </si>
  <si>
    <t>xD_DWDM-BRKRing_C0515+_2424A PUAS Tmn Tun Perak_0004582401310N_00045824027823</t>
  </si>
  <si>
    <t>2424A-MAC-001 PUAS Tmn Tun Perak</t>
  </si>
  <si>
    <t>xD_DWDM-BRKRing_C0515+_2024A Bdr Makhota Cheras_0004582401310N_00045824027823</t>
  </si>
  <si>
    <t>2024A-MAC-001 Bdr Mahkota Cheras</t>
  </si>
  <si>
    <t>xD_DWDM-BRKRing_C0515+_1902B Bdr Sg Long3_0004582401310N_00045824027823</t>
  </si>
  <si>
    <t>1902B-MAC-001 Bdr Sg Long 3</t>
  </si>
  <si>
    <t>MAC Ring 15/C21+</t>
  </si>
  <si>
    <t>xD_DWDM-BRKRing_MAC Ring 15/C21+_1745A Baitumal_0004582401310N_00045824027823</t>
  </si>
  <si>
    <t>1745A-MAG(M14)-001 Baitumal</t>
  </si>
  <si>
    <t>xD_DWDM-BRKRing_MAC Ring 15/C21+_2502A Bdar Tun Razak_0004582401310N_00045824027823</t>
  </si>
  <si>
    <t>2502A-MAC-001 B'dar Tun Razak</t>
  </si>
  <si>
    <t>1974A</t>
  </si>
  <si>
    <t>xD_DWDM-BRKRing_MAC Ring 15/C21+_1974A Jln Sg Besi_0004582401310N_00045824027823</t>
  </si>
  <si>
    <t>MIP2013 1974A-MAC-001 Jln Sg Besi</t>
  </si>
  <si>
    <t>N104+</t>
  </si>
  <si>
    <t>xD_DWDM-BRKRing_N104+_4995A UUMHW_0004582401310N_00045824027823</t>
  </si>
  <si>
    <t>4995A-MAG-001 UUM Highway</t>
  </si>
  <si>
    <t>xD_DWDM-BRKRing_N104+_4992A Pendang_0004582401310N_00045824027823</t>
  </si>
  <si>
    <t>xD_DWDM-BRKRing_N104+_4991A UUM_0004582401310N_00045824027823</t>
  </si>
  <si>
    <t>4991A-MAC-001 UUM</t>
  </si>
  <si>
    <t>4991A</t>
  </si>
  <si>
    <t>xD_DWDM-BRKRing_N104+_4672A Changloon_0004582401310N_00045824027823</t>
  </si>
  <si>
    <t>4672A-MAC-001 Changloon</t>
  </si>
  <si>
    <t>4672A</t>
  </si>
  <si>
    <t>xD_DWDM-BRKRing_N104+_4665A Jitra_0004582401310N_00045824027823</t>
  </si>
  <si>
    <t>4665A-MAC-001 Jitra</t>
  </si>
  <si>
    <t>4665A</t>
  </si>
  <si>
    <t>N107+</t>
  </si>
  <si>
    <t>xD_DWDM-BRKRing_N107+_4998A Air Itam Kedah_0004582401310N_00045824027823</t>
  </si>
  <si>
    <t>4998A-MAG(M14)-001 Air Itam Kedah</t>
  </si>
  <si>
    <t>xD_DWDM-BRKRing_N107+_4606A Padang Besar_0004582401310N_00045824027823</t>
  </si>
  <si>
    <t>xD_DWDM-BRKRing_N107+_4604A Kuala Perlis_0004582401310N_00045824027823</t>
  </si>
  <si>
    <t>4604A-MAC-001 Kuala Perlis(Trunk)</t>
  </si>
  <si>
    <t>xD_DWDM-BRKRing_N107+_4601A Federal Kangsar_0004582401310N_00045824027823</t>
  </si>
  <si>
    <t>4601A-MAC-001 Federal Kangar</t>
  </si>
  <si>
    <t>xD_DWDM-BRKRing_N107+_4612A Jln Kaki Bkt_0004582401310N_00045824027823</t>
  </si>
  <si>
    <t>4612A-MAC-001 Jln Kaki Bkt</t>
  </si>
  <si>
    <t>xD_DWDM-BRKRing_N107+_4613A Taman Bestari Perlis_0004582401310N_00045824027823</t>
  </si>
  <si>
    <t>4613A-MAC-001 Taman Bestari Perlis</t>
  </si>
  <si>
    <t>N405+/N408+/N411+</t>
  </si>
  <si>
    <t>xD_DWDM-BRKRing_N405+/N408+/N411+_4432A KTM Sg Siput_0004582401310N_00045824027823</t>
  </si>
  <si>
    <t>4432A-MAG-001 KTM Singai Siput</t>
  </si>
  <si>
    <t>xD_DWDM-BRKRing_N405+/N408+/N411+_4455A KTM Taiping_0004582401310N_00045824027823</t>
  </si>
  <si>
    <t>xD_DWDM-BRKRing_N405+/N408+/N411+_4374A LAP Talang_0004582401310N_00045824027823</t>
  </si>
  <si>
    <t>4374A-MAC-001 LAP Talang</t>
  </si>
  <si>
    <t>4378A</t>
  </si>
  <si>
    <t>xD_DWDM-BRKRing_N405+/N408+/N411+_4378A Jerlun Tower_0004582401310N_00045824027823</t>
  </si>
  <si>
    <t>MIP2018 4378A-MAC-001 Jerlun Tower</t>
  </si>
  <si>
    <t>xD_DWDM-BRKRing_N405+/N408+/N411+_4379A Bkt Mercu_0004582401310N_00045824027823</t>
  </si>
  <si>
    <t>4379A-MAC-001 Bkt Mercu</t>
  </si>
  <si>
    <t>N408+</t>
  </si>
  <si>
    <t>xD_DWDM-BRKRing_N408+_4493A KTM Ipoh_0004582401310N_00045824027823</t>
  </si>
  <si>
    <t>4493A-MAG-001 KTM Ipoh</t>
  </si>
  <si>
    <t>xD_DWDM-BRKRing_N408+_4506A Perak Taipu_0004582401310N_00045824027823</t>
  </si>
  <si>
    <t>4506A-MAC-001 Perak Taipu</t>
  </si>
  <si>
    <t>xD_DWDM-BRKRing_N408+_4546A KWSP Ipoh_0004582401310N_00045824027823</t>
  </si>
  <si>
    <t>4546A-MAC-001 KWSP Ipoh</t>
  </si>
  <si>
    <t>xD_DWDM-BRKRing_N408+_4515A Tg Rambutan_0004582401310N_00045824027823</t>
  </si>
  <si>
    <t>4515A-MAC-001 Tg Rambutan</t>
  </si>
  <si>
    <t>N411+</t>
  </si>
  <si>
    <t>xD_DWDM-BRKRing_N411+_4373A KTM K Kangsar_0004582401310N_00045824027823</t>
  </si>
  <si>
    <t>4373A-MAC-001 KTM K. Kangsar</t>
  </si>
  <si>
    <t>xD_DWDM-BRKRing_N411+_4377B Karai_0004582401310N_00045824027823</t>
  </si>
  <si>
    <t>4377B-MAC-001 Karai</t>
  </si>
  <si>
    <t>xD_DWDM-BRKRing_N411+_4433A LAP Sg Siput_0004582401310N_00045824027823</t>
  </si>
  <si>
    <t>4433A-MAC-001 LAP Sg Siput</t>
  </si>
  <si>
    <t>1.4 Pending FF and CME Planner approval</t>
  </si>
  <si>
    <t>1.6 Pending FF approval</t>
  </si>
  <si>
    <t>1.1 Pending partner to submit TSSR</t>
  </si>
  <si>
    <t>1.7 TSSR Approved</t>
  </si>
  <si>
    <t>1.11 HW TSSR reject/Pending resubmission from partner</t>
  </si>
  <si>
    <t>1.32 CME Planner reject/Pending resubmission from partner</t>
  </si>
  <si>
    <t>1.33 FF reject/Pending resubmission from partner</t>
  </si>
  <si>
    <t>1.112 CD TSSR reject/Pending resubmission from partner</t>
  </si>
  <si>
    <t>0. No Survey required</t>
  </si>
  <si>
    <t>4515A</t>
  </si>
  <si>
    <t>4498A</t>
  </si>
  <si>
    <t>4541A</t>
  </si>
  <si>
    <t>2888A</t>
  </si>
  <si>
    <t>2448A</t>
  </si>
  <si>
    <t>2424A</t>
  </si>
  <si>
    <t>2024A</t>
  </si>
  <si>
    <t>1902B</t>
  </si>
  <si>
    <t>2502A</t>
  </si>
  <si>
    <t>4604A</t>
  </si>
  <si>
    <t>4601A</t>
  </si>
  <si>
    <t>4612A</t>
  </si>
  <si>
    <t>4613A</t>
  </si>
  <si>
    <t>4374A</t>
  </si>
  <si>
    <t>4379A</t>
  </si>
  <si>
    <t>4506A</t>
  </si>
  <si>
    <t>4546A</t>
  </si>
  <si>
    <t>4373A</t>
  </si>
  <si>
    <t>4377B</t>
  </si>
  <si>
    <t>4433A</t>
  </si>
  <si>
    <t>Project Type</t>
  </si>
  <si>
    <t>Status (CME Remark)</t>
  </si>
  <si>
    <t>Status</t>
  </si>
  <si>
    <t>1002A</t>
  </si>
  <si>
    <t>Sri Murni</t>
  </si>
  <si>
    <t>IPRAN Only</t>
  </si>
  <si>
    <t>JBA GOMBAK</t>
  </si>
  <si>
    <t>Mimaland</t>
  </si>
  <si>
    <t>Wisma Low Kang</t>
  </si>
  <si>
    <t>Chi Liung</t>
  </si>
  <si>
    <t>KTM Padang Jawa</t>
  </si>
  <si>
    <t>JBA Bkt Lipat</t>
  </si>
  <si>
    <t>WIT</t>
  </si>
  <si>
    <t>Klang Perdana</t>
  </si>
  <si>
    <t>Hong Fatt Auto</t>
  </si>
  <si>
    <t>Re-visit (Pending Cutover)</t>
  </si>
  <si>
    <t>Rantau Panjang</t>
  </si>
  <si>
    <t>Berjaya Industrial Park</t>
  </si>
  <si>
    <t>Kian Hoe Huat</t>
  </si>
  <si>
    <t> MAG Sekinchan</t>
  </si>
  <si>
    <t>Batang Berjuntai</t>
  </si>
  <si>
    <t>Batang Kali</t>
  </si>
  <si>
    <t>Tg Karang Trunk road</t>
  </si>
  <si>
    <t>Kuala Kubu Baru Tower</t>
  </si>
  <si>
    <t>HICOM GLENMARIE</t>
  </si>
  <si>
    <t>Re-visit (Pending cabinet dismantle)</t>
  </si>
  <si>
    <t>Permatang K Selangor</t>
  </si>
  <si>
    <t>KELANA BUSINESS CENTRE</t>
  </si>
  <si>
    <t>Tg Karang Trunk Road</t>
  </si>
  <si>
    <t>MAG Kota Damansara</t>
  </si>
  <si>
    <t>Glomac</t>
  </si>
  <si>
    <t>Endah Parade</t>
  </si>
  <si>
    <t>JBA Puchong</t>
  </si>
  <si>
    <t>Bukit Duyong</t>
  </si>
  <si>
    <t>JBAEFF</t>
  </si>
  <si>
    <t>Umbai</t>
  </si>
  <si>
    <t>BERJAYA PLAZA</t>
  </si>
  <si>
    <t>Merlimau</t>
  </si>
  <si>
    <t>Kepong Knit</t>
  </si>
  <si>
    <t>Parit Bakar</t>
  </si>
  <si>
    <t>1309B</t>
  </si>
  <si>
    <t>Kuala Sungai Baru (KJS)</t>
  </si>
  <si>
    <t>Gambir Town</t>
  </si>
  <si>
    <t xml:space="preserve">1342A </t>
  </si>
  <si>
    <t>1649A</t>
  </si>
  <si>
    <t>Kuala Lukut</t>
  </si>
  <si>
    <t>Hicom Glenmarie</t>
  </si>
  <si>
    <t>1736B</t>
  </si>
  <si>
    <t>SH CITY COMMAND CENTRE</t>
  </si>
  <si>
    <t>Mambau 1</t>
  </si>
  <si>
    <t>Kelana Business Centre</t>
  </si>
  <si>
    <t>TPM</t>
  </si>
  <si>
    <t>WorldWideBusiness</t>
  </si>
  <si>
    <t>Sri Jeram</t>
  </si>
  <si>
    <t>2356B</t>
  </si>
  <si>
    <t>Simpang K Sungga</t>
  </si>
  <si>
    <t>PJS 10</t>
  </si>
  <si>
    <t>Desa Muar</t>
  </si>
  <si>
    <t>Jln Industri Puchong</t>
  </si>
  <si>
    <t>Pagoh Highway</t>
  </si>
  <si>
    <t>1406B</t>
  </si>
  <si>
    <t>NS HWY KM 454.3</t>
  </si>
  <si>
    <t>2536A</t>
  </si>
  <si>
    <t>Centro IB</t>
  </si>
  <si>
    <t>Puchong Jaya</t>
  </si>
  <si>
    <t>2977B</t>
  </si>
  <si>
    <t>DiGi HQ (Lot 10)</t>
  </si>
  <si>
    <t>KTM Rawang</t>
  </si>
  <si>
    <t>3092A</t>
  </si>
  <si>
    <t>Bkt Tampoi</t>
  </si>
  <si>
    <t>Bang. Graha Maju</t>
  </si>
  <si>
    <t>4034A</t>
  </si>
  <si>
    <t>Bukit Relau</t>
  </si>
  <si>
    <t>4063A</t>
  </si>
  <si>
    <t>Komplek Tabung Haji</t>
  </si>
  <si>
    <t>Bkt Duyung</t>
  </si>
  <si>
    <t>Kulim Hitech 2 (REL)</t>
  </si>
  <si>
    <t>Rumbia</t>
  </si>
  <si>
    <t>Nibong Tebal 2</t>
  </si>
  <si>
    <t>4310A</t>
  </si>
  <si>
    <t>Kg Matang Acheh-100Q4(Digi Trunk)_REL</t>
  </si>
  <si>
    <t>TBA</t>
  </si>
  <si>
    <t>Simpang Taiping</t>
  </si>
  <si>
    <t>Bkt Gambir Town</t>
  </si>
  <si>
    <t>Kubu Gajah RDD</t>
  </si>
  <si>
    <t>GUN HILL</t>
  </si>
  <si>
    <t>Taman long Jaafar</t>
  </si>
  <si>
    <t>1611A</t>
  </si>
  <si>
    <t>Mukim Labu</t>
  </si>
  <si>
    <t>Cayman</t>
  </si>
  <si>
    <t>Pulau Indah Highway(ZED)</t>
  </si>
  <si>
    <t>Sungai Petani</t>
  </si>
  <si>
    <t>Kerling (Trunk)</t>
  </si>
  <si>
    <t>Derga Jaya</t>
  </si>
  <si>
    <t>BERNAMA</t>
  </si>
  <si>
    <t>Kg Sungai Karangan</t>
  </si>
  <si>
    <t>Genting Sempah</t>
  </si>
  <si>
    <t>Terap</t>
  </si>
  <si>
    <t>Karak HW KM 33.9</t>
  </si>
  <si>
    <t>4688A-MAC-001 Lunas</t>
  </si>
  <si>
    <t>KL Plaza 2</t>
  </si>
  <si>
    <t>TAMAN DESA IMPIAN</t>
  </si>
  <si>
    <t>TPM (AsiaSpace)</t>
  </si>
  <si>
    <t>4770A-MAC-001 Toklin (Trunk)</t>
  </si>
  <si>
    <t>MAC GOMBAK TX</t>
  </si>
  <si>
    <t>Tok Acheh</t>
  </si>
  <si>
    <t>Balai Polis Bkt Tinggi</t>
  </si>
  <si>
    <t>Taman Sri Jeram</t>
  </si>
  <si>
    <t>4940A-MAC-001 Semeling</t>
  </si>
  <si>
    <t>Bukit Selambau</t>
  </si>
  <si>
    <t>Tmn Desa Muar</t>
  </si>
  <si>
    <t>Pulai</t>
  </si>
  <si>
    <t>Ecopark</t>
  </si>
  <si>
    <t>Kuala Pegang</t>
  </si>
  <si>
    <t>First World Hotel Indoor (Roof top)</t>
  </si>
  <si>
    <t>POLITEKNIK KULIM</t>
  </si>
  <si>
    <t>Tajar</t>
  </si>
  <si>
    <t>Baling Town</t>
  </si>
  <si>
    <t>4031A</t>
  </si>
  <si>
    <t>Georgetown Hotel</t>
  </si>
  <si>
    <t>Binjul</t>
  </si>
  <si>
    <t>Kupang</t>
  </si>
  <si>
    <t>TAR College Kampar</t>
  </si>
  <si>
    <t>Pendang</t>
  </si>
  <si>
    <t>Tapah Road</t>
  </si>
  <si>
    <t>Air Itam Kedah</t>
  </si>
  <si>
    <t>LAP Tmn Taufik</t>
  </si>
  <si>
    <t>6040A</t>
  </si>
  <si>
    <t>Bkt Resam</t>
  </si>
  <si>
    <t>Simpang Pulai</t>
  </si>
  <si>
    <t xml:space="preserve">6043A </t>
  </si>
  <si>
    <t>K.K.Kam</t>
  </si>
  <si>
    <t>SP Plaza</t>
  </si>
  <si>
    <t>Soga</t>
  </si>
  <si>
    <t>Bkt Tinggi Jitra</t>
  </si>
  <si>
    <t>Kahang</t>
  </si>
  <si>
    <t>Larkin Industrial</t>
  </si>
  <si>
    <t>Alor Janggus (Trunk)</t>
  </si>
  <si>
    <t>6336A</t>
  </si>
  <si>
    <t>UTM 2</t>
  </si>
  <si>
    <t>Jalan Langgar</t>
  </si>
  <si>
    <t>Nusa Perintis(Watertank)</t>
  </si>
  <si>
    <t>Kg Sg Karangan(T flow)</t>
  </si>
  <si>
    <t>Jalan Seelong</t>
  </si>
  <si>
    <t>7042A</t>
  </si>
  <si>
    <t>Telipok</t>
  </si>
  <si>
    <t>Lunas</t>
  </si>
  <si>
    <t>7063A</t>
  </si>
  <si>
    <t>Guang Ji Temple</t>
  </si>
  <si>
    <t>7570A</t>
  </si>
  <si>
    <t>Kg Garinono</t>
  </si>
  <si>
    <t xml:space="preserve">4692A </t>
  </si>
  <si>
    <t>MAC-001 Gurun</t>
  </si>
  <si>
    <t>Risda</t>
  </si>
  <si>
    <t>KTM Gurun</t>
  </si>
  <si>
    <t>Balok Kg Chengal</t>
  </si>
  <si>
    <t>Wisma PKNK</t>
  </si>
  <si>
    <t>Bkt Pelindung</t>
  </si>
  <si>
    <t>Kg Luit</t>
  </si>
  <si>
    <t>8149A</t>
  </si>
  <si>
    <t>Jenagur</t>
  </si>
  <si>
    <t>SG Semuji</t>
  </si>
  <si>
    <t>Inokom Kulim</t>
  </si>
  <si>
    <t>Tabung Haji Kemaman</t>
  </si>
  <si>
    <t>MCR Kemuning(LDX)</t>
  </si>
  <si>
    <t>Kg Manir</t>
  </si>
  <si>
    <t>KUSZA</t>
  </si>
  <si>
    <t>Bkt Mentok</t>
  </si>
  <si>
    <t>MSC JB</t>
  </si>
  <si>
    <t>Cheneh</t>
  </si>
  <si>
    <t>6019A</t>
  </si>
  <si>
    <t>Hyatt</t>
  </si>
  <si>
    <t>Felda Neram</t>
  </si>
  <si>
    <t>Grand Continental</t>
  </si>
  <si>
    <t>Felda Seberang Tayur(LDX)</t>
  </si>
  <si>
    <t>Kahang-100Q4</t>
  </si>
  <si>
    <t>Bentong</t>
  </si>
  <si>
    <t>Kg Jawa Pekan</t>
  </si>
  <si>
    <t>6295A</t>
  </si>
  <si>
    <t>Jln Permatang Kempas</t>
  </si>
  <si>
    <t>8850B</t>
  </si>
  <si>
    <t>Kg Keldong</t>
  </si>
  <si>
    <t>Sg Karang</t>
  </si>
  <si>
    <t>Sri Saujana</t>
  </si>
  <si>
    <t>Balok Perdana</t>
  </si>
  <si>
    <t>Airport Senai</t>
  </si>
  <si>
    <t>Spg Lepas Hilir</t>
  </si>
  <si>
    <t>8984A</t>
  </si>
  <si>
    <t>Kota Perdana</t>
  </si>
  <si>
    <t>Putri Wangsa 2</t>
  </si>
  <si>
    <t>Balok Baru</t>
  </si>
  <si>
    <t>Pejabat Risda</t>
  </si>
  <si>
    <t>Bukit Pelindung</t>
  </si>
  <si>
    <t>Luit (ZED)</t>
  </si>
  <si>
    <t>Sg Semuji(Shazan s Tower / ZED)</t>
  </si>
  <si>
    <t xml:space="preserve">8211A </t>
  </si>
  <si>
    <t>WAKAF CHE YEH</t>
  </si>
  <si>
    <t>Pasir Puteh</t>
  </si>
  <si>
    <t>Bachok Town</t>
  </si>
  <si>
    <t>KUSTEM</t>
  </si>
  <si>
    <t>KUSZA Gong Badak</t>
  </si>
  <si>
    <t>Bukit Mentok</t>
  </si>
  <si>
    <t>Bukit Payung (REL)</t>
  </si>
  <si>
    <t>Felda Seberang Tayur</t>
  </si>
  <si>
    <t>T3_0467 Desa Solehah</t>
  </si>
  <si>
    <t>Simpang Lepar Hilir</t>
  </si>
  <si>
    <t>TMN SEMARAK (REL)</t>
  </si>
  <si>
    <t>1127E</t>
  </si>
  <si>
    <t>1017E</t>
  </si>
  <si>
    <t>1018E</t>
  </si>
  <si>
    <t>1019E</t>
  </si>
  <si>
    <t>1020E</t>
  </si>
  <si>
    <t>3864E</t>
  </si>
  <si>
    <t>1151E</t>
  </si>
  <si>
    <t>1150E</t>
  </si>
  <si>
    <t>2011E</t>
  </si>
  <si>
    <t>1149E</t>
  </si>
  <si>
    <t>3404A</t>
  </si>
  <si>
    <t>8208B</t>
  </si>
  <si>
    <t>BATTERY BANK = 2</t>
  </si>
  <si>
    <t>RECTIFIER + DCPDB = 1</t>
  </si>
  <si>
    <t>DCPDB = 1 UNIT</t>
  </si>
  <si>
    <t>BATTERY BANK = 1</t>
  </si>
  <si>
    <t>DCPDB  = 1</t>
  </si>
  <si>
    <t>BATTERY BANK = 6</t>
  </si>
  <si>
    <t>NOT REQUIRED</t>
  </si>
  <si>
    <t>BATTERY BANK = 8</t>
  </si>
  <si>
    <t>RECTIFIER+ DCPDB = 1</t>
  </si>
  <si>
    <t>19" RACK = 1</t>
  </si>
  <si>
    <t>DC BREAKER : 63A X 4</t>
  </si>
  <si>
    <t>DC BREAKER: 63 A X 4</t>
  </si>
  <si>
    <t>ODF CABINET = 1</t>
  </si>
  <si>
    <t>DC BREAKER: 63A X 2</t>
  </si>
  <si>
    <t>RECTTIFIER MODULE = 1</t>
  </si>
  <si>
    <t>DC BREAKER: 16A X 2</t>
  </si>
  <si>
    <t>BATTERY RACK = 1</t>
  </si>
  <si>
    <t>ADD DCPDB c/w 63A DC x 8&amp;32A DC x 2&amp;10A DC x 2</t>
  </si>
  <si>
    <t>BATTERY BANK = 3</t>
  </si>
  <si>
    <t>CABINET DISMANTLE = 1</t>
  </si>
  <si>
    <t>AC BREAKER : 32 X 3</t>
  </si>
  <si>
    <t>RECTIFIER MODULE = 2</t>
  </si>
  <si>
    <t xml:space="preserve">DC BREAKER : 63A X 8 </t>
  </si>
  <si>
    <t>DC BREAKER =  63A X 4</t>
  </si>
  <si>
    <t>AC BREAKER : 32 X 1</t>
  </si>
  <si>
    <t>DC BREAKER: 63A X 12</t>
  </si>
  <si>
    <t>BATTERY BANK = 4</t>
  </si>
  <si>
    <t>RECTTIFIER MODULE = 2</t>
  </si>
  <si>
    <t>ODF CABINET = I UNIT</t>
  </si>
  <si>
    <t>DC BREAKER : 100A X 2</t>
  </si>
  <si>
    <t>BATTERY BANK = 7</t>
  </si>
  <si>
    <t>RECTIFIER MODULE = 1</t>
  </si>
  <si>
    <t>MGB = 1</t>
  </si>
  <si>
    <t>RECTIFIER + DCPDB = 1(PO OK)</t>
  </si>
  <si>
    <t>DC BREAKER = 40 A</t>
  </si>
  <si>
    <t>DC BREAKER: 63A X 3</t>
  </si>
  <si>
    <t>DISMANTLE CABINET = 1</t>
  </si>
  <si>
    <t>NEW DCPDB</t>
  </si>
  <si>
    <t>RECTIFIER MODULE = 3</t>
  </si>
  <si>
    <t>RECTTIFIER MODULE = 3</t>
  </si>
  <si>
    <t>DC BREAKER: 100A X 2</t>
  </si>
  <si>
    <t>ADD 100A X 2 BREAKER</t>
  </si>
  <si>
    <t xml:space="preserve">1. Add Rectifier (Indoor)= 1 (Require 63A x 8 DC Breaker) </t>
  </si>
  <si>
    <t>1. Add Battery Bank = 1</t>
  </si>
  <si>
    <t>1. Swap Rectifier (Indoor) = 1 (Require 63A x 8 DC breaker)</t>
  </si>
  <si>
    <t>1. Add Battery Bank = 4</t>
  </si>
  <si>
    <t>1.Swap Breaker = 4  (Require 63A x 4 DC breaker)</t>
  </si>
  <si>
    <t>1. Add Battery Bank = 3</t>
  </si>
  <si>
    <t>1. Add Rectifier (Indoor)  + 3 module = 1 (Require 63A x 4 DC breaker)</t>
  </si>
  <si>
    <t>1. Replace CSU controller = 1 (Action FF)</t>
  </si>
  <si>
    <t>1. Add Rectifier (Indoor) + 3 module = 1 (Require 63A x 4)</t>
  </si>
  <si>
    <t>1.Swap Breaker = 2  (Require 16A x 2 to 10A x2)</t>
  </si>
  <si>
    <t>1.Swap Breaker = 2  (Require 16A x 2 to 10A x2) - (1x BLVD Power A, 1x LLVD Power B)</t>
  </si>
  <si>
    <t>1.Swap Breaker = 2  (Require 16A x 2 to 10A x2) - NO NEED CME.</t>
  </si>
  <si>
    <t>CME by regional</t>
  </si>
  <si>
    <t>Extend platform = 1</t>
  </si>
  <si>
    <t>1. New plinth</t>
  </si>
  <si>
    <t>1. Battery Bank = 6</t>
  </si>
  <si>
    <t>1. Swap Cabine</t>
  </si>
  <si>
    <t>1. Add Battery Bank = 2</t>
  </si>
  <si>
    <t>1. New DCDPB =1 (Require 63A x 4 DC breaker)</t>
  </si>
  <si>
    <t>1.DCPDB = 1 (C/W :63A DC x 8; 32A DC x 2 and 10A DC x 2 DC Breaker)</t>
  </si>
  <si>
    <t>1.Add module = 1</t>
  </si>
  <si>
    <t>1.Add battery bank = 3</t>
  </si>
  <si>
    <t>1. Decomm Cabinet</t>
  </si>
  <si>
    <t>1.Add 2nd rectifier (Indoor) = 1 (Require 63A x 4 DC breaker)</t>
  </si>
  <si>
    <t>1.swap rectifier (Outdoor) = 1 (Require 63A x 4 DC breaker)</t>
  </si>
  <si>
    <t>1.Add rectifier (Indoor) = 1 (Require 63A x 4 DC breaker)</t>
  </si>
  <si>
    <t>1.Swap Breaker = 2  (Require 100A x 2 DC breaker)</t>
  </si>
  <si>
    <t>1.Add battery bank = 2</t>
  </si>
  <si>
    <t xml:space="preserve">1.Add modules = 2 </t>
  </si>
  <si>
    <t>1.DCPDB = (C/W :63A DC x 8; 32A DC x 2 and 10A DC x 2 DC Breaker)</t>
  </si>
  <si>
    <t>1.swap rectifier (Indoor) = 1 (Require 63A x 4 DC breaker)</t>
  </si>
  <si>
    <t>1.ODF Rack (Glass Door)</t>
  </si>
  <si>
    <t>1. Swap breaker DC BREAKER: 63A X 2</t>
  </si>
  <si>
    <t>1. Add Battery Bank = 6</t>
  </si>
  <si>
    <t>Open</t>
  </si>
  <si>
    <t>Type</t>
  </si>
  <si>
    <t>Request Date</t>
  </si>
  <si>
    <t>CME Required</t>
  </si>
  <si>
    <t>(All)</t>
  </si>
  <si>
    <t>Grand Total</t>
  </si>
  <si>
    <t>(blank)</t>
  </si>
  <si>
    <t>Count of Integration</t>
  </si>
  <si>
    <t>Values</t>
  </si>
  <si>
    <t>Count of Site ID</t>
  </si>
  <si>
    <t>C0103 (C0126) Total</t>
  </si>
  <si>
    <t>C0105P Total</t>
  </si>
  <si>
    <t>C0417P Total</t>
  </si>
  <si>
    <t>CAR02-i+/CAR02-ii+ Total</t>
  </si>
  <si>
    <t>CAR05 Total</t>
  </si>
  <si>
    <t>CAR11 Total</t>
  </si>
  <si>
    <t>CT0120 Total</t>
  </si>
  <si>
    <t>CT0241P Total</t>
  </si>
  <si>
    <t>CT04 Total</t>
  </si>
  <si>
    <t>E104 Total</t>
  </si>
  <si>
    <t>E109 Total</t>
  </si>
  <si>
    <t>E111 Total</t>
  </si>
  <si>
    <t>E209 Total</t>
  </si>
  <si>
    <t>E301 Total</t>
  </si>
  <si>
    <t>EAR01 Total</t>
  </si>
  <si>
    <t>EAR01_1 &amp; EAR01_3 Total</t>
  </si>
  <si>
    <t>EAR06 Total</t>
  </si>
  <si>
    <t>N103 Total</t>
  </si>
  <si>
    <t>N106+ Total</t>
  </si>
  <si>
    <t>N107+ Total</t>
  </si>
  <si>
    <t>NAR01_i Total</t>
  </si>
  <si>
    <t>NAR02_ii+ Total</t>
  </si>
  <si>
    <t>NAR04_ii+ Total</t>
  </si>
  <si>
    <t>PFSRING101/C0607P Total</t>
  </si>
  <si>
    <t>Ring58/C1103 Total</t>
  </si>
  <si>
    <t>SAR04 Total</t>
  </si>
  <si>
    <t>1063B/AREA 154/C0211+/C0515+ Total</t>
  </si>
  <si>
    <t>C0407P Total</t>
  </si>
  <si>
    <t>CAR02-ii+ Total</t>
  </si>
  <si>
    <t>CAR04 Total</t>
  </si>
  <si>
    <t>E105 Total</t>
  </si>
  <si>
    <t>MAC RING 6/C09+ Total</t>
  </si>
  <si>
    <t>N104+ Total</t>
  </si>
  <si>
    <t>N401 Total</t>
  </si>
  <si>
    <t>S301 Total</t>
  </si>
  <si>
    <t>S309 Total</t>
  </si>
  <si>
    <t>ST21P Total</t>
  </si>
  <si>
    <t>ST21P_1 Total</t>
  </si>
  <si>
    <t>ST27P Total</t>
  </si>
  <si>
    <t>MAC RING 9/C13 Total</t>
  </si>
  <si>
    <t>1.6 Pending CME approval</t>
  </si>
  <si>
    <t>#N/A</t>
  </si>
  <si>
    <t>MOS freezed. Pending confirmation availability of material.</t>
  </si>
  <si>
    <t>xD_DWDM_BRKRing_C0147P_2021B_SBHT_0004582401280Z_45824026526</t>
  </si>
  <si>
    <t>xD_DWDM_BRKRing_C0147P_1918A Damansara Intan_0004582401280Z_45824026526</t>
  </si>
  <si>
    <t>xD_DWDM_BRKRing_C0147P_1336A Balai Islam TTDI_0004582401280Z_45824026526</t>
  </si>
  <si>
    <t>xD_DWDM_BRKRing_C0147P_2831A One Utama Ph2_0004582401280Z_45824026526</t>
  </si>
  <si>
    <t>xD_DWDM_BRKRing_C0147P_1197A JBA Effingham_0004582401280Z_45824026526</t>
  </si>
  <si>
    <t>xD_DWDM_BRKRing_C0147P_1211A KDU_0004582401280Z_45824026526</t>
  </si>
  <si>
    <t>DN combined w/ xD_DWDM-BRKRing_C0103_1049B KPG_0004582401300R_00045824026922</t>
  </si>
  <si>
    <t>TSSR Status 13/5/2024</t>
  </si>
  <si>
    <t>Material shortage</t>
  </si>
  <si>
    <t>xD_DWDM-BRKRing_PFSRING101/C0607P_1899A Berjaya Times Square CAS_0004582306610C_00045823162822</t>
  </si>
  <si>
    <t>Filter</t>
  </si>
  <si>
    <t>Domain</t>
  </si>
  <si>
    <t>CME REMARKS</t>
  </si>
  <si>
    <t>CME
REQUIREMENT</t>
  </si>
  <si>
    <t>Date Request</t>
  </si>
  <si>
    <t>RECTIFIER + DCPDB = 1
RECTIFIER MODULE = 3
BATTERY BANK =3</t>
  </si>
  <si>
    <t>DCPDB = 1 UNIT
MGB = 1</t>
  </si>
  <si>
    <t>PRPO</t>
  </si>
  <si>
    <t>1.Swap breaker = 16 (16x63A DC)</t>
  </si>
  <si>
    <t xml:space="preserve">RECTIFIER + DCPDB = 1
BATTERTY BANK =3 </t>
  </si>
  <si>
    <t>DC BREAKER : 63A X 4
MGB = 1</t>
  </si>
  <si>
    <t>1. Add Battery Bank = 4
2. Swap breaker DC BREAKER: 63A X 4</t>
  </si>
  <si>
    <t>1. Add Battery Bank = 2
2. Swap breaker DC BREAKER: 63A X 4</t>
  </si>
  <si>
    <t>DC BREAKER: 63 A X 4
POLE RELOCATE = 1</t>
  </si>
  <si>
    <t>1. Add Rectifier (Indoor)= 1 (Require 63A x 8 DC Breaker) 
2. Add Modules = 5
3. Battery Bank = 4</t>
  </si>
  <si>
    <t>1.Add module = 1
2.Add battery bank = 1</t>
  </si>
  <si>
    <t>1.swap rectifier (Indoor) = 1 (Require 63A x 4 DC breaker)
2.Add modules = 4 
3.battery bank = 6</t>
  </si>
  <si>
    <t>DCPDB  = 1
CABLE LADDER = 1</t>
  </si>
  <si>
    <t>BATTERY BANK = 2
DECOM CABINET=1</t>
  </si>
  <si>
    <t>DC BREAKER: 63A X 2
POLE RELOCATE: 1</t>
  </si>
  <si>
    <t>RECTTIFIER MODULE = 1
BATTERY BANK = 3</t>
  </si>
  <si>
    <t>RECTIFIER + DCPDB = 1
BATTERY BANK =3</t>
  </si>
  <si>
    <t>1.New plinth
2.New Rectifier (outdoor)
3.Battery bank = 3
4.lock bar cabinet = 5
5.Cable ladder
6.Intertie ODF</t>
  </si>
  <si>
    <t>BATTERY BANK = 6
BATTERY RACK = 1</t>
  </si>
  <si>
    <t>BATTERY BANK = 3
Remove battery = 1</t>
  </si>
  <si>
    <t>1.Add module = 1
2.Add battery bank = 2
3.Swap Breaker = 4  (Require 63A x 4 DC breaker)</t>
  </si>
  <si>
    <t>BATTERY BANK = 3
BATTERY RACK = 1</t>
  </si>
  <si>
    <t>1.Add 2nd rectifier (Indoor) = 1 (Require 63A x 4 DC breaker)
2.Add modules = 3 
3.Add battery bank = 4
4.Relocate unuse battery to make space for Rectifier and DWDM rack</t>
  </si>
  <si>
    <t>RECTIFIER+ DCPDB = 1
BATTERY BANK = 3</t>
  </si>
  <si>
    <t xml:space="preserve">1. Replace CSU controller = 1 (Action FF)
2. Add Modules = 2
3. Add Battery Bank = 1
</t>
  </si>
  <si>
    <t>1.DCPDB = (C/W :63A DC x 8; 32A DC x 2 and 10A DC x 2 DC Breaker)
2.Add battery bank = 3
3.Propose new cable ladder</t>
  </si>
  <si>
    <t>1.Add modules = 2 
2.Add battery bank = 4</t>
  </si>
  <si>
    <t>DC BREAKER : 63A X 8 
40 A X 12
MGB = 1</t>
  </si>
  <si>
    <t>RECTIFIER MODULE = 2
BATTERY BANK = 6</t>
  </si>
  <si>
    <t>DC BREAKER =  63A X 4
DCPDB = 1</t>
  </si>
  <si>
    <t>1. Add Rectifier (Indoor) + 3 module = 1 (Require 63A x 4)
2. Battery Bank = 3</t>
  </si>
  <si>
    <t>AC BREAKER : 32 X 1
I-BEAM = 1</t>
  </si>
  <si>
    <t>1. Swap Rectifier (Indoor) = 1 (Require 63A x 8 DC breaker)
2. Add Modules = 4
3. Battery Bank = 6</t>
  </si>
  <si>
    <t>RECTTIFIER MODULE = 2
BATTERY BANK = 2</t>
  </si>
  <si>
    <t>DC BREAKER : 100A X 2
I-BEAM = 1</t>
  </si>
  <si>
    <t>RECTIFIER + DCPDB = 1
BATTERY BANK = 1</t>
  </si>
  <si>
    <t>RECTIFIER MODULE = 1
BATTERY BANK = 3</t>
  </si>
  <si>
    <t>1. Add Battery Bank = 2
2. New DCDPB =1 (Require 63A x 4 DC breaker)
3. New MGB = 1</t>
  </si>
  <si>
    <t>1. New DCDPB =1 (Require 63A x 4 DC breaker)
2. New MGB = 1</t>
  </si>
  <si>
    <t>RECTIFIER + DCPDB = 1
BATTERY BANK = 3
BATTERY RACK =  1</t>
  </si>
  <si>
    <t>RECTTIFIER MODULE = 1
BATTERY BANK = 2</t>
  </si>
  <si>
    <t>RECTIFIER + DCPDB = 1
BATTERTY BANK =2</t>
  </si>
  <si>
    <t>1. Add Battery Bank = 2
2. New DCDPB =1 (Require 63A x 4 DC breaker)
3. New MGB = 1
4. Add Module = 2</t>
  </si>
  <si>
    <t>1.Swap breaker = 4 (4x100A DC)</t>
  </si>
  <si>
    <t>1. Add Battery Bank = 1
2. DCPDB = (C/W :63A DC x 8; 32A DC x 2 and 10A DC x 2 DC Breaker)
3. New MGB = 1</t>
  </si>
  <si>
    <t>RECTIFIER + DCPDB = 1
BATTERY BANK =1</t>
  </si>
  <si>
    <t>1. Add Battery Bank = 6
2. Replace faulty CSU controller = 1 (Under FF)
3. Rearrange battery</t>
  </si>
  <si>
    <t>1.Swap Breaker = 4  (Require 63A x 4 DC breaker)
2.Add top Fixing cable ladder = 1</t>
  </si>
  <si>
    <t>MGB = 1
CABLE LADDER= 1</t>
  </si>
  <si>
    <t>RECTIFIER MODULE = 2
BATTERY BANK = 2
BATTERY RACK = 1</t>
  </si>
  <si>
    <t>RECTIFIER MODULE = 2
BATTERY BANK = 8
BATTERY RACK = 2</t>
  </si>
  <si>
    <t>RECTIFIER MODULE = 3
BATTERY BANK = 3</t>
  </si>
  <si>
    <t>1.swap rectifier (Outdoor) = 1 (Require 63A x 4 DC breaker)
2.Add modules = 4 
3.Add battery bank = 4</t>
  </si>
  <si>
    <t>RECTTIFIER MODULE = 3
BATTERY BANK = 2</t>
  </si>
  <si>
    <t>1.Swap Breaker = 4  (Require 63A x 4 DC breaker)
2.Add Battery bank = 4</t>
  </si>
  <si>
    <t>1. Add Battery Bank = 4
2. Add Aircond = 1 (Action THOR)
3. DCPDB (C/W :63A DC x 8; 32A DC x 2 and 10A DC x 2 DC Breaker)</t>
  </si>
  <si>
    <t>1.Add rectifier (Indoor) = 1 (Require 63A x 4 DC breaker)
2.Add modules = 3 
3.Add battery bank = 4</t>
  </si>
  <si>
    <t>1. Add Battery Bank = 3
2 .Add Aircond = 1 (Action THOR)
3.Floor mounted DCPDB = 1 (C/W :63A DC x 8; 32A DC x 2 and 10A DC x 2 DC Breaker)</t>
  </si>
  <si>
    <t>1. Add Rectifier (Indoor)  + 3 module = 1 (Require 63A x 4 DC breaker)
2. Battery Bank = 5</t>
  </si>
  <si>
    <t>1.DCPDB = 1 (C/W :63A DC x 8; 32A DC x 2 and 10A DC x 2 DC Breaker)
2.Add battery bank = 7</t>
  </si>
  <si>
    <t>1.Swap Breaker = 2  (Require 100A x 2 DC breaker)
2.Add modules = 2 
3.Add battery bank = 4</t>
  </si>
  <si>
    <t>1.Swap Breaker = 2  (Require 100A x 2 DC breaker)
2.Add modules = 2 
3.Add battery bank = 2
4.Extend beam and shelter = 1
5.Padlock and lock bar = 1
6.Trunking = 1</t>
  </si>
  <si>
    <t>RECTIFIER MODULE = 1
BATTERY BANK = 2</t>
  </si>
  <si>
    <t>RECTIFIER MODULE = 2
BATTERY BANK = 4</t>
  </si>
  <si>
    <t>1.DCPDB = (C/W :63A DC x 8; 32A DC x 2 and 10A DC x 2 DC Breaker)
2.Add battery bank = 9 
3.Battery rack</t>
  </si>
  <si>
    <t>RECTTIFIER MODULE = 2
Extend platform = 1 (PMC)</t>
  </si>
  <si>
    <t>1.Add modules = 2 
2.Add battery bank = 6</t>
  </si>
  <si>
    <t>RECTIFIER MODULE = 2
BATTERY BANK = 3</t>
  </si>
  <si>
    <t>ADD 100A X 2 BREAKER
ADD GROUNDING X 1
ADD PLINTH X 1
ADD ODF PANEL X 1</t>
  </si>
  <si>
    <t>RECTIFIER MODULE = 1
BATTERY BANK = 3
Power Cable route = 1</t>
  </si>
  <si>
    <t>RECTIFIER + DCPDB = 1
BATTERY BANK = 3</t>
  </si>
  <si>
    <t>DWDM Total</t>
  </si>
  <si>
    <t>5GC</t>
  </si>
  <si>
    <t>C0105P;CAR04;C0103;CT04;C0103</t>
  </si>
  <si>
    <t>C0204;C0210P;CAR02-i+/CAR02-ii+</t>
  </si>
  <si>
    <t>C0204;CAR02-i+/CAR02-ii+;1063B/AREA 154/C0211+/C0515+</t>
  </si>
  <si>
    <t>C0210P;CAR02-i+/CAR02-ii+;C0211+</t>
  </si>
  <si>
    <t>C0417P;MAC RING 6/C09+;5GC</t>
  </si>
  <si>
    <t>CT0241P;C0417P</t>
  </si>
  <si>
    <t>CT0241P;C0417P;CAR02-ii+</t>
  </si>
  <si>
    <t>DWDM-120Ch</t>
  </si>
  <si>
    <t>DWDM-OLA1</t>
  </si>
  <si>
    <t>E104;EAR01 N EAR03</t>
  </si>
  <si>
    <t>E109;EAR01;EAR01 N EAR03</t>
  </si>
  <si>
    <t>E111;EAR01 N EAR03</t>
  </si>
  <si>
    <t>N104+;N107+</t>
  </si>
  <si>
    <t>ST21P;S504M</t>
  </si>
  <si>
    <t>xx</t>
  </si>
  <si>
    <t>August</t>
  </si>
  <si>
    <t>September</t>
  </si>
  <si>
    <t>October</t>
  </si>
  <si>
    <t>November</t>
  </si>
  <si>
    <t>December</t>
  </si>
  <si>
    <t>January</t>
  </si>
  <si>
    <t>April</t>
  </si>
  <si>
    <t>Multiple</t>
  </si>
  <si>
    <t>Single</t>
  </si>
  <si>
    <t>Year</t>
  </si>
  <si>
    <t>Month</t>
  </si>
  <si>
    <t>Single_2024_May_DWDM_5GC_1475A_PRPO_1.ODF Rack (Glass Door)</t>
  </si>
  <si>
    <t>Single_2024_May_DWDM_C0103_1359A_PRPO_1. Swap breaker DC BREAKER: 63A X 2</t>
  </si>
  <si>
    <t>Single_2024_May_DWDM_C0105P;CAR04;C0103;CT04;C0103_1049B_PRPO_1.Swap breaker = 16 (16x63A DC)</t>
  </si>
  <si>
    <t>Single_2024_April_DWDM_C0204;C0210P;CAR02-i+/CAR02-ii+_1253A_PRPO_1. Add Rectifier (Indoor)= 1 (Require 63A x 8 DC Breaker) 
2. Add Modules = 5
3. Battery Bank = 4</t>
  </si>
  <si>
    <t>Multiple_2024_May_DWDM_C0204;CAR02-i+/CAR02-ii+;1063B/AREA 154/C0211+/C0515+_1851A_PRPO_1.DCPDB = (C/W :63A DC x 8; 32A DC x 2 and 10A DC x 2 DC Breaker)
2.Add battery bank = 3
3.Propose new cable ladder</t>
  </si>
  <si>
    <t>Single_2024_April_DWDM_C0210P_2878A_PRPO_1. Swap Rectifier (Indoor) = 1 (Require 63A x 8 DC breaker)
2. Add Modules = 4
3. Battery Bank = 6</t>
  </si>
  <si>
    <t>Single_2024_May_DWDM_C0210P;CAR02-i+/CAR02-ii+;C0211+_1859A_PRPO_1.Add modules = 2 
2.Add battery bank = 4</t>
  </si>
  <si>
    <t>Single_2024_May_DWDM_C0407P_1266A_PRPO_1.Add module = 1
2.Add battery bank = 1</t>
  </si>
  <si>
    <t xml:space="preserve">Multiple_2024_April_DWDM_C0407P_1737A_PRPO_1. Replace CSU controller = 1 (Action FF)
2. Add Modules = 2
3. Add Battery Bank = 1
</t>
  </si>
  <si>
    <t>Single_2024_May_DWDM_C0417P_1203A_PRPO_1. Add Battery Bank = 4
2. Swap breaker DC BREAKER: 63A X 4</t>
  </si>
  <si>
    <t>Multiple_2024_May_DWDM_C0417P;MAC RING 6/C09+;5GC_2021B_PRPO_1.ODF Rack (Glass Door)</t>
  </si>
  <si>
    <t>Multiple_2024_May_DWDM_CT0120_2021B_PRPO_1.ODF Rack (Glass Door)</t>
  </si>
  <si>
    <t>Single_2024_May_DWDM_CT0241P;C0417P_1197A_PRPO_1. Add Battery Bank = 2</t>
  </si>
  <si>
    <t>Single_2024_May_DWDM_CT0241P;C0417P;CAR02-ii+_1918A_PRPO_1. Add Battery Bank = 2</t>
  </si>
  <si>
    <t>Single_2024_May_DWDM_DWDM-120Ch_1271A_PRPO_1.swap rectifier (Indoor) = 1 (Require 63A x 4 DC breaker)
2.Add modules = 4 
3.battery bank = 6</t>
  </si>
  <si>
    <t>Single_2024_May_DWDM_DWDM-OLA1_8208B_PRPO_1.Swap Breaker = 4  (Require 63A x 4 DC breaker)
2.Add Battery bank = 4</t>
  </si>
  <si>
    <t>Single_2024_May_DWDM_E104_8294A_PRPO_1.Swap Breaker = 2  (Require 100A x 2 DC breaker)
2.Add modules = 2 
3.Add battery bank = 4</t>
  </si>
  <si>
    <t>Single_2024_April_DWDM_E104;EAR01 N EAR03_8263A_PRPO_1. Add Rectifier (Indoor)  + 3 module = 1 (Require 63A x 4 DC breaker)
2. Battery Bank = 5</t>
  </si>
  <si>
    <t>Single_2024_May_DWDM_E104;EAR01 N EAR03_8288B_PRPO_1.DCPDB = 1 (C/W :63A DC x 8; 32A DC x 2 and 10A DC x 2 DC Breaker)
2.Add battery bank = 7</t>
  </si>
  <si>
    <t>Single_2024_May_DWDM_E105_8139B_PRPO_1.swap rectifier (Outdoor) = 1 (Require 63A x 4 DC breaker)
2.Add modules = 4 
3.Add battery bank = 4</t>
  </si>
  <si>
    <t>Single_2024_April_DWDM_E105_8229A_PRPO_1. Add Battery Bank = 3
2 .Add Aircond = 1 (Action THOR)
3.Floor mounted DCPDB = 1 (C/W :63A DC x 8; 32A DC x 2 and 10A DC x 2 DC Breaker)</t>
  </si>
  <si>
    <t>Single_2024_April_DWDM_E109_8222A_PRPO_1. Add Battery Bank = 4
2. Add Aircond = 1 (Action THOR)
3. DCPDB (C/W :63A DC x 8; 32A DC x 2 and 10A DC x 2 DC Breaker)</t>
  </si>
  <si>
    <t>Single_2024_April_DWDM_E109_8242B_PRPO_1.Swap Breaker = 4  (Require 63A x 4 DC breaker)</t>
  </si>
  <si>
    <t>Multiple_2024_May_DWDM_E109;EAR01;EAR01 N EAR03_8224A_PRPO_1.Add rectifier (Indoor) = 1 (Require 63A x 4 DC breaker)
2.Add modules = 3 
3.Add battery bank = 4</t>
  </si>
  <si>
    <t>Single_2024_May_DWDM_E111_8322B_PRPO_1.Swap Breaker = 2  (Require 100A x 2 DC breaker)
2.Add modules = 2 
3.Add battery bank = 2
4.Extend beam and shelter = 1
5.Padlock and lock bar = 1
6.Trunking = 1</t>
  </si>
  <si>
    <t>Single_2024_May_DWDM_E111_8439A_PRPO_1.DCPDB = 1 (C/W :63A DC x 8; 32A DC x 2 and 10A DC x 2 DC Breaker)</t>
  </si>
  <si>
    <t>Single_2024_May_DWDM_E111;EAR01 N EAR03_8367A_PRPO_1.DCPDB = (C/W :63A DC x 8; 32A DC x 2 and 10A DC x 2 DC Breaker)
2.Add battery bank = 9 
3.Battery rack</t>
  </si>
  <si>
    <t>Multiple_2023_September_DWDM_E205_8403A_PRPO_Extend platform = 1</t>
  </si>
  <si>
    <t>Single_2024_May_DWDM_EAR06_8513A_PRPO_1.Add battery bank = 2</t>
  </si>
  <si>
    <t>Single_2024_May_DWDM_EAR06_8667A_PRPO_1.Add modules = 2 
2.Add battery bank = 6</t>
  </si>
  <si>
    <t>Single_2024_May_DWDM_MAC RING 6/C09+_1230A_PRPO_1. Add Battery Bank = 2
2. Swap breaker DC BREAKER: 63A X 4</t>
  </si>
  <si>
    <t>Multiple_2024_April_DWDM_N103_4863B_PRPO_1. Add Battery Bank = 1</t>
  </si>
  <si>
    <t>Single_2024_May_DWDM_N104+_4665A_PRPO_1. Add Battery Bank = 2
2. New DCDPB =1 (Require 63A x 4 DC breaker)
3. New MGB = 1</t>
  </si>
  <si>
    <t>Single_2024_May_DWDM_N104+_4672A_PRPO_1. New DCDPB =1 (Require 63A x 4 DC breaker)
2. New MGB = 1</t>
  </si>
  <si>
    <t>Single_2024_May_DWDM_N104+_4991A_PRPO_1. Add Battery Bank = 2
2. New DCDPB =1 (Require 63A x 4 DC breaker)
3. New MGB = 1
4. Add Module = 2</t>
  </si>
  <si>
    <t>Single_2024_May_DWDM_N104+;N107+_4998A_PRPO_1. Add Battery Bank = 1</t>
  </si>
  <si>
    <t>Single_2024_May_DWDM_N106+_4683A_PRPO_1. Add Battery Bank = 3</t>
  </si>
  <si>
    <t>Single_2024_May_DWDM_PFSRING101/C0607P_1063B_PRPO_1.DCPDB = 1 (C/W :63A DC x 8; 32A DC x 2 and 10A DC x 2 DC Breaker)</t>
  </si>
  <si>
    <t>Single_2024_May_DWDM_PFSRING101/C0607P_1899A_PRPO_1.DCPDB = 1 (C/W :63A DC x 8; 32A DC x 2 and 10A DC x 2 DC Breaker)</t>
  </si>
  <si>
    <t>Multiple_2024_May_DWDM_S301_1554A_PRPO_1.Add battery bank = 3</t>
  </si>
  <si>
    <t>Single_2024_May_DWDM_S301_1560A_PRPO_1.Add module = 1
2.Add battery bank = 2
3.Swap Breaker = 4  (Require 63A x 4 DC breaker)</t>
  </si>
  <si>
    <t>Single_2024_May_DWDM_S301_1563A_PRPO_1.Swap Breaker = 4  (Require 63A x 4 DC breaker)</t>
  </si>
  <si>
    <t>Single_2024_May_DWDM_S305_6093A_PRPO_1. Add Battery Bank = 1
2. DCPDB = (C/W :63A DC x 8; 32A DC x 2 and 10A DC x 2 DC Breaker)
3. New MGB = 1</t>
  </si>
  <si>
    <t>Multiple_2024_May_DWDM_S309_1556A_PRPO_BATTERY BANK = 3
Remove battery = 1</t>
  </si>
  <si>
    <t>Multiple_2024_April_DWDM_S309_2402B_PRPO_1. Add Rectifier (Indoor) + 3 module = 1 (Require 63A x 4)
2. Battery Bank = 3</t>
  </si>
  <si>
    <t>Single_2024_May_DWDM_ST21P_6382A_PRPO_1.Swap Breaker = 4  (Require 63A x 4 DC breaker)
2.Add top Fixing cable ladder = 1</t>
  </si>
  <si>
    <t>Multiple_2024_May_DWDM_ST21P;S504M_6369A_PRPO_1. Add Battery Bank = 6
2. Replace faulty CSU controller = 1 (Under FF)
3. Rearrange battery</t>
  </si>
  <si>
    <t>Single_2024_May_DWDM_ST27P_1607A_PRPO_1. Decomm Cabinet</t>
  </si>
  <si>
    <t>Single_2024_May_DWDM_ST27P_1610A_PRPO_1.Add 2nd rectifier (Indoor) = 1 (Require 63A x 4 DC breaker)
2.Add modules = 3 
3.Add battery bank = 4
4.Relocate unuse battery to make space for Rectifier and DWDM rack</t>
  </si>
  <si>
    <t>Multiple_2024_May_DWDM_xx_1553A_PRPO_1.New plinth
2.New Rectifier (outdoor)
3.Battery bank = 3
4.lock bar cabinet = 5
5.Cable ladder
6.Intertie ODF</t>
  </si>
  <si>
    <t>Single_2023_December_DWDM_(blank)_1006A_Completed_RECTIFIER + DCPDB = 1
RECTIFIER MODULE = 3
BATTERY BANK =3</t>
  </si>
  <si>
    <t>Single_2023_October_DWDM_(blank)_1007A_Completed_DCPDB = 1 UNIT
MGB = 1</t>
  </si>
  <si>
    <t>Single_2024_January_DWDM_(blank)_1070A_Drop_BATTERY BANK = 1</t>
  </si>
  <si>
    <t>Single_2023_October_DWDM_(blank)_1073A_Drop_NOT REQUIRED</t>
  </si>
  <si>
    <t>Single_2023_September_DWDM_(blank)_1080A_Completed_DCPDB  = 1</t>
  </si>
  <si>
    <t>Multiple_2024_January_DWDM_(blank)_1081A_Completed_BATTERY BANK = 2</t>
  </si>
  <si>
    <t>Multiple_2023_September_DWDM_(blank)_1081A_Completed_DCPDB  = 1</t>
  </si>
  <si>
    <t>Single_2023_September_DWDM_(blank)_1087A_Completed_DCPDB  = 1</t>
  </si>
  <si>
    <t>Single_2023_October_DWDM_(blank)_1093A_Completed_DCPDB  = 1</t>
  </si>
  <si>
    <t xml:space="preserve">Single_2023_October_DWDM_(blank)_1099A_Completed_RECTIFIER + DCPDB = 1
BATTERTY BANK =3 </t>
  </si>
  <si>
    <t>Single_2023_September_DWDM_(blank)_1145A_Completed_DC BREAKER : 63A X 4
MGB = 1</t>
  </si>
  <si>
    <t>Single_2023_September_DWDM_(blank)_1146A_Completed_DC BREAKER: 63 A X 4</t>
  </si>
  <si>
    <t>Single_2023_October_DWDM_(blank)_1153A_Completed_DC BREAKER: 63 A X 4</t>
  </si>
  <si>
    <t>Single_2023_October_DWDM_(blank)_1154A_Drop_ODF CABINET = 1</t>
  </si>
  <si>
    <t>Single_2023_December_DWDM_(blank)_1156A_Drop_ODF CABINET = 1</t>
  </si>
  <si>
    <t>Multiple_2023_October_DWDM_(blank)_1169A_Completed_DCPDB  = 1</t>
  </si>
  <si>
    <t>Multiple_2023_October_DWDM_(blank)_1169A_Drop_ODF CABINET = 1</t>
  </si>
  <si>
    <t>Single_2023_October_DWDM_(blank)_1172A_Completed_DC BREAKER : 63A X 4
MGB = 1</t>
  </si>
  <si>
    <t>Single_2023_November_DWDM_(blank)_1196A_Completed_DC BREAKER: 63 A X 4</t>
  </si>
  <si>
    <t>Single_2023_November_DWDM_(blank)_1246A_Completed_DC BREAKER: 63 A X 4
POLE RELOCATE = 1</t>
  </si>
  <si>
    <t>Single_2023_November_DWDM_(blank)_1298A_Completed_DCPDB  = 1
CABLE LADDER = 1</t>
  </si>
  <si>
    <t>Single_2023_November_DWDM_(blank)_1309B_Completed_DCPDB = 1 UNIT
MGB = 1</t>
  </si>
  <si>
    <t>Multiple_2024_May_DWDM_(blank)_1360A_Completed_1. Swap Cabine</t>
  </si>
  <si>
    <t>Multiple_2024_January_DWDM_(blank)_1360A_Completed_BATTERY BANK = 2
DECOM CABINET=1</t>
  </si>
  <si>
    <t>Multiple_2023_October_DWDM_(blank)_1360A_Completed_DC BREAKER: 63A X 2
POLE RELOCATE: 1</t>
  </si>
  <si>
    <t>Multiple_2024_January_DWDM_(blank)_1360A_Drop_NOT REQUIRED</t>
  </si>
  <si>
    <t>Multiple_2023_October_DWDM_(blank)_1362B_Completed_DCPDB  = 1</t>
  </si>
  <si>
    <t>Multiple_2024_January_DWDM_(blank)_1362B_Completed_RECTTIFIER MODULE = 1
BATTERY BANK = 3</t>
  </si>
  <si>
    <t>Single_2023_October_DWDM_(blank)_1367A_Drop_NOT REQUIRED</t>
  </si>
  <si>
    <t>Single_2023_October_DWDM_(blank)_1378B_Completed_DC BREAKER: 63A X 2</t>
  </si>
  <si>
    <t>Single_2023_November_DWDM_(blank)_1402A_Completed_DC BREAKER: 63 A X 4</t>
  </si>
  <si>
    <t>Single_N/A_N/A_DWDM_(blank)_1406B_Completed_DCPDB  = 1</t>
  </si>
  <si>
    <t>Single_2023_November_DWDM_(blank)_1408A_Completed_DCPDB  = 1</t>
  </si>
  <si>
    <t>Single_2023_October_DWDM_(blank)_1409A_Completed_RECTIFIER + DCPDB = 1</t>
  </si>
  <si>
    <t>Single_2023_October_DWDM_(blank)_1413A_Completed_DC BREAKER: 63 A X 4</t>
  </si>
  <si>
    <t>Single_2024_January_DWDM_(blank)_1458A_Completed_BATTERY BANK = 1</t>
  </si>
  <si>
    <t>Multiple_2023_October_DWDM_(blank)_1525A_Completed_DC BREAKER: 16A X 2</t>
  </si>
  <si>
    <t>Multiple_2023_October_DWDM_(blank)_1525A_Completed_DC BREAKER: 63 A X 4</t>
  </si>
  <si>
    <t>Multiple_2023_October_DWDM_(blank)_1533A_Completed_BATTERY RACK = 1</t>
  </si>
  <si>
    <t>Multiple_2023_October_DWDM_(blank)_1533A_Completed_DCPDB  = 1</t>
  </si>
  <si>
    <t>Multiple_2023_October_DWDM_(blank)_1553A_Completed_RECTIFIER + DCPDB = 1
BATTERY BANK =3</t>
  </si>
  <si>
    <t>Multiple_2023_October_DWDM_(blank)_1554A_Completed_DCPDB  = 1</t>
  </si>
  <si>
    <t>Multiple_2024_January_DWDM_(blank)_1556A_Completed_ADD DCPDB c/w 63A DC x 8&amp;32A DC x 2&amp;10A DC x 2</t>
  </si>
  <si>
    <t>Multiple_2024_January_DWDM_(blank)_1556A_Completed_BATTERY BANK = 6
BATTERY RACK = 1</t>
  </si>
  <si>
    <t>Multiple_2023_September_DWDM_(blank)_1556A_Completed_DC BREAKER : 63A X 4
MGB = 1</t>
  </si>
  <si>
    <t>Single_2023_September_DWDM_(blank)_1591A_Completed_BATTERY BANK = 3
BATTERY RACK = 1</t>
  </si>
  <si>
    <t>Multiple_2023_September_DWDM_(blank)_1599A_Completed_BATTERY BANK = 3
BATTERY RACK = 1</t>
  </si>
  <si>
    <t>Multiple_2023_September_DWDM_(blank)_1599A_Completed_DCPDB  = 1</t>
  </si>
  <si>
    <t>Single_N/A_N/A_DWDM_(blank)_1611A_Completed_DCPDB  = 1</t>
  </si>
  <si>
    <t>Single_2023_September_DWDM_(blank)_1627B_Completed_DCPDB = 1 UNIT
MGB = 1</t>
  </si>
  <si>
    <t>Single_N/A_N/A_DWDM_(blank)_1649A_Completed_RECTIFIER+ DCPDB = 1
BATTERY BANK = 3</t>
  </si>
  <si>
    <t>Single_2023_September_DWDM_(blank)_1701A_Completed_DC BREAKER: 63 A X 4</t>
  </si>
  <si>
    <t>Single_N/A_N/A_DWDM_(blank)_1736B_Completed_19" RACK = 1</t>
  </si>
  <si>
    <t>Multiple_2023_December_DWDM_(blank)_1737A_Completed_DCPDB = 1 UNIT
MGB = 1</t>
  </si>
  <si>
    <t>Single_2023_October_DWDM_(blank)_1760A_Completed_CABINET DISMANTLE = 1</t>
  </si>
  <si>
    <t>Single_2023_October_DWDM_(blank)_1770B_Completed_AC BREAKER : 32 X 3</t>
  </si>
  <si>
    <t>Single_2023_October_DWDM_(blank)_1787B_Completed_DC BREAKER: 63A X 2</t>
  </si>
  <si>
    <t>Multiple_2023_November_DWDM_(blank)_1851A_Completed_DC BREAKER: 63 A X 4</t>
  </si>
  <si>
    <t>Multiple_2023_December_DWDM_(blank)_1855B_Completed_DCPDB  = 1</t>
  </si>
  <si>
    <t>Multiple_2024_January_DWDM_(blank)_1855B_Completed_RECTIFIER + DCPDB = 1</t>
  </si>
  <si>
    <t>Single_2023_October_DWDM_(blank)_2070B_Completed_DCPDB  = 1</t>
  </si>
  <si>
    <t>Single_2023_October_DWDM_(blank)_2086A_Completed_DC BREAKER: 63A X 2</t>
  </si>
  <si>
    <t>Multiple_2023_September_DWDM_(blank)_2227B_Completed_BATTERY BANK = 3
BATTERY RACK = 1</t>
  </si>
  <si>
    <t>Multiple_2023_September_DWDM_(blank)_2227B_Completed_DCPDB = 1 UNIT
MGB = 1</t>
  </si>
  <si>
    <t>Multiple_2023_September_DWDM_(blank)_2356B_Completed_DC BREAKER : 63A X 8 
40 A X 12
MGB = 1</t>
  </si>
  <si>
    <t>Multiple_2024_January_DWDM_(blank)_2356B_Completed_RECTIFIER MODULE = 2
BATTERY BANK = 6</t>
  </si>
  <si>
    <t>Multiple_2023_September_DWDM_(blank)_2388B_Completed_BATTERY BANK = 3
BATTERY RACK = 1</t>
  </si>
  <si>
    <t>Multiple_2023_September_DWDM_(blank)_2388B_Completed_DC BREAKER =  63A X 4
DCPDB = 1</t>
  </si>
  <si>
    <t>Multiple_2023_September_DWDM_(blank)_2402B_Completed_BATTERY BANK = 3
BATTERY RACK = 1</t>
  </si>
  <si>
    <t>Single_2023_October_DWDM_(blank)_2632A_Completed_AC BREAKER : 32 X 3</t>
  </si>
  <si>
    <t>Single_2023_October_DWDM_(blank)_2833A_Completed_AC BREAKER : 32 X 1
I-BEAM = 1</t>
  </si>
  <si>
    <t>Single_2023_November_DWDM_(blank)_4000A_Completed_DC BREAKER: 63A X 12</t>
  </si>
  <si>
    <t>Single_2023_November_DWDM_(blank)_4085D_Completed_RECTTIFIER MODULE = 2
BATTERY BANK = 2</t>
  </si>
  <si>
    <t>Single_2023_December_DWDM_(blank)_4118A_Completed_DCPDB  = 1</t>
  </si>
  <si>
    <t>Single_2023_December_DWDM_(blank)_4188A_Completed_RECTIFIER + DCPDB = 1
RECTIFIER MODULE = 3
BATTERY BANK =3</t>
  </si>
  <si>
    <t>Single_2023_October_DWDM_(blank)_4368A_Completed_DC BREAKER : 63A X 4
MGB = 1</t>
  </si>
  <si>
    <t>Single_2023_December_DWDM_(blank)_4427B_Completed_RECTIFIER + DCPDB = 1
BATTERY BANK =3</t>
  </si>
  <si>
    <t>Single_2023_October_DWDM_(blank)_4440B_Completed_DC BREAKER: 63 A X 4</t>
  </si>
  <si>
    <t>Multiple_2023_September_DWDM_(blank)_4454B_Completed_DC BREAKER : 100A X 2
I-BEAM = 1</t>
  </si>
  <si>
    <t>Multiple_2023_September_DWDM_(blank)_4454B_Completed_RECTIFIER + DCPDB = 1
BATTERY BANK = 1</t>
  </si>
  <si>
    <t>Single_2023_November_DWDM_(blank)_4465A_Completed_BATTERY BANK = 7</t>
  </si>
  <si>
    <t>Single_2023_October_DWDM_(blank)_4509A_Completed_DCPDB  = 1</t>
  </si>
  <si>
    <t>Single_2023_October_DWDM_(blank)_4516A_Completed_DCPDB  = 1</t>
  </si>
  <si>
    <t>Single_2023_December_DWDM_(blank)_4621A_Completed_BATTERY BANK = 3</t>
  </si>
  <si>
    <t>Single_2023_December_DWDM_(blank)_4625A_Completed_BATTERY BANK = 3</t>
  </si>
  <si>
    <t>Single_2023_November_DWDM_(blank)_4640A_Completed_DCPDB  = 1</t>
  </si>
  <si>
    <t>Single_2023_October_DWDM_(blank)_4662A_Completed_DCPDB  = 1</t>
  </si>
  <si>
    <t>Multiple_2023_December_DWDM_(blank)_4663A_Completed_DC BREAKER : 100A X 2</t>
  </si>
  <si>
    <t>Multiple_2023_December_DWDM_(blank)_4663A_Completed_RECTIFIER MODULE = 1
BATTERY BANK = 3</t>
  </si>
  <si>
    <t>Single_2023_November_DWDM_(blank)_4669A_Completed_DCPDB  = 1</t>
  </si>
  <si>
    <t>Single_2023_October_DWDM_(blank)_4678A_Completed_DCPDB  = 1</t>
  </si>
  <si>
    <t>Multiple_2023_November_DWDM_(blank)_4685B_Completed_DCPDB = 1 UNIT
MGB = 1</t>
  </si>
  <si>
    <t>Multiple_2023_November_DWDM_(blank)_4685B_Completed_RECTTIFIER MODULE = 2
BATTERY BANK = 2</t>
  </si>
  <si>
    <t>Multiple_2023_December_DWDM_(blank)_4686B_Completed_DC BREAKER: 63 A X 4</t>
  </si>
  <si>
    <t>Multiple_2023_December_DWDM_(blank)_4686B_Completed_RECTIFIER + DCPDB = 1
BATTERY BANK = 3
BATTERY RACK =  1</t>
  </si>
  <si>
    <t>Multiple_2023_November_DWDM_(blank)_4688A_Completed_DCPDB  = 1</t>
  </si>
  <si>
    <t>Multiple_2023_November_DWDM_(blank)_4688A_Completed_RECTTIFIER MODULE = 1
BATTERY BANK = 2</t>
  </si>
  <si>
    <t>Multiple_2023_December_DWDM_(blank)_4689A_Completed_BATTERY BANK = 1</t>
  </si>
  <si>
    <t>Multiple_2023_December_DWDM_(blank)_4689A_Completed_DCPDB  = 1</t>
  </si>
  <si>
    <t>Single_2023_November_DWDM_(blank)_4692A _Completed_DCPDB  = 1</t>
  </si>
  <si>
    <t>Single_2023_November_DWDM_(blank)_4693A_Completed_DC BREAKER: 63 A X 4</t>
  </si>
  <si>
    <t>Single_2023_October_DWDM_(blank)_4770A_Completed_RECTTIFIER MODULE = 2
BATTERY BANK = 2</t>
  </si>
  <si>
    <t>Multiple_2023_November_DWDM_(blank)_4863B_Completed_AC BREAKER : 32 X 3</t>
  </si>
  <si>
    <t>Single_2023_December_DWDM_(blank)_4932A_Completed_BATTERY BANK = 2</t>
  </si>
  <si>
    <t>Single_2023_November_DWDM_(blank)_4938A_Completed_RECTIFIER + DCPDB = 1</t>
  </si>
  <si>
    <t>Single_2023_October_DWDM_(blank)_4940A_Completed_BATTERY BANK = 2</t>
  </si>
  <si>
    <t>Single_2023_October_DWDM_(blank)_4946A_Drop_DROP</t>
  </si>
  <si>
    <t>Multiple_2023_October_DWDM_(blank)_4950B_Completed_DC BREAKER: 63 A X 4</t>
  </si>
  <si>
    <t>Multiple_2023_October_DWDM_(blank)_4950B_Completed_RECTIFIER + DCPDB = 1
BATTERTY BANK =2</t>
  </si>
  <si>
    <t>Multiple_2023_November_DWDM_(blank)_4956B_Completed_DCPDB = 1 UNIT
MGB = 1</t>
  </si>
  <si>
    <t>Multiple_2023_November_DWDM_(blank)_4956B_Completed_RECTTIFIER MODULE = 2
BATTERY BANK = 2</t>
  </si>
  <si>
    <t>Multiple_2023_December_DWDM_(blank)_4965A_Completed_BATTERY BANK = 1</t>
  </si>
  <si>
    <t>Multiple_2023_December_DWDM_(blank)_4965A_Completed_DCPDB  = 1</t>
  </si>
  <si>
    <t>Single_2023_November_DWDM_(blank)_4968A_Completed_AC BREAKER : 32 X 3</t>
  </si>
  <si>
    <t>Multiple_2023_December_DWDM_(blank)_4973B_Completed_MGB = 1</t>
  </si>
  <si>
    <t>Multiple_2023_December_DWDM_(blank)_4973B_Completed_RECTIFIER + DCPDB = 1</t>
  </si>
  <si>
    <t>Single_2023_November_DWDM_(blank)_4985A_Completed_RECTIFIER + DCPDB = 1
BATTERTY BANK =2</t>
  </si>
  <si>
    <t>Multiple_2023_November_DWDM_(blank)_4986A_Completed_DCPDB = 1 UNIT
MGB = 1</t>
  </si>
  <si>
    <t>Multiple_2023_November_DWDM_(blank)_4986A_Completed_RECTTIFIER MODULE = 2
BATTERY BANK = 2</t>
  </si>
  <si>
    <t>Single_2023_October_DWDM_(blank)_4988A_Completed_BATTERY BANK = 2</t>
  </si>
  <si>
    <t>Multiple_2024_May_DWDM_(blank)_4992A_Completed_1.Swap breaker = 4 (4x100A DC)</t>
  </si>
  <si>
    <t>Multiple_N/A_N/A_DWDM_(blank)_4992A_Drop_NOT REQUIRED</t>
  </si>
  <si>
    <t>Single_2023_September_DWDM_(blank)_6000A_Completed_DC BREAKER: 63 A X 4</t>
  </si>
  <si>
    <t>Single_2023_November_DWDM_(blank)_6026A_Completed_DC BREAKER: 63A X 3</t>
  </si>
  <si>
    <t>Single_2023_November_DWDM_(blank)_6043A _Drop_RECTIFIER + DCPDB = 1</t>
  </si>
  <si>
    <t xml:space="preserve">Single_2023_November_DWDM_(blank)_6083A_Completed_RECTIFIER + DCPDB = 1
BATTERTY BANK =3 </t>
  </si>
  <si>
    <t>Multiple_2024_January_DWDM_(blank)_6138A_Completed_DISMANTLE CABINET = 1</t>
  </si>
  <si>
    <t>Multiple_2023_August_DWDM_(blank)_6138A_Completed_MGB = 1</t>
  </si>
  <si>
    <t>Multiple_2023_November_DWDM_(blank)_6283A_Completed_DCPDB  = 1</t>
  </si>
  <si>
    <t>Multiple_2023_November_DWDM_(blank)_6283A_Completed_RECTIFIER + DCPDB = 1
BATTERY BANK =1</t>
  </si>
  <si>
    <t>Multiple_2023_November_DWDM_(blank)_6369A_Completed_DC BREAKER : 63A X 4
MGB = 1</t>
  </si>
  <si>
    <t>Single_2023_November_DWDM_(blank)_6442A_Completed_DCPDB  = 1</t>
  </si>
  <si>
    <t>Multiple_2023_November_DWDM_(blank)_6502A_Completed_BATTERY BANK = 1</t>
  </si>
  <si>
    <t>Multiple_2023_November_DWDM_(blank)_6502A_Completed_DC BREAKER: 63A X 3</t>
  </si>
  <si>
    <t>Multiple_2023_November_DWDM_(blank)_6576A_Completed_DC BREAKER: 63A X 2</t>
  </si>
  <si>
    <t>Multiple_2023_November_DWDM_(blank)_6576A_Drop_RECTIFIER + DCPDB = 1</t>
  </si>
  <si>
    <t>Single_2024_May_DWDM_(blank)_6836A_Completed_1.Swap Breaker = 4  (Require 63A x 4 DC breaker)</t>
  </si>
  <si>
    <t>Single_2023_November_DWDM_(blank)_6955A_Completed_DCPDB = 1 UNIT
MGB = 1</t>
  </si>
  <si>
    <t>Single_2023_September_DWDM_(blank)_8023B_Drop_NOT REQUIRED</t>
  </si>
  <si>
    <t>Multiple_2023_September_DWDM_(blank)_8025A_Completed_MGB = 1
CABLE LADDER= 1</t>
  </si>
  <si>
    <t>Multiple_2023_September_DWDM_(blank)_8025A_Drop_ODF CABINET = I UNIT</t>
  </si>
  <si>
    <t>Single_2023_September_DWDM_(blank)_8035A_Completed_RECTIFIER MODULE = 2
BATTERY BANK = 2
BATTERY RACK = 1</t>
  </si>
  <si>
    <t>Multiple_2023_September_DWDM_(blank)_8061A_Completed_DC BREAKER =  63A X 4
DCPDB = 1</t>
  </si>
  <si>
    <t>Multiple_2023_September_DWDM_(blank)_8061A_Completed_RECTIFIER MODULE = 2
BATTERY BANK = 8
BATTERY RACK = 2</t>
  </si>
  <si>
    <t>Multiple_2023_September_DWDM_(blank)_8128A_Completed_DCPDB  = 1</t>
  </si>
  <si>
    <t>Multiple_2023_September_DWDM_(blank)_8128A_Completed_RECTIFIER MODULE = 3
BATTERY BANK = 3</t>
  </si>
  <si>
    <t>Multiple_2023_October_DWDM_(blank)_8191A_Completed_RECTTIFIER MODULE = 3
BATTERY BANK = 2</t>
  </si>
  <si>
    <t>Multiple_2023_October_DWDM_(blank)_8191A_Drop_NOT REQUIRED</t>
  </si>
  <si>
    <t>Single_2023_September_DWDM_(blank)_8211A _Completed_DCPDB  = 1</t>
  </si>
  <si>
    <t>Multiple_2023_September_DWDM_(blank)_8224A_Completed_DC BREAKER: 63 A X 4</t>
  </si>
  <si>
    <t>Single_2023_September_DWDM_(blank)_8268A_Completed_MGB = 1</t>
  </si>
  <si>
    <t>Single_2023_October_DWDM_(blank)_8321A_Completed_RECTIFIER + DCPDB = 1</t>
  </si>
  <si>
    <t>Single_2023_October_DWDM_(blank)_8330A_Completed_BATTERY BANK = 1</t>
  </si>
  <si>
    <t>Single_2023_September_DWDM_(blank)_8350B_Drop_NOT REQUIRED</t>
  </si>
  <si>
    <t>Multiple_2023_September_DWDM_(blank)_8353A_Completed_DCPDB  = 1</t>
  </si>
  <si>
    <t>Multiple_2023_September_DWDM_(blank)_8353A_Completed_RECTIFIER MODULE = 1
BATTERY BANK = 2</t>
  </si>
  <si>
    <t>Multiple_2023_September_DWDM_(blank)_8354A_Completed_RECTIFIER MODULE = 2
BATTERY BANK = 4</t>
  </si>
  <si>
    <t>Multiple_2023_September_DWDM_(blank)_8354A_Drop_NOT REQUIRED</t>
  </si>
  <si>
    <t>Multiple_2024_April_DWDM_(blank)_8403A_Completed_DC BREAKER : 100A X 2</t>
  </si>
  <si>
    <t>Multiple_2023_September_DWDM_(blank)_8403A_Completed_RECTTIFIER MODULE = 2
Extend platform = 1 (PMC)</t>
  </si>
  <si>
    <t>Single_2023_December_DWDM_(blank)_8408A_Completed_BATTERY BANK = 2</t>
  </si>
  <si>
    <t>Single_2023_September_DWDM_(blank)_8429B_Drop_NOT REQUIRED</t>
  </si>
  <si>
    <t>Multiple_2023_September_DWDM_(blank)_8434A_Completed_DCPDB  = 1</t>
  </si>
  <si>
    <t>Multiple_2023_September_DWDM_(blank)_8434A_Completed_RECTIFIER MODULE = 2
BATTERY BANK = 4</t>
  </si>
  <si>
    <t>Multiple_2023_September_DWDM_(blank)_8473A_Completed_DC BREAKER: 100A X 2</t>
  </si>
  <si>
    <t>Multiple_2023_September_DWDM_(blank)_8473A_Completed_RECTTIFIER MODULE = 2
BATTERY BANK = 2</t>
  </si>
  <si>
    <t>Multiple_2023_September_DWDM_(blank)_8473A_Drop_DCPDB  = 1</t>
  </si>
  <si>
    <t>Single_2023_September_DWDM_(blank)_8483A_Completed_MGB = 1</t>
  </si>
  <si>
    <t>Single_2023_October_DWDM_(blank)_8709A_Completed_RECTIFIER + DCPDB = 1</t>
  </si>
  <si>
    <t>Multiple_2024_January_DWDM_(blank)_8712A_Completed_BATTERY BANK = 2</t>
  </si>
  <si>
    <t>Multiple_2023_December_DWDM_(blank)_8712A_Completed_DCPDB  = 1</t>
  </si>
  <si>
    <t>Multiple_2023_August_DWDM_(blank)_8850B_Completed_DC BREAKER: 63 A X 4</t>
  </si>
  <si>
    <t>Multiple_2024_January_DWDM_(blank)_8850B_Completed_RECTIFIER MODULE = 2
BATTERY BANK = 3</t>
  </si>
  <si>
    <t>Single_2024_January_DWDM_(blank)_8923B_Drop_ADD 100A X 2 BREAKER
ADD GROUNDING X 1
ADD PLINTH X 1
ADD ODF PANEL X 1</t>
  </si>
  <si>
    <t>Multiple_2023_September_DWDM_(blank)_8936A_Completed_DC BREAKER : 100A X 2</t>
  </si>
  <si>
    <t>Multiple_2023_September_DWDM_(blank)_8936A_Completed_RECTIFIER MODULE = 1
BATTERY BANK = 3
Power Cable route = 1</t>
  </si>
  <si>
    <t>Single_2023_September_DWDM_(blank)_8953A_Completed_RECTIFIER + DCPDB = 1
BATTERY BANK = 3</t>
  </si>
  <si>
    <t>Multiple_2023_September_DWDM_(blank)_8965A_Completed_DCPDB  = 1</t>
  </si>
  <si>
    <t>Multiple_2023_September_DWDM_(blank)_8965A_Completed_RECTIFIER MODULE = 2
BATTERY BANK = 3</t>
  </si>
  <si>
    <t>Multiple_2023_September_DWDM Total_(blank)_8965A_Completed_RECTIFIER MODULE = 2
BATTERY BANK = 3</t>
  </si>
  <si>
    <t xml:space="preserve">CME Request </t>
  </si>
  <si>
    <t>Request Yr</t>
  </si>
  <si>
    <t>Project/ Ring</t>
  </si>
  <si>
    <t>Request Month</t>
  </si>
  <si>
    <t>1.New plinth</t>
  </si>
  <si>
    <t>Jan</t>
  </si>
  <si>
    <t>Nov</t>
  </si>
  <si>
    <t>Feb</t>
  </si>
  <si>
    <t>Dec</t>
  </si>
  <si>
    <t>Mar</t>
  </si>
  <si>
    <t>Apr</t>
  </si>
  <si>
    <t>Remarks (Ummu)</t>
  </si>
  <si>
    <t>xD_DWDM_BRKRing_C0417P_1203A JBA Sri Damansara_0004582309050Y_00045824006623</t>
  </si>
  <si>
    <t>xD_DWDM_BRKRing_C0417P_1006A JBA Gombak_0004582309050Y_00045824006623</t>
  </si>
  <si>
    <t>C0147P</t>
  </si>
  <si>
    <t>Proposed Cabinet type</t>
  </si>
  <si>
    <t>Indoor</t>
  </si>
  <si>
    <t>Indoor Rack</t>
  </si>
  <si>
    <t>subrack only</t>
  </si>
  <si>
    <t>Subrack only</t>
  </si>
  <si>
    <t>NA</t>
  </si>
  <si>
    <t xml:space="preserve">Subrack </t>
  </si>
  <si>
    <t>Subrack only, require 9800 door</t>
  </si>
  <si>
    <t>Submission using N106</t>
  </si>
  <si>
    <t>Subrack</t>
  </si>
  <si>
    <t>indoor</t>
  </si>
  <si>
    <t>Outdoor (delivery require Crane)</t>
  </si>
  <si>
    <t>Existing</t>
  </si>
  <si>
    <t>QCTE Plan End Date</t>
  </si>
  <si>
    <t>Access issue - CD Desmond</t>
  </si>
  <si>
    <t>Area139 Total</t>
  </si>
  <si>
    <t>C0702P Total</t>
  </si>
  <si>
    <t>C0713P Total</t>
  </si>
  <si>
    <t>EAR02 Total</t>
  </si>
  <si>
    <t>MCR18/C24 Total</t>
  </si>
  <si>
    <t>MR20/C26 Total</t>
  </si>
  <si>
    <t>N106(ii) Total</t>
  </si>
  <si>
    <t>N113(ii) Total</t>
  </si>
  <si>
    <t>N201 Total</t>
  </si>
  <si>
    <t>NAR03 Total</t>
  </si>
  <si>
    <t>New Ring5/S406 Total</t>
  </si>
  <si>
    <t>S201 Total</t>
  </si>
  <si>
    <t>S313P_2_2 Total</t>
  </si>
  <si>
    <t>S406 Total</t>
  </si>
  <si>
    <t>S501 Total</t>
  </si>
  <si>
    <t>NT09P Total</t>
  </si>
  <si>
    <t>C0204 Total</t>
  </si>
  <si>
    <t>C0210P Total</t>
  </si>
  <si>
    <t>CAR01 Total</t>
  </si>
  <si>
    <t>SAR01 Total</t>
  </si>
  <si>
    <t>Chk</t>
  </si>
  <si>
    <t>P1</t>
  </si>
  <si>
    <t>P0</t>
  </si>
  <si>
    <t>P2</t>
  </si>
  <si>
    <t>P3</t>
  </si>
  <si>
    <t>P??</t>
  </si>
  <si>
    <t/>
  </si>
  <si>
    <t>C</t>
  </si>
  <si>
    <t>N</t>
  </si>
  <si>
    <t>S</t>
  </si>
  <si>
    <t>Ring</t>
  </si>
  <si>
    <t>ID</t>
  </si>
  <si>
    <t>(C0126)</t>
  </si>
  <si>
    <t>RING</t>
  </si>
  <si>
    <t>New</t>
  </si>
  <si>
    <t>Ring5/S406</t>
  </si>
  <si>
    <t>Grand</t>
  </si>
  <si>
    <t>Priority Rollout</t>
  </si>
  <si>
    <t>P1 Total</t>
  </si>
  <si>
    <t>1. Replace CSU controller = 1 (Action FF)
2. Add Modules = 2
3. Add Battery Bank = 1</t>
  </si>
  <si>
    <t xml:space="preserve">swap emerson rectifier c/w 6 bank battery </t>
  </si>
  <si>
    <t>No CME</t>
  </si>
  <si>
    <t>CME Done</t>
  </si>
  <si>
    <t>P1_Z_June</t>
  </si>
  <si>
    <t>P1_Z_Jul</t>
  </si>
  <si>
    <t>P1_Z_Aug</t>
  </si>
  <si>
    <t>P1_Z_Oct</t>
  </si>
  <si>
    <t>P?? Total</t>
  </si>
  <si>
    <t>P0 Total</t>
  </si>
  <si>
    <t>P1_Z_Aug Total</t>
  </si>
  <si>
    <t>AREA 154/MAC Ring 15/ C21+ Total</t>
  </si>
  <si>
    <t>P1_Z_Jul Total</t>
  </si>
  <si>
    <t>P1_Z_June Total</t>
  </si>
  <si>
    <t>P1_Z_Oct Total</t>
  </si>
  <si>
    <t>P2 Total</t>
  </si>
  <si>
    <t>P3 Total</t>
  </si>
  <si>
    <t>C0211+ Total</t>
  </si>
  <si>
    <t>C0515+ Total</t>
  </si>
  <si>
    <t>MAC Ring 15/C21+ Total</t>
  </si>
  <si>
    <t>N405+/N408+/N411+ Total</t>
  </si>
  <si>
    <t>N407 Total</t>
  </si>
  <si>
    <t>N408+ Total</t>
  </si>
  <si>
    <t>N411+ Total</t>
  </si>
  <si>
    <t>NAR01_iii+ Total</t>
  </si>
  <si>
    <t>S305 Total</t>
  </si>
  <si>
    <t>S504M Total</t>
  </si>
  <si>
    <t>SAR03_i&amp;SAR03iii Total</t>
  </si>
  <si>
    <t>C0147P Total</t>
  </si>
  <si>
    <t>#N/A Total</t>
  </si>
  <si>
    <t>TSSR Status 17/5/2024</t>
  </si>
  <si>
    <t>0520: TI done</t>
  </si>
  <si>
    <t>0516: Waiting outbound</t>
  </si>
  <si>
    <t>0517: Done int</t>
  </si>
  <si>
    <t>0517: Pending re-survey. Plan WK21</t>
  </si>
  <si>
    <t>0517: Remove unused rack by CME
MOS freezed. Pending confirmation availability of material.</t>
  </si>
  <si>
    <t>0520: TI done
0517: TI WIP // 
0516: Waiting outbound</t>
  </si>
  <si>
    <t>0520: RAD changed to 4/6
0517: Need to change RAD // 
0516: Waiting outbound. Not freeze in KHE due to no DUID</t>
  </si>
  <si>
    <t>0517: Need to change RAD //
0516: Waiting outbound (not freeze in KHE. Only in KM2)
0515: Pending DN</t>
  </si>
  <si>
    <t>0520: RAD changed to 6/6
0517: Need to change RAD //
0516: Waiting outbound</t>
  </si>
  <si>
    <t>0520: Freeze to 24/5. Need faizal to replan
0517: Only shortage patchcord. Inbound 20/5 // 
0515:MOS freezed. Pending confirmation availability of material.</t>
  </si>
  <si>
    <t>0517: Only shortage patchcord. Inbound 20/5 // 
0515:MOS freezed. Pending confirmation availability of material.</t>
  </si>
  <si>
    <t>0517: F/u w/ Zul for TSSR</t>
  </si>
  <si>
    <t>0517: PO for remob to install SFP and patching</t>
  </si>
  <si>
    <t>0520: TI done
0517: Waiting outbound // 
0516: Pending TSSR approval. DN issued (Waiting outbound)</t>
  </si>
  <si>
    <t>0520: TI done
0517: TI WIP //
0516: Waiting outbound</t>
  </si>
  <si>
    <t xml:space="preserve">0517: Pending PFS swap. F/u w/ Nazwan </t>
  </si>
  <si>
    <t>Installation complete</t>
  </si>
  <si>
    <t>0517: F/u w/ FF (Alarm High temperature)</t>
  </si>
  <si>
    <t>Pending TSSR. Freezed to lock material. Need to reconfirm from Mok</t>
  </si>
  <si>
    <t>Freezed to lock material. Need to reconfirm from Mok</t>
  </si>
  <si>
    <t>0517: Main eqt shortage. Only can outbound 27th onwards
0516: Pending DN. Freezed to lock material. Need to reconfirm from Mok</t>
  </si>
  <si>
    <t>Freezed to lock material</t>
  </si>
  <si>
    <t>0516: Waiting outbound // 
0515: Freeze on 23/5. Need to recheck material availability</t>
  </si>
  <si>
    <t>0517: Main eqt shortage. Only can outbound 27th onwards
0516: Pending DN // 
0515: Need 4WD</t>
  </si>
  <si>
    <t>0517: Main eqt shortage. Only can outbound 27th onwards
0516: Pending DN</t>
  </si>
  <si>
    <t>0520: TI done
Installation not done - pending diagram</t>
  </si>
  <si>
    <t>0517: Pending survey. Access issue to survey</t>
  </si>
  <si>
    <t>0516: Pending DN</t>
  </si>
  <si>
    <t>Survey done</t>
  </si>
  <si>
    <t>June Plan</t>
  </si>
  <si>
    <t>0521: CD give permision to drill the padlock
0517: Key issue. Need to f/u with Zul</t>
  </si>
  <si>
    <t xml:space="preserve">0521: F/u w/ CME </t>
  </si>
  <si>
    <t>0521: Pending TSSR approval</t>
  </si>
  <si>
    <t>0521: Pending DN 
0517: Need to freeze // 
Return material due to lift breakdown</t>
  </si>
  <si>
    <t>0521: RAD change to 23/5 due to system issue . Rescheduled
0520: RAD changed to 21/5
0517: Need to change RAD to 21/5 
0516: Waiting outbound</t>
  </si>
  <si>
    <t>0521: Fiberail need 5 days to approved
0517: Pending fibrerail access approval</t>
  </si>
  <si>
    <t>0523: Freezed. Pending DN</t>
  </si>
  <si>
    <t>0523: plinth issue (outdoor cabinet)</t>
  </si>
  <si>
    <t xml:space="preserve">0523: Change RAD to 6/6
0520: Waiting outbound
0517: Need to freeze </t>
  </si>
  <si>
    <t>0523: Pending survey</t>
  </si>
  <si>
    <t>0523: Pending suervey</t>
  </si>
  <si>
    <t>0523: Replaced old outdoor rack</t>
  </si>
  <si>
    <t>0523: Pending DN
0517: Only shortage patchcord. Inbound 20/5 // 
0515:MOS freezed. Pending confirmation availability of material.</t>
  </si>
  <si>
    <t>0523: Waiting outbound
0516: Pending DN. Freezed to lock material. Need to reconfirm from Amir</t>
  </si>
  <si>
    <t>0523: RN created. Need to replan
0520: Key issue. Need to return and reschedule
0516: Waiting outbound</t>
  </si>
  <si>
    <t>Spillover to June</t>
  </si>
  <si>
    <t>0523: Need to rearrange with crane
0521: Access issue. Slippery and need crane to unload @ survey again to check access for material
0516: Waiting outbound</t>
  </si>
  <si>
    <t>0523: EB site. Need to install after calendar freeze
0516: Pending DN. Freezed to lock material. Need to reconfirm from Mok</t>
  </si>
  <si>
    <t xml:space="preserve">0523: Partial DN. Need to raise 2nd to outbound SFP
</t>
  </si>
  <si>
    <t>0523: CME Plinth</t>
  </si>
  <si>
    <t>0524: Pending DN. If 30/5 is failed, change date to 3 june / 7 june</t>
  </si>
  <si>
    <t>0524: Waiting outbound
0523: Freezed. Pending DN</t>
  </si>
  <si>
    <t>0524: Plan to power up and int on 30/5
0517: Pending access</t>
  </si>
  <si>
    <t>0523: CME need to decom rack
MOS freezed. Pending confirmation availability of material.</t>
  </si>
  <si>
    <t>0524: Waiting outbound
MOS freezed. Pending confirmation availability of material.</t>
  </si>
  <si>
    <t>0524: Waiting outbound
0517: Main eqt shortage. Only can outbound 27th onwards
0516: Pending DN. Freezed to lock material. Need to reconfirm from Mok</t>
  </si>
  <si>
    <t>0524: Waiting outbound
0517: Main eqt shortage. Only can outbound 27th onwards
0516: Pending DN // 
0515: Need 4WD</t>
  </si>
  <si>
    <t>0524: Waiting outbound
0517: Only shortage patchcord. Inbound 20/5 // 
0515:MOS freezed. Pending confirmation availability of material.</t>
  </si>
  <si>
    <t xml:space="preserve">0524: Waiitng outbound
0517: Main eqt shortage. Only can outbound 27th onwards
0516: Pending DN. Not freeze in KHE due to no DUID </t>
  </si>
  <si>
    <t>0524: Waiting outbound
0517: Main eqt shortage. Only can outbound 27th onwards
0516: Pending DN</t>
  </si>
  <si>
    <t>0524: Waiting outbound
0521: Material shortage. Need to change to next week
0516: Waiting outbound.
0515:Plan after 21/5. Freezed. Pending DN</t>
  </si>
  <si>
    <t>0524: Waiting outbound. Need to reconfirm with faizal
0520: Freeze to 24/5. Need faizal to replan
0517: Only shortage patchcord. Inbound 20/5 // 
0515:MOS freezed. Pending confirmation availability of material.</t>
  </si>
  <si>
    <t>0524: Pending DN
0517: Only shortage patchcord. Inbound 20/5 // 
0515:MOS freezed. Pending confirmation availability of material.</t>
  </si>
  <si>
    <t>0524: Freezed. Pending DN
0521: Need to freeze</t>
  </si>
  <si>
    <t>0524: Freezed. Pending DN</t>
  </si>
  <si>
    <t>0524: Freezed. Pending Dn. Not yet freeze in KHE. No DUID
0523: Need to freeze</t>
  </si>
  <si>
    <t>0524: Pending DN
Freezed to lock material</t>
  </si>
  <si>
    <t>0524: Pending DN</t>
  </si>
  <si>
    <t>0524: Pending Advance integrate to add subrack. Freezed. Pending DN.</t>
  </si>
  <si>
    <r>
      <t xml:space="preserve">0524: </t>
    </r>
    <r>
      <rPr>
        <sz val="11"/>
        <color rgb="FFFF0000"/>
        <rFont val="Calibri"/>
        <family val="2"/>
        <scheme val="minor"/>
      </rPr>
      <t>Sharing rack with Advance. Need to f/u w/ Advance (need to recheck)</t>
    </r>
    <r>
      <rPr>
        <sz val="11"/>
        <rFont val="Calibri"/>
        <family val="2"/>
        <scheme val="minor"/>
      </rPr>
      <t xml:space="preserve">
Not freeze in KHE</t>
    </r>
  </si>
  <si>
    <t>Years</t>
  </si>
  <si>
    <t>Jul</t>
  </si>
  <si>
    <t>Aug</t>
  </si>
  <si>
    <t>Oct</t>
  </si>
  <si>
    <t>2024</t>
  </si>
  <si>
    <t>(Multiple Items)</t>
  </si>
  <si>
    <t>WorkWeek_Install</t>
  </si>
  <si>
    <t>Wk25</t>
  </si>
  <si>
    <t>Wk28</t>
  </si>
  <si>
    <t>WorkWeek_Integration</t>
  </si>
  <si>
    <t>Total</t>
  </si>
  <si>
    <t>Group1</t>
  </si>
  <si>
    <t>Plan MOS2</t>
  </si>
  <si>
    <t>Row Labels</t>
  </si>
  <si>
    <t>Jun</t>
  </si>
  <si>
    <t>Installation Plan</t>
  </si>
  <si>
    <t>Integrated Site - Completed</t>
  </si>
  <si>
    <t>Integrated Date (30days + install)</t>
  </si>
  <si>
    <t>Planned</t>
  </si>
  <si>
    <t>Sep</t>
  </si>
  <si>
    <t>Years2</t>
  </si>
  <si>
    <t>Accu of Site ID2</t>
  </si>
  <si>
    <t>TBC_MOS</t>
  </si>
  <si>
    <t>TBC_InPlan</t>
  </si>
  <si>
    <t>Integrated</t>
  </si>
  <si>
    <t>Plan_Integrated</t>
  </si>
  <si>
    <t>Acc_Total</t>
  </si>
  <si>
    <t>Baseline</t>
  </si>
  <si>
    <t>Acc_Baseline</t>
  </si>
  <si>
    <t>Ring_Ready_Chk</t>
  </si>
  <si>
    <t>TBC_Jul_Plan</t>
  </si>
  <si>
    <t>TBC_Aug_plan</t>
  </si>
  <si>
    <t>TBC_Jun_Plan</t>
  </si>
  <si>
    <t>Forecasted Q3&amp;Q4</t>
  </si>
  <si>
    <t>chk_Ipran_Urgent</t>
  </si>
  <si>
    <t>Duplicate line 283</t>
  </si>
  <si>
    <t>0527: 0517: Remove unused rack by CME
MOS freezed. Pending confirmation availability of material.</t>
  </si>
  <si>
    <t>0524: Umbai space issue</t>
  </si>
  <si>
    <t>0527: Rescheduled due to material shortage other sitePending TSSR. Freezed to lock material. Need to reconfirm from Mok</t>
  </si>
  <si>
    <t>0527: Material shortage. Target inbound 5/6
Pending TSSR. Freezed to lock material. Need to reconfirm from Mok</t>
  </si>
  <si>
    <t>0527: Plan changed due to no team
0516: Waiting outbound // 
0515: Freeze on 23/5. Need to recheck material availability</t>
  </si>
  <si>
    <t>0527: Material shortage. Target inbound 5/6
0527: Material shortage. Plan arrived end of June // 
Freezed to lock material</t>
  </si>
  <si>
    <t>0527: Material shortage. Target inbound 5/6
0517: Main eqt shortage. Only can outbound 27th onwards
0516: Pending DN. Freezed to lock material. Need to reconfirm from Mok</t>
  </si>
  <si>
    <t>0527: Material shortage. Target inbound 5/6 
0517: Main eqt shortage. Only can outbound 27th onwards
0516: Pending DN. Freezed to lock material. Need to reconfirm from Mok</t>
  </si>
  <si>
    <t>0524: Sharing rack with Advance. Need to f/u w/ Advance (need to recheck)
Not freeze in KHE</t>
  </si>
  <si>
    <t>0527: Material shortage. Taregt inbound 30/5
0517: Main eqt shortage. Only can outbound 27th onwards
0516: Pending DN. Freezed to lock material. Need to reconfirm from Mok</t>
  </si>
  <si>
    <t>0527: Material shortage. Target inbound 5/6
MOS freezed. Pending confirmation availability of material.</t>
  </si>
  <si>
    <t>0527: Material shortage. Target inbound 5/6
0517: Main eqt shortage. Only can outbound 27th onwards
0516: Pending DN</t>
  </si>
  <si>
    <t>30/07/2024 Total</t>
  </si>
  <si>
    <t>CME Type</t>
  </si>
  <si>
    <t>WK0</t>
  </si>
  <si>
    <t>Count of Site ID2</t>
  </si>
  <si>
    <t>Ring Expansion (MAG-PE)</t>
  </si>
  <si>
    <t>IP BREAK RING</t>
  </si>
  <si>
    <t>MAG Swap - BR</t>
  </si>
  <si>
    <t>PFS Swap</t>
  </si>
  <si>
    <t>PE-MCR</t>
  </si>
  <si>
    <t>MAC Swap - BR</t>
  </si>
  <si>
    <t>Ipran_Chk</t>
  </si>
  <si>
    <t>Integration Plan</t>
  </si>
  <si>
    <t>Project_Category</t>
  </si>
  <si>
    <t>C1103</t>
  </si>
  <si>
    <t>Project_IP</t>
  </si>
  <si>
    <t>project</t>
  </si>
  <si>
    <t>Q1</t>
  </si>
  <si>
    <t>IP_BR</t>
  </si>
  <si>
    <t>Q2</t>
  </si>
  <si>
    <t>IP_R_EXP</t>
  </si>
  <si>
    <t>Q3</t>
  </si>
  <si>
    <t>MAC RING 18-C24</t>
  </si>
  <si>
    <t>New Ring_5</t>
  </si>
  <si>
    <t>S313P_2_</t>
  </si>
  <si>
    <t>S501_1</t>
  </si>
  <si>
    <t>CT04+</t>
  </si>
  <si>
    <t>MAC RING 6,C09+</t>
  </si>
  <si>
    <t>N401+</t>
  </si>
  <si>
    <t>S309+</t>
  </si>
  <si>
    <t>NAR01_i+</t>
  </si>
  <si>
    <t>NAR01_ii+</t>
  </si>
  <si>
    <t>AREA 154</t>
  </si>
  <si>
    <t>MAC Ring 15/ C21+</t>
  </si>
  <si>
    <t>N405+</t>
  </si>
  <si>
    <t>CAR02-i+</t>
  </si>
  <si>
    <t>SAR03_i &amp; SAR03_iii</t>
  </si>
  <si>
    <t>chk</t>
  </si>
  <si>
    <t>TSSR Status 28/5/2024</t>
  </si>
  <si>
    <t xml:space="preserve">0527: Access issue IPRAN
0517: Pending PFS swap. F/u w/ Nazwan </t>
  </si>
  <si>
    <t>0528: TI done</t>
  </si>
  <si>
    <t>0528: TI done
0521: Pending DN 
0517: Need to freeze // 
Return material due to lift breakdown</t>
  </si>
  <si>
    <t>0528: TI done
0521: RAD change to 23/5 due to system issue . Rescheduled
0520: RAD changed to 21/5
0517: Need to change RAD to 21/5 
0516: Waiting outbound</t>
  </si>
  <si>
    <t>0528: Material shortage. Target inbound end of june
0524: Pending Advance integrate to add subrack. Freezed. Pending DN. (Need to recheck CME readiness)</t>
  </si>
  <si>
    <t>0530: Access issue. Need to replan
0524: Waiting outbound
MOS freezed. Pending confirmation availability of material.</t>
  </si>
  <si>
    <t>0528: Access issue. Need to replan
0527: Change date due to access not approved yet
MOS freezed. Pending confirmation availability of material.</t>
  </si>
  <si>
    <t>P1_IP_BR-Q1</t>
  </si>
  <si>
    <t>P1_IP_BR-Q1 Total</t>
  </si>
  <si>
    <t>P1_IP_BR-Q2</t>
  </si>
  <si>
    <t>P1_IP_BR-Q2 Total</t>
  </si>
  <si>
    <t>P1_IP_BR-Q3</t>
  </si>
  <si>
    <t>P1_IP_BR-Q3 Total</t>
  </si>
  <si>
    <t>P1_IP_R_EXP-Q1</t>
  </si>
  <si>
    <t>P1_IP_R_EXP-Q1 Total</t>
  </si>
  <si>
    <t>P1_IP_R_EXP-Q2</t>
  </si>
  <si>
    <t>P1_IP_R_EXP-Q2 Total</t>
  </si>
  <si>
    <t>P1_IP_R_EXP-Q3</t>
  </si>
  <si>
    <t>P1_IP_R_EXP-Q3 Total</t>
  </si>
  <si>
    <t>C0103 Total</t>
  </si>
  <si>
    <t>Nar01i Total</t>
  </si>
  <si>
    <t>Nar01ii Total</t>
  </si>
  <si>
    <t>Material On Site (MOS)</t>
  </si>
  <si>
    <t>Priority Rollout (colour)</t>
  </si>
  <si>
    <t>00/01/1900</t>
  </si>
  <si>
    <t>Project/ Ring (yang besar)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</si>
</sst>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/yyyy;@"/>
    <numFmt numFmtId="165" formatCode="[$-14409]dd/mm/yyyy;@"/>
    <numFmt numFmtId="166" formatCode="[$-14409]d/m/yyyy;@"/>
    <numFmt numFmtId="167" formatCode="[$-409]d\-mmm\-yy;@"/>
    <numFmt numFmtId="168" formatCode="d/m/yyyy\ h:mm"/>
    <numFmt numFmtId="169" formatCode="[$-14409]d\ mmmm\,\ yyyy;@"/>
    <numFmt numFmtId="170" formatCode="dd/mm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3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0" fontId="5" fillId="2" borderId="1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4" fontId="5" fillId="2" borderId="2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164" fontId="5" fillId="3" borderId="2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164" fontId="5" fillId="3" borderId="2" xfId="0" applyNumberFormat="1" applyFont="1" applyFill="1" applyBorder="1" applyAlignment="1">
      <alignment vertical="center"/>
    </xf>
    <xf numFmtId="164" fontId="5" fillId="5" borderId="2" xfId="0" applyNumberFormat="1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165" fontId="5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10" fontId="4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4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166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22" fontId="4" fillId="0" borderId="5" xfId="0" applyNumberFormat="1" applyFont="1" applyBorder="1" applyAlignment="1">
      <alignment horizontal="left" vertical="center"/>
    </xf>
    <xf numFmtId="165" fontId="4" fillId="0" borderId="5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10" fontId="4" fillId="0" borderId="4" xfId="1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10" fontId="4" fillId="5" borderId="4" xfId="0" applyNumberFormat="1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166" fontId="2" fillId="0" borderId="5" xfId="0" applyNumberFormat="1" applyFont="1" applyBorder="1" applyAlignment="1">
      <alignment horizontal="left" vertical="center"/>
    </xf>
    <xf numFmtId="166" fontId="4" fillId="0" borderId="5" xfId="0" applyNumberFormat="1" applyFont="1" applyBorder="1" applyAlignment="1">
      <alignment horizontal="left" vertical="center" wrapText="1"/>
    </xf>
    <xf numFmtId="14" fontId="4" fillId="7" borderId="5" xfId="0" applyNumberFormat="1" applyFont="1" applyFill="1" applyBorder="1" applyAlignment="1">
      <alignment horizontal="left" vertical="center"/>
    </xf>
    <xf numFmtId="164" fontId="4" fillId="7" borderId="5" xfId="0" applyNumberFormat="1" applyFont="1" applyFill="1" applyBorder="1" applyAlignment="1">
      <alignment horizontal="left" vertical="center" wrapText="1"/>
    </xf>
    <xf numFmtId="166" fontId="4" fillId="7" borderId="5" xfId="0" applyNumberFormat="1" applyFont="1" applyFill="1" applyBorder="1" applyAlignment="1">
      <alignment horizontal="left" vertical="center"/>
    </xf>
    <xf numFmtId="22" fontId="4" fillId="7" borderId="5" xfId="0" applyNumberFormat="1" applyFont="1" applyFill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0" fontId="2" fillId="0" borderId="4" xfId="0" applyNumberFormat="1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10" fontId="2" fillId="5" borderId="4" xfId="0" applyNumberFormat="1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10" fontId="4" fillId="3" borderId="4" xfId="0" applyNumberFormat="1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14" fontId="4" fillId="3" borderId="5" xfId="0" applyNumberFormat="1" applyFont="1" applyFill="1" applyBorder="1" applyAlignment="1">
      <alignment horizontal="left" vertical="center"/>
    </xf>
    <xf numFmtId="164" fontId="4" fillId="3" borderId="5" xfId="0" applyNumberFormat="1" applyFont="1" applyFill="1" applyBorder="1" applyAlignment="1">
      <alignment horizontal="left" vertical="center" wrapText="1"/>
    </xf>
    <xf numFmtId="166" fontId="4" fillId="3" borderId="5" xfId="0" applyNumberFormat="1" applyFont="1" applyFill="1" applyBorder="1" applyAlignment="1">
      <alignment horizontal="left" vertical="center"/>
    </xf>
    <xf numFmtId="164" fontId="4" fillId="3" borderId="5" xfId="0" applyNumberFormat="1" applyFont="1" applyFill="1" applyBorder="1" applyAlignment="1">
      <alignment horizontal="left" vertical="center"/>
    </xf>
    <xf numFmtId="22" fontId="4" fillId="3" borderId="5" xfId="0" applyNumberFormat="1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10" fontId="4" fillId="0" borderId="8" xfId="0" applyNumberFormat="1" applyFont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14" fontId="4" fillId="7" borderId="7" xfId="0" applyNumberFormat="1" applyFont="1" applyFill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164" fontId="4" fillId="7" borderId="7" xfId="0" applyNumberFormat="1" applyFont="1" applyFill="1" applyBorder="1" applyAlignment="1">
      <alignment horizontal="left" vertical="center" wrapText="1"/>
    </xf>
    <xf numFmtId="166" fontId="4" fillId="7" borderId="7" xfId="0" applyNumberFormat="1" applyFont="1" applyFill="1" applyBorder="1" applyAlignment="1">
      <alignment horizontal="left" vertical="center"/>
    </xf>
    <xf numFmtId="164" fontId="4" fillId="0" borderId="7" xfId="0" applyNumberFormat="1" applyFont="1" applyBorder="1" applyAlignment="1">
      <alignment horizontal="left" vertical="center"/>
    </xf>
    <xf numFmtId="22" fontId="4" fillId="7" borderId="7" xfId="0" applyNumberFormat="1" applyFont="1" applyFill="1" applyBorder="1" applyAlignment="1">
      <alignment horizontal="left" vertical="center"/>
    </xf>
    <xf numFmtId="165" fontId="4" fillId="0" borderId="7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left" vertical="center" wrapText="1"/>
    </xf>
    <xf numFmtId="166" fontId="4" fillId="0" borderId="7" xfId="0" applyNumberFormat="1" applyFont="1" applyBorder="1" applyAlignment="1">
      <alignment horizontal="left" vertical="center"/>
    </xf>
    <xf numFmtId="22" fontId="4" fillId="0" borderId="7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10" fontId="4" fillId="0" borderId="10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wrapText="1"/>
    </xf>
    <xf numFmtId="168" fontId="4" fillId="0" borderId="7" xfId="0" applyNumberFormat="1" applyFont="1" applyBorder="1" applyAlignment="1">
      <alignment horizontal="left" vertical="center"/>
    </xf>
    <xf numFmtId="168" fontId="4" fillId="0" borderId="5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vertical="center"/>
    </xf>
    <xf numFmtId="10" fontId="4" fillId="0" borderId="11" xfId="0" applyNumberFormat="1" applyFont="1" applyBorder="1" applyAlignment="1">
      <alignment horizontal="left" vertical="center"/>
    </xf>
    <xf numFmtId="0" fontId="4" fillId="8" borderId="12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14" fontId="0" fillId="0" borderId="0" xfId="0" applyNumberFormat="1"/>
    <xf numFmtId="0" fontId="7" fillId="0" borderId="0" xfId="0" applyFont="1" applyAlignment="1">
      <alignment horizontal="left" vertical="center"/>
    </xf>
    <xf numFmtId="0" fontId="0" fillId="0" borderId="0" xfId="0" pivotButton="1"/>
    <xf numFmtId="0" fontId="3" fillId="8" borderId="13" xfId="0" applyFont="1" applyFill="1" applyBorder="1"/>
    <xf numFmtId="0" fontId="3" fillId="0" borderId="0" xfId="0" applyFont="1"/>
    <xf numFmtId="0" fontId="3" fillId="0" borderId="13" xfId="0" applyFont="1" applyBorder="1"/>
    <xf numFmtId="19" fontId="0" fillId="0" borderId="0" xfId="0" applyNumberFormat="1"/>
    <xf numFmtId="0" fontId="0" fillId="7" borderId="0" xfId="0" applyFill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5" fillId="2" borderId="14" xfId="0" applyFont="1" applyFill="1" applyBorder="1" applyAlignment="1">
      <alignment vertical="center"/>
    </xf>
    <xf numFmtId="169" fontId="0" fillId="0" borderId="0" xfId="0" applyNumberFormat="1"/>
    <xf numFmtId="0" fontId="5" fillId="2" borderId="2" xfId="0" applyFont="1" applyFill="1" applyBorder="1" applyAlignment="1">
      <alignment horizontal="left" vertical="center" wrapText="1"/>
    </xf>
    <xf numFmtId="15" fontId="0" fillId="0" borderId="0" xfId="0" applyNumberFormat="1"/>
    <xf numFmtId="0" fontId="0" fillId="7" borderId="0" xfId="0" applyFill="1" applyAlignment="1">
      <alignment horizontal="right"/>
    </xf>
    <xf numFmtId="9" fontId="0" fillId="0" borderId="0" xfId="1" applyFont="1"/>
    <xf numFmtId="9" fontId="0" fillId="0" borderId="0" xfId="1" applyFont="1" applyAlignment="1">
      <alignment horizontal="right"/>
    </xf>
    <xf numFmtId="0" fontId="0" fillId="12" borderId="0" xfId="0" applyFill="1"/>
    <xf numFmtId="0" fontId="5" fillId="7" borderId="2" xfId="0" applyFont="1" applyFill="1" applyBorder="1" applyAlignment="1">
      <alignment horizontal="left" vertical="center"/>
    </xf>
    <xf numFmtId="0" fontId="0" fillId="0" borderId="0" xfId="0" applyNumberFormat="1"/>
    <xf numFmtId="0" fontId="0" fillId="7" borderId="0" xfId="0" applyNumberFormat="1" applyFill="1"/>
    <xf numFmtId="0" fontId="0" fillId="12" borderId="0" xfId="0" applyNumberFormat="1" applyFill="1"/>
    <xf numFmtId="0" fontId="5" fillId="2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7" borderId="5" xfId="0" applyFont="1" applyFill="1" applyBorder="1" applyAlignment="1">
      <alignment horizontal="left" vertical="center" wrapText="1"/>
    </xf>
    <xf numFmtId="0" fontId="0" fillId="13" borderId="0" xfId="0" applyFill="1"/>
    <xf numFmtId="0" fontId="0" fillId="0" borderId="0" xfId="0" applyFill="1"/>
    <xf numFmtId="0" fontId="4" fillId="0" borderId="5" xfId="0" applyFont="1" applyBorder="1" applyAlignment="1">
      <alignment horizontal="left" vertical="top" wrapText="1"/>
    </xf>
    <xf numFmtId="0" fontId="10" fillId="0" borderId="0" xfId="0" applyFont="1"/>
    <xf numFmtId="0" fontId="9" fillId="14" borderId="2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vertical="center"/>
    </xf>
    <xf numFmtId="10" fontId="4" fillId="5" borderId="10" xfId="0" applyNumberFormat="1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170" fontId="4" fillId="0" borderId="5" xfId="0" applyNumberFormat="1" applyFont="1" applyBorder="1" applyAlignment="1">
      <alignment horizontal="left" vertical="center"/>
    </xf>
    <xf numFmtId="170" fontId="0" fillId="0" borderId="0" xfId="0" applyNumberFormat="1"/>
    <xf numFmtId="1" fontId="4" fillId="0" borderId="5" xfId="0" applyNumberFormat="1" applyFont="1" applyBorder="1" applyAlignment="1">
      <alignment horizontal="left" vertical="center"/>
    </xf>
    <xf numFmtId="170" fontId="5" fillId="3" borderId="2" xfId="0" applyNumberFormat="1" applyFont="1" applyFill="1" applyBorder="1" applyAlignment="1">
      <alignment vertical="center"/>
    </xf>
    <xf numFmtId="170" fontId="4" fillId="3" borderId="5" xfId="0" applyNumberFormat="1" applyFont="1" applyFill="1" applyBorder="1" applyAlignment="1">
      <alignment horizontal="left" vertical="center"/>
    </xf>
    <xf numFmtId="170" fontId="4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14" fontId="0" fillId="0" borderId="7" xfId="0" applyNumberFormat="1" applyBorder="1" applyAlignment="1">
      <alignment horizontal="left" vertical="center"/>
    </xf>
    <xf numFmtId="0" fontId="4" fillId="0" borderId="5" xfId="0" applyFont="1" applyBorder="1" applyAlignment="1">
      <alignment vertical="center" wrapText="1"/>
    </xf>
    <xf numFmtId="0" fontId="0" fillId="0" borderId="0" xfId="0" applyAlignment="1"/>
    <xf numFmtId="165" fontId="5" fillId="3" borderId="2" xfId="0" applyNumberFormat="1" applyFont="1" applyFill="1" applyBorder="1" applyAlignment="1">
      <alignment vertical="center" wrapText="1"/>
    </xf>
    <xf numFmtId="165" fontId="4" fillId="0" borderId="5" xfId="0" applyNumberFormat="1" applyFont="1" applyBorder="1" applyAlignment="1">
      <alignment horizontal="left" vertical="center" wrapText="1"/>
    </xf>
    <xf numFmtId="165" fontId="0" fillId="0" borderId="0" xfId="0" applyNumberFormat="1"/>
    <xf numFmtId="0" fontId="0" fillId="0" borderId="0" xfId="0" applyAlignment="1">
      <alignment horizontal="left" indent="1"/>
    </xf>
    <xf numFmtId="0" fontId="3" fillId="0" borderId="5" xfId="0" applyFont="1" applyBorder="1"/>
    <xf numFmtId="0" fontId="0" fillId="0" borderId="5" xfId="0" applyNumberFormat="1" applyBorder="1"/>
    <xf numFmtId="0" fontId="0" fillId="0" borderId="5" xfId="0" applyBorder="1"/>
    <xf numFmtId="0" fontId="5" fillId="4" borderId="1" xfId="0" applyFont="1" applyFill="1" applyBorder="1" applyAlignment="1">
      <alignment vertical="center"/>
    </xf>
    <xf numFmtId="22" fontId="4" fillId="0" borderId="4" xfId="0" applyNumberFormat="1" applyFont="1" applyBorder="1" applyAlignment="1">
      <alignment horizontal="left" vertical="center"/>
    </xf>
    <xf numFmtId="168" fontId="4" fillId="0" borderId="4" xfId="0" applyNumberFormat="1" applyFont="1" applyBorder="1" applyAlignment="1">
      <alignment horizontal="left" vertical="center"/>
    </xf>
    <xf numFmtId="22" fontId="4" fillId="7" borderId="4" xfId="0" applyNumberFormat="1" applyFont="1" applyFill="1" applyBorder="1" applyAlignment="1">
      <alignment horizontal="left" vertical="center"/>
    </xf>
    <xf numFmtId="22" fontId="4" fillId="3" borderId="4" xfId="0" applyNumberFormat="1" applyFont="1" applyFill="1" applyBorder="1" applyAlignment="1">
      <alignment horizontal="left" vertical="center"/>
    </xf>
    <xf numFmtId="22" fontId="4" fillId="7" borderId="8" xfId="0" applyNumberFormat="1" applyFont="1" applyFill="1" applyBorder="1" applyAlignment="1">
      <alignment horizontal="left" vertical="center"/>
    </xf>
    <xf numFmtId="22" fontId="4" fillId="0" borderId="8" xfId="0" applyNumberFormat="1" applyFont="1" applyBorder="1" applyAlignment="1">
      <alignment horizontal="left" vertical="center"/>
    </xf>
    <xf numFmtId="168" fontId="4" fillId="0" borderId="8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left" vertical="center"/>
    </xf>
    <xf numFmtId="0" fontId="9" fillId="14" borderId="3" xfId="0" applyFont="1" applyFill="1" applyBorder="1" applyAlignment="1">
      <alignment horizontal="left" vertical="center"/>
    </xf>
    <xf numFmtId="0" fontId="0" fillId="0" borderId="7" xfId="0" applyBorder="1"/>
    <xf numFmtId="0" fontId="5" fillId="2" borderId="7" xfId="0" applyFont="1" applyFill="1" applyBorder="1" applyAlignment="1">
      <alignment vertical="center"/>
    </xf>
    <xf numFmtId="0" fontId="0" fillId="0" borderId="0" xfId="0" applyBorder="1"/>
    <xf numFmtId="170" fontId="4" fillId="7" borderId="5" xfId="0" applyNumberFormat="1" applyFont="1" applyFill="1" applyBorder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14" fontId="4" fillId="0" borderId="5" xfId="0" applyNumberFormat="1" applyFont="1" applyBorder="1" applyAlignment="1">
      <alignment horizontal="left" vertical="center" wrapText="1"/>
    </xf>
    <xf numFmtId="0" fontId="0" fillId="11" borderId="5" xfId="0" applyFill="1" applyBorder="1"/>
    <xf numFmtId="0" fontId="0" fillId="7" borderId="5" xfId="0" applyFill="1" applyBorder="1"/>
    <xf numFmtId="0" fontId="4" fillId="0" borderId="5" xfId="0" applyFont="1" applyBorder="1"/>
    <xf numFmtId="170" fontId="2" fillId="0" borderId="5" xfId="0" applyNumberFormat="1" applyFont="1" applyFill="1" applyBorder="1" applyAlignment="1">
      <alignment horizontal="left" vertical="center"/>
    </xf>
    <xf numFmtId="170" fontId="4" fillId="0" borderId="5" xfId="0" applyNumberFormat="1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2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alignment horizontal="left" vertical="bottom" textRotation="0" wrapText="0" indent="0" justifyLastLine="0" shrinkToFit="0" readingOrder="0"/>
    </dxf>
    <dxf>
      <fill>
        <patternFill>
          <bgColor theme="8" tint="0.59999389629810485"/>
        </patternFill>
      </fill>
    </dxf>
    <dxf>
      <fill>
        <patternFill patternType="solid">
          <bgColor theme="4" tint="0.39997558519241921"/>
        </patternFill>
      </fill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alignment horizontal="right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alignment horizontal="right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[20240530_DWDM IP-BreakRing Tracker_URSZ (Batch 1) (3).xlsx]Pivot!PivotTable1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Pivot!$M$10:$M$11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Pivot!$J$12:$L$32</c:f>
              <c:multiLvlStrCache>
                <c:ptCount val="20"/>
                <c:lvl>
                  <c:pt idx="0">
                    <c:v>N/A</c:v>
                  </c:pt>
                  <c:pt idx="1">
                    <c:v>(blank)</c:v>
                  </c:pt>
                  <c:pt idx="2">
                    <c:v>(blank)</c:v>
                  </c:pt>
                  <c:pt idx="3">
                    <c:v>(blank)</c:v>
                  </c:pt>
                  <c:pt idx="4">
                    <c:v>(blank)</c:v>
                  </c:pt>
                  <c:pt idx="5">
                    <c:v>(blank)</c:v>
                  </c:pt>
                  <c:pt idx="6">
                    <c:v>(blank)</c:v>
                  </c:pt>
                  <c:pt idx="7">
                    <c:v>(blank)</c:v>
                  </c:pt>
                  <c:pt idx="8">
                    <c:v>(blank)</c:v>
                  </c:pt>
                  <c:pt idx="9">
                    <c:v>(blank)</c:v>
                  </c:pt>
                  <c:pt idx="10">
                    <c:v>(blank)</c:v>
                  </c:pt>
                  <c:pt idx="11">
                    <c:v>(blank)</c:v>
                  </c:pt>
                  <c:pt idx="12">
                    <c:v>(blank)</c:v>
                  </c:pt>
                  <c:pt idx="13">
                    <c:v>(blank)</c:v>
                  </c:pt>
                  <c:pt idx="14">
                    <c:v>(blank)</c:v>
                  </c:pt>
                  <c:pt idx="15">
                    <c:v>(blank)</c:v>
                  </c:pt>
                  <c:pt idx="16">
                    <c:v>(blank)</c:v>
                  </c:pt>
                  <c:pt idx="17">
                    <c:v>(blank)</c:v>
                  </c:pt>
                  <c:pt idx="18">
                    <c:v>(blank)</c:v>
                  </c:pt>
                  <c:pt idx="19">
                    <c:v>(blank)</c:v>
                  </c:pt>
                </c:lvl>
                <c:lvl>
                  <c:pt idx="0">
                    <c:v>N/A</c:v>
                  </c:pt>
                  <c:pt idx="1">
                    <c:v>01/04/2024</c:v>
                  </c:pt>
                  <c:pt idx="2">
                    <c:v>03/04/2024</c:v>
                  </c:pt>
                  <c:pt idx="3">
                    <c:v>04/04/2024</c:v>
                  </c:pt>
                  <c:pt idx="4">
                    <c:v>05/04/2024</c:v>
                  </c:pt>
                  <c:pt idx="5">
                    <c:v>06/04/2024</c:v>
                  </c:pt>
                  <c:pt idx="6">
                    <c:v>15/04/2024</c:v>
                  </c:pt>
                  <c:pt idx="7">
                    <c:v>16/04/2024</c:v>
                  </c:pt>
                  <c:pt idx="8">
                    <c:v>17/04/2024</c:v>
                  </c:pt>
                  <c:pt idx="9">
                    <c:v>18/04/2024</c:v>
                  </c:pt>
                  <c:pt idx="10">
                    <c:v>19/04/2024</c:v>
                  </c:pt>
                  <c:pt idx="11">
                    <c:v>22/04/2024</c:v>
                  </c:pt>
                  <c:pt idx="12">
                    <c:v>25/04/2024</c:v>
                  </c:pt>
                  <c:pt idx="13">
                    <c:v>(blank)</c:v>
                  </c:pt>
                  <c:pt idx="14">
                    <c:v>N/A</c:v>
                  </c:pt>
                  <c:pt idx="15">
                    <c:v>15/04/2024</c:v>
                  </c:pt>
                  <c:pt idx="16">
                    <c:v>16/04/2024</c:v>
                  </c:pt>
                  <c:pt idx="17">
                    <c:v>17/04/2024</c:v>
                  </c:pt>
                  <c:pt idx="18">
                    <c:v>18/04/2024</c:v>
                  </c:pt>
                  <c:pt idx="19">
                    <c:v>(blank)</c:v>
                  </c:pt>
                </c:lvl>
                <c:lvl>
                  <c:pt idx="0">
                    <c:v>2024 Q2</c:v>
                  </c:pt>
                  <c:pt idx="14">
                    <c:v>2024 Q2_2</c:v>
                  </c:pt>
                </c:lvl>
              </c:multiLvlStrCache>
            </c:multiLvlStrRef>
          </c:cat>
          <c:val>
            <c:numRef>
              <c:f>Pivot!$M$12:$M$32</c:f>
              <c:numCache>
                <c:formatCode>General</c:formatCode>
                <c:ptCount val="20"/>
                <c:pt idx="0">
                  <c:v>14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13</c:v>
                </c:pt>
                <c:pt idx="13">
                  <c:v>20</c:v>
                </c:pt>
                <c:pt idx="14">
                  <c:v>4</c:v>
                </c:pt>
                <c:pt idx="15">
                  <c:v>1</c:v>
                </c:pt>
                <c:pt idx="16">
                  <c:v>20</c:v>
                </c:pt>
                <c:pt idx="17">
                  <c:v>12</c:v>
                </c:pt>
                <c:pt idx="18">
                  <c:v>17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6-4BF0-8E75-36907F8DE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61541984"/>
        <c:axId val="-461540352"/>
      </c:barChart>
      <c:catAx>
        <c:axId val="-46154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61540352"/>
        <c:crosses val="autoZero"/>
        <c:auto val="1"/>
        <c:lblAlgn val="ctr"/>
        <c:lblOffset val="100"/>
        <c:noMultiLvlLbl val="0"/>
      </c:catAx>
      <c:valAx>
        <c:axId val="-46154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615419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alpha val="33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BreakRing</a:t>
            </a:r>
            <a:r>
              <a:rPr lang="en-US" baseline="0"/>
              <a:t> - </a:t>
            </a:r>
            <a:r>
              <a:rPr lang="en-US"/>
              <a:t>Integration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Pivot!$AK$11</c:f>
              <c:strCache>
                <c:ptCount val="1"/>
                <c:pt idx="0">
                  <c:v>Integrated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Pivot!$AL$8:$AV$8</c15:sqref>
                  </c15:fullRef>
                </c:ext>
              </c:extLst>
              <c:f>Pivot!$AL$8:$AU$8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Pivot!$AL$11:$AV$11</c15:sqref>
                  </c15:fullRef>
                </c:ext>
              </c:extLst>
              <c:f>Pivot!$AL$11:$AU$11</c:f>
              <c:numCache>
                <c:formatCode>General</c:formatCode>
                <c:ptCount val="10"/>
                <c:pt idx="0">
                  <c:v>81</c:v>
                </c:pt>
                <c:pt idx="1">
                  <c:v>36</c:v>
                </c:pt>
                <c:pt idx="2">
                  <c:v>14</c:v>
                </c:pt>
                <c:pt idx="3">
                  <c:v>17</c:v>
                </c:pt>
                <c:pt idx="4">
                  <c:v>38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6-4E34-93C9-D92721FAE5A2}"/>
            </c:ext>
          </c:extLst>
        </c:ser>
        <c:ser>
          <c:idx val="3"/>
          <c:order val="3"/>
          <c:tx>
            <c:strRef>
              <c:f>Pivot!$AK$12</c:f>
              <c:strCache>
                <c:ptCount val="1"/>
                <c:pt idx="0">
                  <c:v>Plan_Integrated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Pivot!$AL$8:$AV$8</c15:sqref>
                  </c15:fullRef>
                </c:ext>
              </c:extLst>
              <c:f>Pivot!$AL$8:$AU$8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Pivot!$AL$12:$AV$12</c15:sqref>
                  </c15:fullRef>
                </c:ext>
              </c:extLst>
              <c:f>Pivot!$AL$12:$AU$12</c:f>
              <c:numCache>
                <c:formatCode>General</c:formatCode>
                <c:ptCount val="10"/>
                <c:pt idx="4">
                  <c:v>7</c:v>
                </c:pt>
                <c:pt idx="5">
                  <c:v>86</c:v>
                </c:pt>
                <c:pt idx="6">
                  <c:v>68</c:v>
                </c:pt>
                <c:pt idx="7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86-4E34-93C9-D92721FAE5A2}"/>
            </c:ext>
          </c:extLst>
        </c:ser>
        <c:ser>
          <c:idx val="4"/>
          <c:order val="4"/>
          <c:tx>
            <c:strRef>
              <c:f>Pivot!$AK$13</c:f>
              <c:strCache>
                <c:ptCount val="1"/>
                <c:pt idx="0">
                  <c:v>Forecasted Q3&amp;Q4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Pivot!$AL$8:$AV$8</c15:sqref>
                  </c15:fullRef>
                </c:ext>
              </c:extLst>
              <c:f>Pivot!$AL$8:$AU$8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Pivot!$AL$13:$AV$13</c15:sqref>
                  </c15:fullRef>
                </c:ext>
              </c:extLst>
              <c:f>Pivot!$AL$13:$AU$13</c:f>
              <c:numCache>
                <c:formatCode>General</c:formatCode>
                <c:ptCount val="10"/>
                <c:pt idx="6">
                  <c:v>20</c:v>
                </c:pt>
                <c:pt idx="7">
                  <c:v>47</c:v>
                </c:pt>
                <c:pt idx="8">
                  <c:v>75</c:v>
                </c:pt>
                <c:pt idx="9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86-4E34-93C9-D92721FAE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461543616"/>
        <c:axId val="-461543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Pivot!$AK$9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Pivot!$AL$8:$AV$8</c15:sqref>
                        </c15:fullRef>
                        <c15:formulaRef>
                          <c15:sqref>Pivot!$AL$8:$AU$8</c15:sqref>
                        </c15:formulaRef>
                      </c:ext>
                    </c:extLst>
                    <c:strCache>
                      <c:ptCount val="10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Pivot!$AL$9:$AV$9</c15:sqref>
                        </c15:fullRef>
                        <c15:formulaRef>
                          <c15:sqref>Pivot!$AL$9:$AU$9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24</c:v>
                      </c:pt>
                      <c:pt idx="1">
                        <c:v>36</c:v>
                      </c:pt>
                      <c:pt idx="2">
                        <c:v>69</c:v>
                      </c:pt>
                      <c:pt idx="3">
                        <c:v>28</c:v>
                      </c:pt>
                      <c:pt idx="4">
                        <c:v>59</c:v>
                      </c:pt>
                      <c:pt idx="5">
                        <c:v>99</c:v>
                      </c:pt>
                      <c:pt idx="6">
                        <c:v>81</c:v>
                      </c:pt>
                      <c:pt idx="7">
                        <c:v>82</c:v>
                      </c:pt>
                      <c:pt idx="8">
                        <c:v>70</c:v>
                      </c:pt>
                      <c:pt idx="9">
                        <c:v>47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9B86-4E34-93C9-D92721FAE5A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Pivot!$AK$14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1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Pivot!$AL$8:$AV$8</c15:sqref>
                  </c15:fullRef>
                </c:ext>
              </c:extLst>
              <c:f>Pivot!$AL$8:$AU$8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Pivot!$AL$14:$AV$14</c15:sqref>
                  </c15:fullRef>
                </c:ext>
              </c:extLst>
              <c:f>Pivot!$AL$14:$AU$14</c:f>
              <c:numCache>
                <c:formatCode>General</c:formatCode>
                <c:ptCount val="10"/>
                <c:pt idx="0">
                  <c:v>81</c:v>
                </c:pt>
                <c:pt idx="1">
                  <c:v>36</c:v>
                </c:pt>
                <c:pt idx="2">
                  <c:v>14</c:v>
                </c:pt>
                <c:pt idx="3">
                  <c:v>17</c:v>
                </c:pt>
                <c:pt idx="4">
                  <c:v>45</c:v>
                </c:pt>
                <c:pt idx="5">
                  <c:v>86</c:v>
                </c:pt>
                <c:pt idx="6">
                  <c:v>88</c:v>
                </c:pt>
                <c:pt idx="7">
                  <c:v>87</c:v>
                </c:pt>
                <c:pt idx="8">
                  <c:v>75</c:v>
                </c:pt>
                <c:pt idx="9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86-4E34-93C9-D92721FAE5A2}"/>
            </c:ext>
          </c:extLst>
        </c:ser>
        <c:ser>
          <c:idx val="6"/>
          <c:order val="6"/>
          <c:tx>
            <c:strRef>
              <c:f>Pivot!$AK$15</c:f>
              <c:strCache>
                <c:ptCount val="1"/>
                <c:pt idx="0">
                  <c:v>Acc_Total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13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Pivot!$AL$8:$AV$8</c15:sqref>
                  </c15:fullRef>
                </c:ext>
              </c:extLst>
              <c:f>Pivot!$AL$8:$AU$8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Pivot!$AL$15:$AV$15</c15:sqref>
                  </c15:fullRef>
                </c:ext>
              </c:extLst>
              <c:f>Pivot!$AL$15:$AU$15</c:f>
              <c:numCache>
                <c:formatCode>General</c:formatCode>
                <c:ptCount val="10"/>
                <c:pt idx="0">
                  <c:v>81</c:v>
                </c:pt>
                <c:pt idx="1">
                  <c:v>117</c:v>
                </c:pt>
                <c:pt idx="2">
                  <c:v>131</c:v>
                </c:pt>
                <c:pt idx="3">
                  <c:v>148</c:v>
                </c:pt>
                <c:pt idx="4">
                  <c:v>193</c:v>
                </c:pt>
                <c:pt idx="5">
                  <c:v>279</c:v>
                </c:pt>
                <c:pt idx="6">
                  <c:v>367</c:v>
                </c:pt>
                <c:pt idx="7">
                  <c:v>454</c:v>
                </c:pt>
                <c:pt idx="8">
                  <c:v>529</c:v>
                </c:pt>
                <c:pt idx="9">
                  <c:v>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86-4E34-93C9-D92721FAE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51739296"/>
        <c:axId val="-46154252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Pivot!$AK$10</c15:sqref>
                        </c15:formulaRef>
                      </c:ext>
                    </c:extLst>
                    <c:strCache>
                      <c:ptCount val="1"/>
                      <c:pt idx="0">
                        <c:v>Acc_Baseline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15"/>
                  <c:spPr>
                    <a:solidFill>
                      <a:schemeClr val="accent4">
                        <a:lumMod val="75000"/>
                      </a:schemeClr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Pivot!$AL$8:$AV$8</c15:sqref>
                        </c15:fullRef>
                        <c15:formulaRef>
                          <c15:sqref>Pivot!$AL$8:$AU$8</c15:sqref>
                        </c15:formulaRef>
                      </c:ext>
                    </c:extLst>
                    <c:strCache>
                      <c:ptCount val="10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Pivot!$AL$10:$AV$10</c15:sqref>
                        </c15:fullRef>
                        <c15:formulaRef>
                          <c15:sqref>Pivot!$AL$10:$AU$10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24</c:v>
                      </c:pt>
                      <c:pt idx="1">
                        <c:v>60</c:v>
                      </c:pt>
                      <c:pt idx="2">
                        <c:v>129</c:v>
                      </c:pt>
                      <c:pt idx="3">
                        <c:v>157</c:v>
                      </c:pt>
                      <c:pt idx="4">
                        <c:v>216</c:v>
                      </c:pt>
                      <c:pt idx="5">
                        <c:v>315</c:v>
                      </c:pt>
                      <c:pt idx="6">
                        <c:v>396</c:v>
                      </c:pt>
                      <c:pt idx="7">
                        <c:v>478</c:v>
                      </c:pt>
                      <c:pt idx="8">
                        <c:v>548</c:v>
                      </c:pt>
                      <c:pt idx="9">
                        <c:v>595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9B86-4E34-93C9-D92721FAE5A2}"/>
                  </c:ext>
                </c:extLst>
              </c15:ser>
            </c15:filteredLineSeries>
          </c:ext>
        </c:extLst>
      </c:lineChart>
      <c:catAx>
        <c:axId val="-46154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61543072"/>
        <c:crosses val="autoZero"/>
        <c:auto val="1"/>
        <c:lblAlgn val="ctr"/>
        <c:lblOffset val="100"/>
        <c:noMultiLvlLbl val="0"/>
      </c:catAx>
      <c:valAx>
        <c:axId val="-46154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61543616"/>
        <c:crosses val="autoZero"/>
        <c:crossBetween val="between"/>
      </c:valAx>
      <c:valAx>
        <c:axId val="-4615425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1739296"/>
        <c:crosses val="max"/>
        <c:crossBetween val="between"/>
      </c:valAx>
      <c:catAx>
        <c:axId val="-351739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61542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[20240530_DWDM IP-BreakRing Tracker_URSZ (Batch 1) (3).xlsx]Pivot!PivotTable23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Total</a:t>
            </a:r>
            <a:r>
              <a:rPr lang="en-US" sz="1800" baseline="0"/>
              <a:t> of CME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Pivot!$AM$39:$AM$40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Pivot!$AK$41:$AL$45</c:f>
              <c:multiLvlStrCache>
                <c:ptCount val="4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Pivot!$AM$41:$AM$45</c:f>
              <c:numCache>
                <c:formatCode>General</c:formatCode>
                <c:ptCount val="4"/>
                <c:pt idx="0">
                  <c:v>33</c:v>
                </c:pt>
                <c:pt idx="1">
                  <c:v>35</c:v>
                </c:pt>
                <c:pt idx="2">
                  <c:v>28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F-4757-9DB6-6C9D3711E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51741472"/>
        <c:axId val="-351743648"/>
      </c:barChart>
      <c:catAx>
        <c:axId val="-35174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1743648"/>
        <c:crosses val="autoZero"/>
        <c:auto val="1"/>
        <c:lblAlgn val="ctr"/>
        <c:lblOffset val="100"/>
        <c:noMultiLvlLbl val="0"/>
      </c:catAx>
      <c:valAx>
        <c:axId val="-3517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174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[20240530_DWDM IP-BreakRing Tracker_URSZ (Batch 1) (3).xlsx]Pivot!PivotTable25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Pivot!$S$5</c:f>
              <c:strCache>
                <c:ptCount val="1"/>
                <c:pt idx="0">
                  <c:v>Count of Site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Pivot!$R$6:$R$14</c:f>
              <c:multiLvlStrCache>
                <c:ptCount val="7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Pivot!$S$6:$S$14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23</c:v>
                </c:pt>
                <c:pt idx="3">
                  <c:v>26</c:v>
                </c:pt>
                <c:pt idx="4">
                  <c:v>81</c:v>
                </c:pt>
                <c:pt idx="5">
                  <c:v>86</c:v>
                </c:pt>
                <c:pt idx="6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F-4F2D-8138-69E15AA03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51740384"/>
        <c:axId val="-351737120"/>
      </c:barChart>
      <c:lineChart>
        <c:grouping val="standard"/>
        <c:varyColors val="0"/>
        <c:ser>
          <c:idx val="1"/>
          <c:order val="1"/>
          <c:tx>
            <c:strRef>
              <c:f>Pivot!$T$5</c:f>
              <c:strCache>
                <c:ptCount val="1"/>
                <c:pt idx="0">
                  <c:v>Count of Site ID2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Pivot!$R$6:$R$14</c:f>
              <c:multiLvlStrCache>
                <c:ptCount val="7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Pivot!$T$6:$T$14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33</c:v>
                </c:pt>
                <c:pt idx="3">
                  <c:v>59</c:v>
                </c:pt>
                <c:pt idx="4">
                  <c:v>140</c:v>
                </c:pt>
                <c:pt idx="5">
                  <c:v>226</c:v>
                </c:pt>
                <c:pt idx="6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BF-4F2D-8138-69E15AA03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51742560"/>
        <c:axId val="-351739840"/>
      </c:lineChart>
      <c:catAx>
        <c:axId val="-35174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1737120"/>
        <c:crosses val="autoZero"/>
        <c:auto val="1"/>
        <c:lblAlgn val="ctr"/>
        <c:lblOffset val="100"/>
        <c:noMultiLvlLbl val="0"/>
      </c:catAx>
      <c:valAx>
        <c:axId val="-35173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1740384"/>
        <c:crosses val="autoZero"/>
        <c:crossBetween val="between"/>
      </c:valAx>
      <c:valAx>
        <c:axId val="-3517398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1742560"/>
        <c:crosses val="max"/>
        <c:crossBetween val="between"/>
      </c:valAx>
      <c:catAx>
        <c:axId val="-351742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351739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[20240530_DWDM IP-BreakRing Tracker_URSZ (Batch 1) (3).xlsx]Pivot!PivotTable1</c:name>
    <c:fmtId val="2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Pivot!$M$10:$M$11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Pivot!$J$12:$L$32</c:f>
              <c:multiLvlStrCache>
                <c:ptCount val="20"/>
                <c:lvl>
                  <c:pt idx="0">
                    <c:v>N/A</c:v>
                  </c:pt>
                  <c:pt idx="1">
                    <c:v>(blank)</c:v>
                  </c:pt>
                  <c:pt idx="2">
                    <c:v>(blank)</c:v>
                  </c:pt>
                  <c:pt idx="3">
                    <c:v>(blank)</c:v>
                  </c:pt>
                  <c:pt idx="4">
                    <c:v>(blank)</c:v>
                  </c:pt>
                  <c:pt idx="5">
                    <c:v>(blank)</c:v>
                  </c:pt>
                  <c:pt idx="6">
                    <c:v>(blank)</c:v>
                  </c:pt>
                  <c:pt idx="7">
                    <c:v>(blank)</c:v>
                  </c:pt>
                  <c:pt idx="8">
                    <c:v>(blank)</c:v>
                  </c:pt>
                  <c:pt idx="9">
                    <c:v>(blank)</c:v>
                  </c:pt>
                  <c:pt idx="10">
                    <c:v>(blank)</c:v>
                  </c:pt>
                  <c:pt idx="11">
                    <c:v>(blank)</c:v>
                  </c:pt>
                  <c:pt idx="12">
                    <c:v>(blank)</c:v>
                  </c:pt>
                  <c:pt idx="13">
                    <c:v>(blank)</c:v>
                  </c:pt>
                  <c:pt idx="14">
                    <c:v>(blank)</c:v>
                  </c:pt>
                  <c:pt idx="15">
                    <c:v>(blank)</c:v>
                  </c:pt>
                  <c:pt idx="16">
                    <c:v>(blank)</c:v>
                  </c:pt>
                  <c:pt idx="17">
                    <c:v>(blank)</c:v>
                  </c:pt>
                  <c:pt idx="18">
                    <c:v>(blank)</c:v>
                  </c:pt>
                  <c:pt idx="19">
                    <c:v>(blank)</c:v>
                  </c:pt>
                </c:lvl>
                <c:lvl>
                  <c:pt idx="0">
                    <c:v>N/A</c:v>
                  </c:pt>
                  <c:pt idx="1">
                    <c:v>01/04/2024</c:v>
                  </c:pt>
                  <c:pt idx="2">
                    <c:v>03/04/2024</c:v>
                  </c:pt>
                  <c:pt idx="3">
                    <c:v>04/04/2024</c:v>
                  </c:pt>
                  <c:pt idx="4">
                    <c:v>05/04/2024</c:v>
                  </c:pt>
                  <c:pt idx="5">
                    <c:v>06/04/2024</c:v>
                  </c:pt>
                  <c:pt idx="6">
                    <c:v>15/04/2024</c:v>
                  </c:pt>
                  <c:pt idx="7">
                    <c:v>16/04/2024</c:v>
                  </c:pt>
                  <c:pt idx="8">
                    <c:v>17/04/2024</c:v>
                  </c:pt>
                  <c:pt idx="9">
                    <c:v>18/04/2024</c:v>
                  </c:pt>
                  <c:pt idx="10">
                    <c:v>19/04/2024</c:v>
                  </c:pt>
                  <c:pt idx="11">
                    <c:v>22/04/2024</c:v>
                  </c:pt>
                  <c:pt idx="12">
                    <c:v>25/04/2024</c:v>
                  </c:pt>
                  <c:pt idx="13">
                    <c:v>(blank)</c:v>
                  </c:pt>
                  <c:pt idx="14">
                    <c:v>N/A</c:v>
                  </c:pt>
                  <c:pt idx="15">
                    <c:v>15/04/2024</c:v>
                  </c:pt>
                  <c:pt idx="16">
                    <c:v>16/04/2024</c:v>
                  </c:pt>
                  <c:pt idx="17">
                    <c:v>17/04/2024</c:v>
                  </c:pt>
                  <c:pt idx="18">
                    <c:v>18/04/2024</c:v>
                  </c:pt>
                  <c:pt idx="19">
                    <c:v>(blank)</c:v>
                  </c:pt>
                </c:lvl>
                <c:lvl>
                  <c:pt idx="0">
                    <c:v>2024 Q2</c:v>
                  </c:pt>
                  <c:pt idx="14">
                    <c:v>2024 Q2_2</c:v>
                  </c:pt>
                </c:lvl>
              </c:multiLvlStrCache>
            </c:multiLvlStrRef>
          </c:cat>
          <c:val>
            <c:numRef>
              <c:f>Pivot!$M$12:$M$32</c:f>
              <c:numCache>
                <c:formatCode>General</c:formatCode>
                <c:ptCount val="20"/>
                <c:pt idx="0">
                  <c:v>14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13</c:v>
                </c:pt>
                <c:pt idx="13">
                  <c:v>20</c:v>
                </c:pt>
                <c:pt idx="14">
                  <c:v>4</c:v>
                </c:pt>
                <c:pt idx="15">
                  <c:v>1</c:v>
                </c:pt>
                <c:pt idx="16">
                  <c:v>20</c:v>
                </c:pt>
                <c:pt idx="17">
                  <c:v>12</c:v>
                </c:pt>
                <c:pt idx="18">
                  <c:v>17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6-4BF0-8E75-36907F8DE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51738752"/>
        <c:axId val="-351743104"/>
      </c:barChart>
      <c:catAx>
        <c:axId val="-35173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1743104"/>
        <c:crosses val="autoZero"/>
        <c:auto val="1"/>
        <c:lblAlgn val="ctr"/>
        <c:lblOffset val="100"/>
        <c:noMultiLvlLbl val="0"/>
      </c:catAx>
      <c:valAx>
        <c:axId val="-3517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1738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alpha val="33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[20240530_DWDM IP-BreakRing Tracker_URSZ (Batch 1) (3).xlsx]Pivot!PivotTable27</c:name>
    <c:fmtId val="2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Pivot!$BE$7:$BE$8</c:f>
              <c:strCache>
                <c:ptCount val="1"/>
                <c:pt idx="0">
                  <c:v>IP BREAK 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Pivot!$BB$9:$BD$13</c:f>
              <c:multiLvlStrCache>
                <c:ptCount val="4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Pivot!$BE$9:$BE$13</c:f>
              <c:numCache>
                <c:formatCode>General</c:formatCode>
                <c:ptCount val="4"/>
                <c:pt idx="0">
                  <c:v>10</c:v>
                </c:pt>
                <c:pt idx="1">
                  <c:v>44</c:v>
                </c:pt>
                <c:pt idx="2">
                  <c:v>33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A-4D03-9E09-1131E4C2F775}"/>
            </c:ext>
          </c:extLst>
        </c:ser>
        <c:ser>
          <c:idx val="1"/>
          <c:order val="1"/>
          <c:tx>
            <c:strRef>
              <c:f>Pivot!$BF$7:$BF$8</c:f>
              <c:strCache>
                <c:ptCount val="1"/>
                <c:pt idx="0">
                  <c:v>PE-MCR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Pivot!$BB$9:$BD$13</c:f>
              <c:multiLvlStrCache>
                <c:ptCount val="4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Pivot!$BF$9:$BF$13</c:f>
              <c:numCache>
                <c:formatCode>General</c:formatCode>
                <c:ptCount val="4"/>
                <c:pt idx="0">
                  <c:v>11</c:v>
                </c:pt>
                <c:pt idx="1">
                  <c:v>3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A-4D03-9E09-1131E4C2F775}"/>
            </c:ext>
          </c:extLst>
        </c:ser>
        <c:ser>
          <c:idx val="2"/>
          <c:order val="2"/>
          <c:tx>
            <c:strRef>
              <c:f>Pivot!$BG$7:$BG$8</c:f>
              <c:strCache>
                <c:ptCount val="1"/>
                <c:pt idx="0">
                  <c:v>Ring Expansion (MAG-PE)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Pivot!$BB$9:$BD$13</c:f>
              <c:multiLvlStrCache>
                <c:ptCount val="4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Pivot!$BG$9:$BG$13</c:f>
              <c:numCache>
                <c:formatCode>General</c:formatCode>
                <c:ptCount val="4"/>
                <c:pt idx="0">
                  <c:v>4</c:v>
                </c:pt>
                <c:pt idx="1">
                  <c:v>12</c:v>
                </c:pt>
                <c:pt idx="2">
                  <c:v>3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A-4D03-9E09-1131E4C2F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351737664"/>
        <c:axId val="-351738208"/>
      </c:barChart>
      <c:catAx>
        <c:axId val="-35173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1738208"/>
        <c:crosses val="autoZero"/>
        <c:auto val="1"/>
        <c:lblAlgn val="ctr"/>
        <c:lblOffset val="100"/>
        <c:noMultiLvlLbl val="0"/>
      </c:catAx>
      <c:valAx>
        <c:axId val="-35173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173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969485</xdr:colOff>
      <xdr:row>19</xdr:row>
      <xdr:rowOff>9957</xdr:rowOff>
    </xdr:from>
    <xdr:to>
      <xdr:col>34</xdr:col>
      <xdr:colOff>915381</xdr:colOff>
      <xdr:row>34</xdr:row>
      <xdr:rowOff>1284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28987</xdr:colOff>
      <xdr:row>16</xdr:row>
      <xdr:rowOff>3315</xdr:rowOff>
    </xdr:from>
    <xdr:to>
      <xdr:col>48</xdr:col>
      <xdr:colOff>0</xdr:colOff>
      <xdr:row>35</xdr:row>
      <xdr:rowOff>49697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1</xdr:colOff>
      <xdr:row>45</xdr:row>
      <xdr:rowOff>183174</xdr:rowOff>
    </xdr:from>
    <xdr:to>
      <xdr:col>46</xdr:col>
      <xdr:colOff>7328</xdr:colOff>
      <xdr:row>61</xdr:row>
      <xdr:rowOff>153865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538656</xdr:colOff>
      <xdr:row>14</xdr:row>
      <xdr:rowOff>158969</xdr:rowOff>
    </xdr:from>
    <xdr:to>
      <xdr:col>21</xdr:col>
      <xdr:colOff>637190</xdr:colOff>
      <xdr:row>29</xdr:row>
      <xdr:rowOff>44669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60</xdr:col>
      <xdr:colOff>1038936</xdr:colOff>
      <xdr:row>63</xdr:row>
      <xdr:rowOff>109176</xdr:rowOff>
    </xdr:from>
    <xdr:to>
      <xdr:col>67</xdr:col>
      <xdr:colOff>1518047</xdr:colOff>
      <xdr:row>78</xdr:row>
      <xdr:rowOff>100502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45640</xdr:colOff>
      <xdr:row>22</xdr:row>
      <xdr:rowOff>148827</xdr:rowOff>
    </xdr:from>
    <xdr:to>
      <xdr:col>60</xdr:col>
      <xdr:colOff>1508124</xdr:colOff>
      <xdr:row>41</xdr:row>
      <xdr:rowOff>151208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s\84286312_56A0KM2_2024051518584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00714378/Documents/0_CDB/2_YR24/External_Meeting/Ratna/Summary_ipR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FileName"/>
      <sheetName val="Site Rollout Plan"/>
      <sheetName val="Subcontractor"/>
      <sheetName val="Setting"/>
    </sheetNames>
    <sheetDataSet>
      <sheetData sheetId="0"/>
      <sheetData sheetId="1">
        <row r="3">
          <cell r="B3">
            <v>987</v>
          </cell>
          <cell r="C3">
            <v>443</v>
          </cell>
          <cell r="D3">
            <v>588</v>
          </cell>
          <cell r="E3">
            <v>455</v>
          </cell>
          <cell r="F3">
            <v>133</v>
          </cell>
          <cell r="G3">
            <v>352</v>
          </cell>
          <cell r="H3">
            <v>1</v>
          </cell>
          <cell r="I3">
            <v>352</v>
          </cell>
          <cell r="J3">
            <v>0</v>
          </cell>
          <cell r="K3">
            <v>1</v>
          </cell>
          <cell r="L3">
            <v>352</v>
          </cell>
          <cell r="M3">
            <v>0</v>
          </cell>
          <cell r="N3">
            <v>352</v>
          </cell>
          <cell r="O3">
            <v>0</v>
          </cell>
          <cell r="P3">
            <v>0</v>
          </cell>
          <cell r="Q3">
            <v>0</v>
          </cell>
          <cell r="R3">
            <v>400</v>
          </cell>
          <cell r="S3">
            <v>401</v>
          </cell>
          <cell r="T3">
            <v>0</v>
          </cell>
          <cell r="U3">
            <v>298</v>
          </cell>
          <cell r="V3">
            <v>298</v>
          </cell>
          <cell r="W3">
            <v>0</v>
          </cell>
          <cell r="X3">
            <v>58</v>
          </cell>
          <cell r="Y3">
            <v>58</v>
          </cell>
          <cell r="Z3">
            <v>543</v>
          </cell>
          <cell r="AA3">
            <v>475</v>
          </cell>
          <cell r="AB3">
            <v>238</v>
          </cell>
          <cell r="AC3">
            <v>248</v>
          </cell>
          <cell r="AD3">
            <v>126</v>
          </cell>
          <cell r="AE3">
            <v>136</v>
          </cell>
          <cell r="AF3">
            <v>9</v>
          </cell>
          <cell r="AG3">
            <v>700</v>
          </cell>
        </row>
        <row r="4">
          <cell r="B4" t="str">
            <v>xC-DWDM-120Ch_KEMPAS_00045823210521_0004582309060K</v>
          </cell>
          <cell r="C4" t="str">
            <v>Entirely Completed</v>
          </cell>
          <cell r="D4">
            <v>45376</v>
          </cell>
          <cell r="E4">
            <v>45376</v>
          </cell>
          <cell r="G4" t="str">
            <v>N/A</v>
          </cell>
          <cell r="I4" t="str">
            <v>N/A</v>
          </cell>
          <cell r="L4" t="str">
            <v>N/A</v>
          </cell>
          <cell r="N4" t="str">
            <v>N/A</v>
          </cell>
          <cell r="R4">
            <v>45399</v>
          </cell>
          <cell r="S4" t="str">
            <v>Putri Fhazleen Binti Shaharun 84261954</v>
          </cell>
          <cell r="Z4">
            <v>45381</v>
          </cell>
          <cell r="AA4">
            <v>45377</v>
          </cell>
          <cell r="AB4" t="str">
            <v>B-BAND COMMUNICATIONS SDN.BHD.</v>
          </cell>
          <cell r="AG4">
            <v>45381</v>
          </cell>
        </row>
        <row r="5">
          <cell r="B5" t="str">
            <v>xC-DWDM-120Ch_KEPONG_00045823210521_0004582309060K</v>
          </cell>
          <cell r="C5" t="str">
            <v>Entirely Completed</v>
          </cell>
          <cell r="D5">
            <v>45377</v>
          </cell>
          <cell r="E5">
            <v>45377</v>
          </cell>
          <cell r="G5" t="str">
            <v>N/A</v>
          </cell>
          <cell r="I5" t="str">
            <v>N/A</v>
          </cell>
          <cell r="L5" t="str">
            <v>N/A</v>
          </cell>
          <cell r="N5" t="str">
            <v>N/A</v>
          </cell>
          <cell r="R5">
            <v>45399</v>
          </cell>
          <cell r="S5" t="str">
            <v>Putri Fhazleen Binti Shaharun 84261954</v>
          </cell>
          <cell r="Z5">
            <v>45381</v>
          </cell>
          <cell r="AA5">
            <v>45377</v>
          </cell>
          <cell r="AB5" t="str">
            <v>B-BAND COMMUNICATIONS SDN.BHD.</v>
          </cell>
          <cell r="AG5">
            <v>45381</v>
          </cell>
        </row>
        <row r="6">
          <cell r="B6" t="str">
            <v>xC-DWDM-120Ch_MHS_00045823210521_0004582309060K</v>
          </cell>
          <cell r="C6" t="str">
            <v>Entirely Completed</v>
          </cell>
          <cell r="D6">
            <v>45376</v>
          </cell>
          <cell r="E6">
            <v>45376</v>
          </cell>
          <cell r="G6" t="str">
            <v>N/A</v>
          </cell>
          <cell r="I6" t="str">
            <v>N/A</v>
          </cell>
          <cell r="L6" t="str">
            <v>N/A</v>
          </cell>
          <cell r="N6" t="str">
            <v>N/A</v>
          </cell>
          <cell r="R6">
            <v>45399</v>
          </cell>
          <cell r="S6" t="str">
            <v>Putri Fhazleen Binti Shaharun 84261954</v>
          </cell>
          <cell r="Z6">
            <v>45381</v>
          </cell>
          <cell r="AA6">
            <v>45376</v>
          </cell>
          <cell r="AB6" t="str">
            <v>B-BAND COMMUNICATIONS SDN.BHD.</v>
          </cell>
          <cell r="AG6">
            <v>45381</v>
          </cell>
        </row>
        <row r="7">
          <cell r="B7" t="str">
            <v>xC-DWDM-120Ch_MSCJB_00045823210521_0004582309060K</v>
          </cell>
          <cell r="C7" t="str">
            <v>Entirely Completed</v>
          </cell>
          <cell r="D7">
            <v>45365</v>
          </cell>
          <cell r="E7">
            <v>45365</v>
          </cell>
          <cell r="G7" t="str">
            <v>N/A</v>
          </cell>
          <cell r="I7" t="str">
            <v>N/A</v>
          </cell>
          <cell r="L7" t="str">
            <v>N/A</v>
          </cell>
          <cell r="N7" t="str">
            <v>N/A</v>
          </cell>
          <cell r="R7">
            <v>45399</v>
          </cell>
          <cell r="S7" t="str">
            <v>Putri Fhazleen Binti Shaharun 84261954</v>
          </cell>
          <cell r="Z7">
            <v>45381</v>
          </cell>
          <cell r="AA7">
            <v>45366</v>
          </cell>
          <cell r="AB7" t="str">
            <v>B-BAND COMMUNICATIONS SDN.BHD.</v>
          </cell>
          <cell r="AG7">
            <v>45381</v>
          </cell>
        </row>
        <row r="8">
          <cell r="B8" t="str">
            <v>xC-DWDM-120Ch_MSK_00045823210521_0004582309060K</v>
          </cell>
          <cell r="C8" t="str">
            <v>Entirely Completed</v>
          </cell>
          <cell r="D8">
            <v>45371</v>
          </cell>
          <cell r="E8">
            <v>45371</v>
          </cell>
          <cell r="G8" t="str">
            <v>N/A</v>
          </cell>
          <cell r="I8" t="str">
            <v>N/A</v>
          </cell>
          <cell r="L8" t="str">
            <v>N/A</v>
          </cell>
          <cell r="N8" t="str">
            <v>N/A</v>
          </cell>
          <cell r="R8">
            <v>45399</v>
          </cell>
          <cell r="S8" t="str">
            <v>Putri Fhazleen Binti Shaharun 84261954</v>
          </cell>
          <cell r="Z8">
            <v>45381</v>
          </cell>
          <cell r="AA8">
            <v>45376</v>
          </cell>
          <cell r="AB8" t="str">
            <v>FO &amp; T Telecommunication SDN.BHD.</v>
          </cell>
          <cell r="AG8">
            <v>45381</v>
          </cell>
        </row>
        <row r="9">
          <cell r="B9" t="str">
            <v>xC-DWDM-120Ch_RISDA_00045823210521_0004582309060K</v>
          </cell>
          <cell r="D9">
            <v>45397</v>
          </cell>
          <cell r="G9" t="str">
            <v>N/A</v>
          </cell>
          <cell r="I9" t="str">
            <v>N/A</v>
          </cell>
          <cell r="L9" t="str">
            <v>N/A</v>
          </cell>
          <cell r="N9" t="str">
            <v>N/A</v>
          </cell>
          <cell r="Z9">
            <v>45443</v>
          </cell>
          <cell r="AB9" t="str">
            <v>B-BAND COMMUNICATIONS SDN.BHD.</v>
          </cell>
          <cell r="AG9">
            <v>45443</v>
          </cell>
        </row>
        <row r="10">
          <cell r="B10" t="str">
            <v>xC-DWDM-120Ch_SBHT_00045823210521_0004582309060K</v>
          </cell>
          <cell r="C10" t="str">
            <v>Entirely Completed</v>
          </cell>
          <cell r="D10">
            <v>45371</v>
          </cell>
          <cell r="E10">
            <v>45373</v>
          </cell>
          <cell r="G10" t="str">
            <v>N/A</v>
          </cell>
          <cell r="I10" t="str">
            <v>N/A</v>
          </cell>
          <cell r="L10" t="str">
            <v>N/A</v>
          </cell>
          <cell r="N10" t="str">
            <v>N/A</v>
          </cell>
          <cell r="R10">
            <v>45399</v>
          </cell>
          <cell r="S10" t="str">
            <v>Putri Fhazleen Binti Shaharun 84261954</v>
          </cell>
          <cell r="Z10">
            <v>45381</v>
          </cell>
          <cell r="AA10">
            <v>45373</v>
          </cell>
          <cell r="AB10" t="str">
            <v>B-BAND COMMUNICATIONS SDN.BHD.</v>
          </cell>
          <cell r="AG10">
            <v>45381</v>
          </cell>
        </row>
        <row r="11">
          <cell r="B11" t="str">
            <v>xC-DWDM-120Ch_SKUDAI_00045823210521_0004582309060K</v>
          </cell>
          <cell r="C11" t="str">
            <v>Entirely Completed</v>
          </cell>
          <cell r="D11">
            <v>45377</v>
          </cell>
          <cell r="E11">
            <v>45377</v>
          </cell>
          <cell r="G11" t="str">
            <v>N/A</v>
          </cell>
          <cell r="I11" t="str">
            <v>N/A</v>
          </cell>
          <cell r="L11" t="str">
            <v>N/A</v>
          </cell>
          <cell r="N11" t="str">
            <v>N/A</v>
          </cell>
          <cell r="R11">
            <v>45399</v>
          </cell>
          <cell r="S11" t="str">
            <v>Putri Fhazleen Binti Shaharun 84261954</v>
          </cell>
          <cell r="Z11">
            <v>45381</v>
          </cell>
          <cell r="AA11">
            <v>45377</v>
          </cell>
          <cell r="AB11" t="str">
            <v>B-BAND COMMUNICATIONS SDN.BHD.</v>
          </cell>
          <cell r="AG11">
            <v>45381</v>
          </cell>
        </row>
        <row r="12">
          <cell r="B12" t="str">
            <v>xC-DWDM-120Ch_XDAIMSOXC_00045823210521_0004582309060K</v>
          </cell>
          <cell r="G12" t="str">
            <v>N/A</v>
          </cell>
          <cell r="I12" t="str">
            <v>N/A</v>
          </cell>
          <cell r="L12" t="str">
            <v>N/A</v>
          </cell>
          <cell r="N12" t="str">
            <v>N/A</v>
          </cell>
          <cell r="Z12">
            <v>45443</v>
          </cell>
          <cell r="AB12" t="str">
            <v>B-BAND COMMUNICATIONS SDN.BHD.</v>
          </cell>
          <cell r="AG12">
            <v>45443</v>
          </cell>
        </row>
        <row r="13">
          <cell r="B13" t="str">
            <v>xC-DWDM-120Ch_XDAIMS_00045823210521_0004582309060K</v>
          </cell>
          <cell r="G13" t="str">
            <v>N/A</v>
          </cell>
          <cell r="I13" t="str">
            <v>N/A</v>
          </cell>
          <cell r="L13" t="str">
            <v>N/A</v>
          </cell>
          <cell r="N13" t="str">
            <v>N/A</v>
          </cell>
          <cell r="Z13">
            <v>45443</v>
          </cell>
          <cell r="AB13" t="str">
            <v>B-BAND COMMUNICATIONS SDN.BHD.</v>
          </cell>
          <cell r="AG13">
            <v>45443</v>
          </cell>
        </row>
        <row r="14">
          <cell r="B14" t="str">
            <v>xC-DWDM-3LEG_IPOH_00045823081528</v>
          </cell>
          <cell r="C14" t="str">
            <v>Entirely Completed</v>
          </cell>
          <cell r="D14">
            <v>45201</v>
          </cell>
          <cell r="E14">
            <v>45201</v>
          </cell>
          <cell r="G14" t="str">
            <v>N/A</v>
          </cell>
          <cell r="I14" t="str">
            <v>N/A</v>
          </cell>
          <cell r="L14" t="str">
            <v>N/A</v>
          </cell>
          <cell r="N14" t="str">
            <v>N/A</v>
          </cell>
          <cell r="R14">
            <v>45217</v>
          </cell>
          <cell r="S14" t="str">
            <v>Putri Fhazleen Binti Shaharun 84261954</v>
          </cell>
          <cell r="Z14">
            <v>45199</v>
          </cell>
          <cell r="AA14">
            <v>45224</v>
          </cell>
          <cell r="AB14" t="str">
            <v>FO &amp; T Telecommunication SDN.BHD.</v>
          </cell>
          <cell r="AC14">
            <v>45260</v>
          </cell>
          <cell r="AG14">
            <v>45212</v>
          </cell>
        </row>
        <row r="15">
          <cell r="B15" t="str">
            <v>xC-DWDM-3LEG_IPOH_00045823081528_2</v>
          </cell>
          <cell r="C15" t="str">
            <v>Entirely Completed</v>
          </cell>
          <cell r="D15">
            <v>45281</v>
          </cell>
          <cell r="E15">
            <v>45281</v>
          </cell>
          <cell r="G15" t="str">
            <v>N/A</v>
          </cell>
          <cell r="I15" t="str">
            <v>N/A</v>
          </cell>
          <cell r="L15" t="str">
            <v>N/A</v>
          </cell>
          <cell r="N15" t="str">
            <v>N/A</v>
          </cell>
          <cell r="R15">
            <v>45344</v>
          </cell>
          <cell r="S15" t="str">
            <v>Putri Fhazleen Binti Shaharun 84261954</v>
          </cell>
          <cell r="Z15">
            <v>45289</v>
          </cell>
          <cell r="AA15">
            <v>45282</v>
          </cell>
          <cell r="AG15">
            <v>45290</v>
          </cell>
        </row>
        <row r="16">
          <cell r="B16" t="str">
            <v>xC-DWDM-3LEG_KBX_00045823077824</v>
          </cell>
          <cell r="C16" t="str">
            <v>Entirely Completed</v>
          </cell>
          <cell r="D16">
            <v>45195</v>
          </cell>
          <cell r="E16">
            <v>45195</v>
          </cell>
          <cell r="G16" t="str">
            <v>N/A</v>
          </cell>
          <cell r="I16" t="str">
            <v>N/A</v>
          </cell>
          <cell r="L16" t="str">
            <v>N/A</v>
          </cell>
          <cell r="N16" t="str">
            <v>N/A</v>
          </cell>
          <cell r="R16">
            <v>45217</v>
          </cell>
          <cell r="S16" t="str">
            <v>Putri Fhazleen Binti Shaharun 84261954</v>
          </cell>
          <cell r="U16">
            <v>45411</v>
          </cell>
          <cell r="V16" t="str">
            <v>Putri Fhazleen Binti Shaharun 84261954</v>
          </cell>
          <cell r="Z16">
            <v>45230</v>
          </cell>
          <cell r="AA16">
            <v>45198</v>
          </cell>
          <cell r="AB16" t="str">
            <v>FO &amp; T Telecommunication SDN.BHD.</v>
          </cell>
          <cell r="AC16">
            <v>45260</v>
          </cell>
          <cell r="AG16">
            <v>45199</v>
          </cell>
        </row>
        <row r="17">
          <cell r="B17" t="str">
            <v>xC-DWDM-3LEG_KDX_00045823075922</v>
          </cell>
          <cell r="C17" t="str">
            <v>Entirely Completed</v>
          </cell>
          <cell r="D17">
            <v>45189</v>
          </cell>
          <cell r="E17">
            <v>45189</v>
          </cell>
          <cell r="G17" t="str">
            <v>N/A</v>
          </cell>
          <cell r="I17" t="str">
            <v>N/A</v>
          </cell>
          <cell r="L17" t="str">
            <v>N/A</v>
          </cell>
          <cell r="N17" t="str">
            <v>N/A</v>
          </cell>
          <cell r="R17">
            <v>45217</v>
          </cell>
          <cell r="S17" t="str">
            <v>Putri Fhazleen Binti Shaharun 84261954</v>
          </cell>
          <cell r="U17">
            <v>45320</v>
          </cell>
          <cell r="V17" t="str">
            <v>Putri Fhazleen Binti Shaharun 84261954</v>
          </cell>
          <cell r="Z17">
            <v>45199</v>
          </cell>
          <cell r="AA17">
            <v>45190</v>
          </cell>
          <cell r="AB17" t="str">
            <v>FO &amp; T Telecommunication SDN.BHD.</v>
          </cell>
          <cell r="AC17">
            <v>45260</v>
          </cell>
          <cell r="AD17">
            <v>45418</v>
          </cell>
          <cell r="AE17" t="str">
            <v>Putri Fhazleen Binti Shaharun 84261954</v>
          </cell>
          <cell r="AG17">
            <v>45199</v>
          </cell>
        </row>
        <row r="18">
          <cell r="B18" t="str">
            <v>xC-DWDM-3LEG_KEMPAS_00045823077921</v>
          </cell>
          <cell r="C18" t="str">
            <v>Entirely Completed</v>
          </cell>
          <cell r="D18">
            <v>45194</v>
          </cell>
          <cell r="E18">
            <v>45195</v>
          </cell>
          <cell r="G18" t="str">
            <v>N/A</v>
          </cell>
          <cell r="I18" t="str">
            <v>N/A</v>
          </cell>
          <cell r="L18" t="str">
            <v>N/A</v>
          </cell>
          <cell r="N18" t="str">
            <v>N/A</v>
          </cell>
          <cell r="R18">
            <v>45217</v>
          </cell>
          <cell r="S18" t="str">
            <v>Putri Fhazleen Binti Shaharun 84261954</v>
          </cell>
          <cell r="U18">
            <v>45411</v>
          </cell>
          <cell r="V18" t="str">
            <v>Putri Fhazleen Binti Shaharun 84261954</v>
          </cell>
          <cell r="Z18">
            <v>45230</v>
          </cell>
          <cell r="AA18">
            <v>45224</v>
          </cell>
          <cell r="AB18" t="str">
            <v>B-BAND COMMUNICATIONS SDN.BHD.</v>
          </cell>
          <cell r="AC18">
            <v>45260</v>
          </cell>
          <cell r="AG18">
            <v>45198</v>
          </cell>
        </row>
        <row r="19">
          <cell r="B19" t="str">
            <v>xC-DWDM-3LEG_KEPONG_0004582307593</v>
          </cell>
          <cell r="C19" t="str">
            <v>Entirely Completed</v>
          </cell>
          <cell r="D19">
            <v>45247</v>
          </cell>
          <cell r="E19">
            <v>45247</v>
          </cell>
          <cell r="G19" t="str">
            <v>N/A</v>
          </cell>
          <cell r="I19" t="str">
            <v>N/A</v>
          </cell>
          <cell r="L19" t="str">
            <v>N/A</v>
          </cell>
          <cell r="N19" t="str">
            <v>N/A</v>
          </cell>
          <cell r="R19">
            <v>45264</v>
          </cell>
          <cell r="S19" t="str">
            <v>Putri Fhazleen Binti Shaharun 84261954</v>
          </cell>
          <cell r="U19">
            <v>45348</v>
          </cell>
          <cell r="V19" t="str">
            <v>Putri Fhazleen Binti Shaharun 84261954</v>
          </cell>
          <cell r="Z19">
            <v>45289</v>
          </cell>
          <cell r="AA19">
            <v>45253</v>
          </cell>
          <cell r="AB19" t="str">
            <v>B-BAND COMMUNICATIONS SDN.BHD.</v>
          </cell>
          <cell r="AC19">
            <v>45260</v>
          </cell>
          <cell r="AD19">
            <v>45418</v>
          </cell>
          <cell r="AE19" t="str">
            <v>Putri Fhazleen Binti Shaharun 84261954</v>
          </cell>
          <cell r="AG19">
            <v>45290</v>
          </cell>
        </row>
        <row r="20">
          <cell r="B20" t="str">
            <v>xC-DWDM-3LEG_KEPONG_00045823081620</v>
          </cell>
          <cell r="C20" t="str">
            <v>Entirely Completed</v>
          </cell>
          <cell r="D20">
            <v>45247</v>
          </cell>
          <cell r="E20">
            <v>45247</v>
          </cell>
          <cell r="G20" t="str">
            <v>N/A</v>
          </cell>
          <cell r="I20" t="str">
            <v>N/A</v>
          </cell>
          <cell r="L20" t="str">
            <v>N/A</v>
          </cell>
          <cell r="N20" t="str">
            <v>N/A</v>
          </cell>
          <cell r="R20">
            <v>45264</v>
          </cell>
          <cell r="S20" t="str">
            <v>Putri Fhazleen Binti Shaharun 84261954</v>
          </cell>
          <cell r="U20">
            <v>45348</v>
          </cell>
          <cell r="V20" t="str">
            <v>Putri Fhazleen Binti Shaharun 84261954</v>
          </cell>
          <cell r="Z20">
            <v>45289</v>
          </cell>
          <cell r="AA20">
            <v>45253</v>
          </cell>
          <cell r="AB20" t="str">
            <v>B-BAND COMMUNICATIONS SDN.BHD.</v>
          </cell>
          <cell r="AC20">
            <v>45260</v>
          </cell>
          <cell r="AD20">
            <v>45418</v>
          </cell>
          <cell r="AE20" t="str">
            <v>Putri Fhazleen Binti Shaharun 84261954</v>
          </cell>
          <cell r="AG20">
            <v>45290</v>
          </cell>
        </row>
        <row r="21">
          <cell r="B21" t="str">
            <v>xC-DWDM-3LEG_MHS_00045823075924</v>
          </cell>
          <cell r="C21" t="str">
            <v>Entirely Completed</v>
          </cell>
          <cell r="D21">
            <v>45198</v>
          </cell>
          <cell r="E21">
            <v>45198</v>
          </cell>
          <cell r="G21" t="str">
            <v>N/A</v>
          </cell>
          <cell r="I21" t="str">
            <v>N/A</v>
          </cell>
          <cell r="L21" t="str">
            <v>N/A</v>
          </cell>
          <cell r="N21" t="str">
            <v>N/A</v>
          </cell>
          <cell r="R21">
            <v>45217</v>
          </cell>
          <cell r="S21" t="str">
            <v>Putri Fhazleen Binti Shaharun 84261954</v>
          </cell>
          <cell r="U21">
            <v>45411</v>
          </cell>
          <cell r="V21" t="str">
            <v>Putri Fhazleen Binti Shaharun 84261954</v>
          </cell>
          <cell r="Z21">
            <v>45289</v>
          </cell>
          <cell r="AA21">
            <v>45224</v>
          </cell>
          <cell r="AB21" t="str">
            <v>B-BAND COMMUNICATIONS SDN.BHD.</v>
          </cell>
          <cell r="AC21">
            <v>45260</v>
          </cell>
          <cell r="AD21">
            <v>45418</v>
          </cell>
          <cell r="AE21" t="str">
            <v>Putri Fhazleen Binti Shaharun 84261954</v>
          </cell>
          <cell r="AG21">
            <v>45199</v>
          </cell>
        </row>
        <row r="22">
          <cell r="B22" t="str">
            <v>xC-DWDM-3LEG_MHS_00045823075924_2</v>
          </cell>
          <cell r="C22" t="str">
            <v>Entirely Completed</v>
          </cell>
          <cell r="D22">
            <v>45234</v>
          </cell>
          <cell r="E22">
            <v>45260</v>
          </cell>
          <cell r="G22" t="str">
            <v>N/A</v>
          </cell>
          <cell r="I22" t="str">
            <v>N/A</v>
          </cell>
          <cell r="L22" t="str">
            <v>N/A</v>
          </cell>
          <cell r="N22" t="str">
            <v>N/A</v>
          </cell>
          <cell r="R22">
            <v>45265</v>
          </cell>
          <cell r="S22" t="str">
            <v>Putri Fhazleen Binti Shaharun 84261954</v>
          </cell>
          <cell r="AA22">
            <v>45260</v>
          </cell>
          <cell r="AG22">
            <v>45290</v>
          </cell>
        </row>
        <row r="23">
          <cell r="B23" t="str">
            <v>xC-DWDM-3LEG_MHS_00045823077829</v>
          </cell>
          <cell r="C23" t="str">
            <v>Entirely Completed</v>
          </cell>
          <cell r="D23">
            <v>45198</v>
          </cell>
          <cell r="E23">
            <v>45198</v>
          </cell>
          <cell r="G23" t="str">
            <v>N/A</v>
          </cell>
          <cell r="I23" t="str">
            <v>N/A</v>
          </cell>
          <cell r="L23" t="str">
            <v>N/A</v>
          </cell>
          <cell r="N23" t="str">
            <v>N/A</v>
          </cell>
          <cell r="R23">
            <v>45217</v>
          </cell>
          <cell r="S23" t="str">
            <v>Putri Fhazleen Binti Shaharun 84261954</v>
          </cell>
          <cell r="U23">
            <v>45411</v>
          </cell>
          <cell r="V23" t="str">
            <v>Putri Fhazleen Binti Shaharun 84261954</v>
          </cell>
          <cell r="Z23">
            <v>45289</v>
          </cell>
          <cell r="AA23">
            <v>45224</v>
          </cell>
          <cell r="AB23" t="str">
            <v>B-BAND COMMUNICATIONS SDN.BHD.</v>
          </cell>
          <cell r="AC23">
            <v>45260</v>
          </cell>
          <cell r="AD23">
            <v>45418</v>
          </cell>
          <cell r="AE23" t="str">
            <v>Putri Fhazleen Binti Shaharun 84261954</v>
          </cell>
          <cell r="AG23">
            <v>45199</v>
          </cell>
        </row>
        <row r="24">
          <cell r="B24" t="str">
            <v>xC-DWDM-3LEG_MHS_00045823077829_2</v>
          </cell>
          <cell r="C24" t="str">
            <v>Entirely Completed</v>
          </cell>
          <cell r="D24">
            <v>45234</v>
          </cell>
          <cell r="E24">
            <v>45260</v>
          </cell>
          <cell r="G24" t="str">
            <v>N/A</v>
          </cell>
          <cell r="I24" t="str">
            <v>N/A</v>
          </cell>
          <cell r="L24" t="str">
            <v>N/A</v>
          </cell>
          <cell r="N24" t="str">
            <v>N/A</v>
          </cell>
          <cell r="R24">
            <v>45265</v>
          </cell>
          <cell r="S24" t="str">
            <v>Putri Fhazleen Binti Shaharun 84261954</v>
          </cell>
          <cell r="AA24">
            <v>45260</v>
          </cell>
          <cell r="AG24">
            <v>45290</v>
          </cell>
        </row>
        <row r="25">
          <cell r="B25" t="str">
            <v>xC-DWDM-3LEG_MHS_00045823081529</v>
          </cell>
          <cell r="C25" t="str">
            <v>Entirely Completed</v>
          </cell>
          <cell r="D25">
            <v>45198</v>
          </cell>
          <cell r="E25">
            <v>45198</v>
          </cell>
          <cell r="G25" t="str">
            <v>N/A</v>
          </cell>
          <cell r="I25" t="str">
            <v>N/A</v>
          </cell>
          <cell r="L25" t="str">
            <v>N/A</v>
          </cell>
          <cell r="N25" t="str">
            <v>N/A</v>
          </cell>
          <cell r="R25">
            <v>45217</v>
          </cell>
          <cell r="S25" t="str">
            <v>Putri Fhazleen Binti Shaharun 84261954</v>
          </cell>
          <cell r="U25">
            <v>45411</v>
          </cell>
          <cell r="V25" t="str">
            <v>Putri Fhazleen Binti Shaharun 84261954</v>
          </cell>
          <cell r="Z25">
            <v>45289</v>
          </cell>
          <cell r="AA25">
            <v>45199</v>
          </cell>
          <cell r="AB25" t="str">
            <v>B-BAND COMMUNICATIONS SDN.BHD.</v>
          </cell>
          <cell r="AC25">
            <v>45260</v>
          </cell>
          <cell r="AD25">
            <v>45418</v>
          </cell>
          <cell r="AE25" t="str">
            <v>Putri Fhazleen Binti Shaharun 84261954</v>
          </cell>
          <cell r="AG25">
            <v>45199</v>
          </cell>
        </row>
        <row r="26">
          <cell r="B26" t="str">
            <v>xC-DWDM-3LEG_MHS_00045823081529_2</v>
          </cell>
          <cell r="C26" t="str">
            <v>Entirely Completed</v>
          </cell>
          <cell r="D26">
            <v>45234</v>
          </cell>
          <cell r="E26">
            <v>45260</v>
          </cell>
          <cell r="G26" t="str">
            <v>N/A</v>
          </cell>
          <cell r="I26" t="str">
            <v>N/A</v>
          </cell>
          <cell r="L26" t="str">
            <v>N/A</v>
          </cell>
          <cell r="N26" t="str">
            <v>N/A</v>
          </cell>
          <cell r="R26">
            <v>45265</v>
          </cell>
          <cell r="S26" t="str">
            <v>Putri Fhazleen Binti Shaharun 84261954</v>
          </cell>
          <cell r="AA26">
            <v>45260</v>
          </cell>
          <cell r="AG26">
            <v>45290</v>
          </cell>
        </row>
        <row r="27">
          <cell r="B27" t="str">
            <v>xC-DWDM-3LEG_MHS_00045823081529_3</v>
          </cell>
          <cell r="G27" t="str">
            <v>N/A</v>
          </cell>
          <cell r="I27" t="str">
            <v>N/A</v>
          </cell>
          <cell r="L27" t="str">
            <v>N/A</v>
          </cell>
          <cell r="N27" t="str">
            <v>N/A</v>
          </cell>
        </row>
        <row r="28">
          <cell r="B28" t="str">
            <v>xC-DWDM-3LEG_SBJ_00045823075920</v>
          </cell>
          <cell r="C28" t="str">
            <v>Entirely Completed</v>
          </cell>
          <cell r="D28">
            <v>45188</v>
          </cell>
          <cell r="E28">
            <v>45188</v>
          </cell>
          <cell r="G28" t="str">
            <v>N/A</v>
          </cell>
          <cell r="I28" t="str">
            <v>N/A</v>
          </cell>
          <cell r="L28" t="str">
            <v>N/A</v>
          </cell>
          <cell r="N28" t="str">
            <v>N/A</v>
          </cell>
          <cell r="R28">
            <v>45217</v>
          </cell>
          <cell r="S28" t="str">
            <v>Putri Fhazleen Binti Shaharun 84261954</v>
          </cell>
          <cell r="U28">
            <v>45338</v>
          </cell>
          <cell r="V28" t="str">
            <v>Putri Fhazleen Binti Shaharun 84261954</v>
          </cell>
          <cell r="Z28">
            <v>45199</v>
          </cell>
          <cell r="AA28">
            <v>45190</v>
          </cell>
          <cell r="AB28" t="str">
            <v>FO &amp; T Telecommunication SDN.BHD.</v>
          </cell>
          <cell r="AC28">
            <v>45260</v>
          </cell>
          <cell r="AD28">
            <v>45418</v>
          </cell>
          <cell r="AE28" t="str">
            <v>Putri Fhazleen Binti Shaharun 84261954</v>
          </cell>
          <cell r="AG28">
            <v>45199</v>
          </cell>
        </row>
        <row r="29">
          <cell r="B29" t="str">
            <v>xC-DWDM-3LEG_SBJ_00045823081621</v>
          </cell>
          <cell r="C29" t="str">
            <v>Entirely Completed</v>
          </cell>
          <cell r="D29">
            <v>45188</v>
          </cell>
          <cell r="E29">
            <v>45188</v>
          </cell>
          <cell r="G29" t="str">
            <v>N/A</v>
          </cell>
          <cell r="I29" t="str">
            <v>N/A</v>
          </cell>
          <cell r="L29" t="str">
            <v>N/A</v>
          </cell>
          <cell r="N29" t="str">
            <v>N/A</v>
          </cell>
          <cell r="R29">
            <v>45217</v>
          </cell>
          <cell r="S29" t="str">
            <v>Putri Fhazleen Binti Shaharun 84261954</v>
          </cell>
          <cell r="U29">
            <v>45338</v>
          </cell>
          <cell r="V29" t="str">
            <v>Putri Fhazleen Binti Shaharun 84261954</v>
          </cell>
          <cell r="Z29">
            <v>45199</v>
          </cell>
          <cell r="AA29">
            <v>45198</v>
          </cell>
          <cell r="AB29" t="str">
            <v>FO &amp; T Telecommunication SDN.BHD.</v>
          </cell>
          <cell r="AC29">
            <v>45260</v>
          </cell>
          <cell r="AD29">
            <v>45418</v>
          </cell>
          <cell r="AE29" t="str">
            <v>Putri Fhazleen Binti Shaharun 84261954</v>
          </cell>
          <cell r="AG29">
            <v>45199</v>
          </cell>
        </row>
        <row r="30">
          <cell r="B30" t="str">
            <v>xC-DWDM-3LEG_SEMAMBU_00045823077828</v>
          </cell>
          <cell r="C30" t="str">
            <v>Entirely Completed</v>
          </cell>
          <cell r="D30">
            <v>45194</v>
          </cell>
          <cell r="E30">
            <v>45194</v>
          </cell>
          <cell r="G30" t="str">
            <v>N/A</v>
          </cell>
          <cell r="I30" t="str">
            <v>N/A</v>
          </cell>
          <cell r="L30" t="str">
            <v>N/A</v>
          </cell>
          <cell r="N30" t="str">
            <v>N/A</v>
          </cell>
          <cell r="R30">
            <v>45217</v>
          </cell>
          <cell r="S30" t="str">
            <v>Putri Fhazleen Binti Shaharun 84261954</v>
          </cell>
          <cell r="U30">
            <v>45411</v>
          </cell>
          <cell r="V30" t="str">
            <v>Putri Fhazleen Binti Shaharun 84261954</v>
          </cell>
          <cell r="AA30">
            <v>45199</v>
          </cell>
          <cell r="AC30">
            <v>45290</v>
          </cell>
          <cell r="AD30">
            <v>45418</v>
          </cell>
          <cell r="AE30" t="str">
            <v>Putri Fhazleen Binti Shaharun 84261954</v>
          </cell>
          <cell r="AG30">
            <v>45199</v>
          </cell>
        </row>
        <row r="31">
          <cell r="B31" t="str">
            <v>xC-DWDM-3LEG_SEMAMBU_00045823077920</v>
          </cell>
          <cell r="C31" t="str">
            <v>Entirely Completed</v>
          </cell>
          <cell r="D31">
            <v>45194</v>
          </cell>
          <cell r="E31">
            <v>45194</v>
          </cell>
          <cell r="G31" t="str">
            <v>N/A</v>
          </cell>
          <cell r="I31" t="str">
            <v>N/A</v>
          </cell>
          <cell r="L31" t="str">
            <v>N/A</v>
          </cell>
          <cell r="N31" t="str">
            <v>N/A</v>
          </cell>
          <cell r="R31">
            <v>45217</v>
          </cell>
          <cell r="S31" t="str">
            <v>Putri Fhazleen Binti Shaharun 84261954</v>
          </cell>
          <cell r="U31">
            <v>45411</v>
          </cell>
          <cell r="V31" t="str">
            <v>Putri Fhazleen Binti Shaharun 84261954</v>
          </cell>
          <cell r="Z31">
            <v>45230</v>
          </cell>
          <cell r="AA31">
            <v>45195</v>
          </cell>
          <cell r="AB31" t="str">
            <v>FO &amp; T Telecommunication SDN.BHD.</v>
          </cell>
          <cell r="AC31">
            <v>45290</v>
          </cell>
          <cell r="AD31">
            <v>45418</v>
          </cell>
          <cell r="AE31" t="str">
            <v>Putri Fhazleen Binti Shaharun 84261954</v>
          </cell>
          <cell r="AG31">
            <v>45199</v>
          </cell>
        </row>
        <row r="32">
          <cell r="B32" t="str">
            <v>xC-DWDM-3LEG_SENAWANG_00045823075921</v>
          </cell>
          <cell r="C32" t="str">
            <v>Entirely Completed</v>
          </cell>
          <cell r="D32">
            <v>45194</v>
          </cell>
          <cell r="E32">
            <v>45194</v>
          </cell>
          <cell r="G32" t="str">
            <v>N/A</v>
          </cell>
          <cell r="I32" t="str">
            <v>N/A</v>
          </cell>
          <cell r="L32" t="str">
            <v>N/A</v>
          </cell>
          <cell r="N32" t="str">
            <v>N/A</v>
          </cell>
          <cell r="R32">
            <v>45217</v>
          </cell>
          <cell r="S32" t="str">
            <v>Putri Fhazleen Binti Shaharun 84261954</v>
          </cell>
          <cell r="U32">
            <v>45411</v>
          </cell>
          <cell r="V32" t="str">
            <v>Putri Fhazleen Binti Shaharun 84261954</v>
          </cell>
          <cell r="Z32">
            <v>45199</v>
          </cell>
          <cell r="AA32">
            <v>45194</v>
          </cell>
          <cell r="AB32" t="str">
            <v>B-BAND COMMUNICATIONS SDN.BHD.</v>
          </cell>
          <cell r="AC32">
            <v>45260</v>
          </cell>
          <cell r="AG32">
            <v>45198</v>
          </cell>
        </row>
        <row r="33">
          <cell r="B33" t="str">
            <v>xC-DWDM-5GC30x100G_PENDING_00045824024628_0004582401240U</v>
          </cell>
          <cell r="G33" t="str">
            <v>N/A</v>
          </cell>
          <cell r="I33" t="str">
            <v>N/A</v>
          </cell>
          <cell r="L33" t="str">
            <v>N/A</v>
          </cell>
          <cell r="N33" t="str">
            <v>N/A</v>
          </cell>
          <cell r="Z33">
            <v>45443</v>
          </cell>
          <cell r="AG33">
            <v>45443</v>
          </cell>
        </row>
        <row r="34">
          <cell r="B34" t="str">
            <v>xC-DWDM-5GC400G_KEPONG_00045823204924_0004582308920G</v>
          </cell>
          <cell r="C34" t="str">
            <v>Entirely Completed</v>
          </cell>
          <cell r="D34">
            <v>45345</v>
          </cell>
          <cell r="E34">
            <v>45350</v>
          </cell>
          <cell r="G34" t="str">
            <v>N/A</v>
          </cell>
          <cell r="I34" t="str">
            <v>N/A</v>
          </cell>
          <cell r="L34" t="str">
            <v>N/A</v>
          </cell>
          <cell r="N34" t="str">
            <v>N/A</v>
          </cell>
          <cell r="R34">
            <v>45359</v>
          </cell>
          <cell r="S34" t="str">
            <v>Putri Fhazleen Binti Shaharun 84261954</v>
          </cell>
          <cell r="U34">
            <v>45412</v>
          </cell>
          <cell r="V34" t="str">
            <v>Putri Fhazleen Binti Shaharun 84261954</v>
          </cell>
          <cell r="Z34">
            <v>45351</v>
          </cell>
          <cell r="AA34">
            <v>45350</v>
          </cell>
          <cell r="AB34" t="str">
            <v>B-BAND COMMUNICATIONS SDN.BHD.</v>
          </cell>
          <cell r="AD34">
            <v>45418</v>
          </cell>
          <cell r="AE34" t="str">
            <v>Putri Fhazleen Binti Shaharun 84261954</v>
          </cell>
          <cell r="AG34">
            <v>45351</v>
          </cell>
        </row>
        <row r="35">
          <cell r="B35" t="str">
            <v>xC-DWDM-5GC40x100G_INANAM_00045824024721_0004582401240V</v>
          </cell>
          <cell r="G35" t="str">
            <v>N/A</v>
          </cell>
          <cell r="I35" t="str">
            <v>N/A</v>
          </cell>
          <cell r="L35" t="str">
            <v>N/A</v>
          </cell>
          <cell r="N35" t="str">
            <v>N/A</v>
          </cell>
          <cell r="Z35">
            <v>45443</v>
          </cell>
          <cell r="AG35">
            <v>45443</v>
          </cell>
        </row>
        <row r="36">
          <cell r="B36" t="str">
            <v>xC-DWDM-5GC40x100G_KINARUT_00045824024721_0004582401240V</v>
          </cell>
          <cell r="G36" t="str">
            <v>N/A</v>
          </cell>
          <cell r="I36" t="str">
            <v>N/A</v>
          </cell>
          <cell r="L36" t="str">
            <v>N/A</v>
          </cell>
          <cell r="N36" t="str">
            <v>N/A</v>
          </cell>
          <cell r="Z36">
            <v>45443</v>
          </cell>
          <cell r="AG36">
            <v>45443</v>
          </cell>
        </row>
        <row r="37">
          <cell r="B37" t="str">
            <v>xC-DWDM-5GCCross Ocean_INANAM_00045824046227_0004582402020J</v>
          </cell>
          <cell r="G37" t="str">
            <v>N/A</v>
          </cell>
          <cell r="I37" t="str">
            <v>N/A</v>
          </cell>
          <cell r="L37" t="str">
            <v>N/A</v>
          </cell>
          <cell r="N37" t="str">
            <v>N/A</v>
          </cell>
          <cell r="Z37">
            <v>45504</v>
          </cell>
          <cell r="AB37" t="str">
            <v>AIRSTAR (M) SDN.BHD.</v>
          </cell>
        </row>
        <row r="38">
          <cell r="B38" t="str">
            <v>xC-DWDM-5GCCross Ocean_KEPONG_00045824046227_0004582402020J</v>
          </cell>
          <cell r="G38" t="str">
            <v>N/A</v>
          </cell>
          <cell r="I38" t="str">
            <v>N/A</v>
          </cell>
          <cell r="L38" t="str">
            <v>N/A</v>
          </cell>
          <cell r="N38" t="str">
            <v>N/A</v>
          </cell>
          <cell r="Z38">
            <v>45504</v>
          </cell>
          <cell r="AB38" t="str">
            <v>B-BAND COMMUNICATIONS SDN.BHD.</v>
          </cell>
        </row>
        <row r="39">
          <cell r="B39" t="str">
            <v>xC-DWDM-5GCCross Ocean_PENDING_00045824046227_0004582402020J</v>
          </cell>
          <cell r="G39" t="str">
            <v>N/A</v>
          </cell>
          <cell r="I39" t="str">
            <v>N/A</v>
          </cell>
          <cell r="L39" t="str">
            <v>N/A</v>
          </cell>
          <cell r="N39" t="str">
            <v>N/A</v>
          </cell>
          <cell r="Z39">
            <v>45504</v>
          </cell>
          <cell r="AB39" t="str">
            <v>AIRSTAR (M) SDN.BHD.</v>
          </cell>
        </row>
        <row r="40">
          <cell r="B40" t="str">
            <v>xC-DWDM-5GCO_KEPONG_00045823111723_0004582304780Y</v>
          </cell>
          <cell r="C40" t="str">
            <v>Entirely Completed</v>
          </cell>
          <cell r="D40">
            <v>45240</v>
          </cell>
          <cell r="E40">
            <v>45240</v>
          </cell>
          <cell r="G40" t="str">
            <v>N/A</v>
          </cell>
          <cell r="I40" t="str">
            <v>N/A</v>
          </cell>
          <cell r="L40" t="str">
            <v>N/A</v>
          </cell>
          <cell r="N40" t="str">
            <v>N/A</v>
          </cell>
          <cell r="R40">
            <v>45264</v>
          </cell>
          <cell r="S40" t="str">
            <v>Putri Fhazleen Binti Shaharun 84261954</v>
          </cell>
          <cell r="U40">
            <v>45359</v>
          </cell>
          <cell r="V40" t="str">
            <v>Putri Fhazleen Binti Shaharun 84261954</v>
          </cell>
          <cell r="Z40">
            <v>45289</v>
          </cell>
          <cell r="AA40">
            <v>45253</v>
          </cell>
          <cell r="AC40">
            <v>45289</v>
          </cell>
          <cell r="AD40">
            <v>45418</v>
          </cell>
          <cell r="AE40" t="str">
            <v>Putri Fhazleen Binti Shaharun 84261954</v>
          </cell>
          <cell r="AG40">
            <v>45290</v>
          </cell>
        </row>
        <row r="41">
          <cell r="B41" t="str">
            <v>xC-DWDM-5GCO_MHS_00045823111723_0004582304780Y</v>
          </cell>
          <cell r="C41" t="str">
            <v>Entirely Completed</v>
          </cell>
          <cell r="D41">
            <v>45215</v>
          </cell>
          <cell r="E41">
            <v>45215</v>
          </cell>
          <cell r="G41" t="str">
            <v>N/A</v>
          </cell>
          <cell r="I41" t="str">
            <v>N/A</v>
          </cell>
          <cell r="L41" t="str">
            <v>N/A</v>
          </cell>
          <cell r="N41" t="str">
            <v>N/A</v>
          </cell>
          <cell r="R41">
            <v>45229</v>
          </cell>
          <cell r="S41" t="str">
            <v>Putri Fhazleen Binti Shaharun 84261954</v>
          </cell>
          <cell r="U41">
            <v>45359</v>
          </cell>
          <cell r="V41" t="str">
            <v>Putri Fhazleen Binti Shaharun 84261954</v>
          </cell>
          <cell r="AA41">
            <v>45217</v>
          </cell>
          <cell r="AC41">
            <v>45289</v>
          </cell>
          <cell r="AG41">
            <v>45230</v>
          </cell>
        </row>
        <row r="42">
          <cell r="B42" t="str">
            <v>xC-DWDM-5GCore Central_KEPONG_00045824012624_0004582400470D</v>
          </cell>
          <cell r="D42">
            <v>45421</v>
          </cell>
          <cell r="G42" t="str">
            <v>N/A</v>
          </cell>
          <cell r="I42" t="str">
            <v>N/A</v>
          </cell>
          <cell r="L42" t="str">
            <v>N/A</v>
          </cell>
          <cell r="N42" t="str">
            <v>N/A</v>
          </cell>
          <cell r="Z42">
            <v>45443</v>
          </cell>
          <cell r="AG42">
            <v>45443</v>
          </cell>
        </row>
        <row r="43">
          <cell r="B43" t="str">
            <v>xC-DWDM-5GCore_KINARUT_00045824012623_0004582400470F</v>
          </cell>
          <cell r="D43">
            <v>45422</v>
          </cell>
          <cell r="G43" t="str">
            <v>N/A</v>
          </cell>
          <cell r="I43" t="str">
            <v>N/A</v>
          </cell>
          <cell r="L43" t="str">
            <v>N/A</v>
          </cell>
          <cell r="N43" t="str">
            <v>N/A</v>
          </cell>
          <cell r="Z43">
            <v>45443</v>
          </cell>
          <cell r="AG43">
            <v>45443</v>
          </cell>
        </row>
        <row r="44">
          <cell r="B44" t="str">
            <v>xC-DWDM-5GCore_PENDING_00045824012622_0004582400470E</v>
          </cell>
          <cell r="C44" t="str">
            <v>Entirely Completed</v>
          </cell>
          <cell r="D44">
            <v>45385</v>
          </cell>
          <cell r="E44">
            <v>45385</v>
          </cell>
          <cell r="G44" t="str">
            <v>N/A</v>
          </cell>
          <cell r="I44" t="str">
            <v>N/A</v>
          </cell>
          <cell r="L44" t="str">
            <v>N/A</v>
          </cell>
          <cell r="N44" t="str">
            <v>N/A</v>
          </cell>
          <cell r="R44">
            <v>45418</v>
          </cell>
          <cell r="S44" t="str">
            <v>Putri Fhazleen Binti Shaharun 84261954</v>
          </cell>
          <cell r="Z44">
            <v>45412</v>
          </cell>
          <cell r="AA44">
            <v>45386</v>
          </cell>
          <cell r="AG44">
            <v>45412</v>
          </cell>
        </row>
        <row r="45">
          <cell r="B45" t="str">
            <v>xC-DWDM-5GPOi_BUKIT PAYUNG_0045823121628_004582305180U</v>
          </cell>
          <cell r="C45" t="str">
            <v>Entirely Completed</v>
          </cell>
          <cell r="D45">
            <v>45239</v>
          </cell>
          <cell r="E45">
            <v>45239</v>
          </cell>
          <cell r="G45" t="str">
            <v>N/A</v>
          </cell>
          <cell r="I45" t="str">
            <v>N/A</v>
          </cell>
          <cell r="L45" t="str">
            <v>N/A</v>
          </cell>
          <cell r="N45" t="str">
            <v>N/A</v>
          </cell>
          <cell r="R45">
            <v>45252</v>
          </cell>
          <cell r="S45" t="str">
            <v>Putri Fhazleen Binti Shaharun 84261954</v>
          </cell>
          <cell r="U45">
            <v>45420</v>
          </cell>
          <cell r="V45" t="str">
            <v>Putri Fhazleen Binti Shaharun 84261954</v>
          </cell>
          <cell r="Z45">
            <v>45260</v>
          </cell>
          <cell r="AA45">
            <v>45253</v>
          </cell>
          <cell r="AC45">
            <v>45289</v>
          </cell>
          <cell r="AG45">
            <v>45260</v>
          </cell>
        </row>
        <row r="46">
          <cell r="B46" t="str">
            <v>xC-DWDM-5GPOi_INANAM_0045823121628_004582305180U</v>
          </cell>
          <cell r="C46" t="str">
            <v>Entirely Completed</v>
          </cell>
          <cell r="D46">
            <v>45275</v>
          </cell>
          <cell r="E46">
            <v>45351</v>
          </cell>
          <cell r="G46" t="str">
            <v>N/A</v>
          </cell>
          <cell r="I46" t="str">
            <v>N/A</v>
          </cell>
          <cell r="L46" t="str">
            <v>N/A</v>
          </cell>
          <cell r="N46" t="str">
            <v>N/A</v>
          </cell>
          <cell r="R46">
            <v>45280</v>
          </cell>
          <cell r="S46" t="str">
            <v>Putri Fhazleen Binti Shaharun 84261954</v>
          </cell>
          <cell r="Z46">
            <v>45351</v>
          </cell>
          <cell r="AA46">
            <v>45351</v>
          </cell>
          <cell r="AC46">
            <v>45322</v>
          </cell>
          <cell r="AG46">
            <v>45351</v>
          </cell>
        </row>
        <row r="47">
          <cell r="B47" t="str">
            <v>xC-DWDM-5GPOi_IPOH_0045823121628_004582305180U</v>
          </cell>
          <cell r="C47" t="str">
            <v>Entirely Completed</v>
          </cell>
          <cell r="D47">
            <v>45238</v>
          </cell>
          <cell r="E47">
            <v>45238</v>
          </cell>
          <cell r="G47" t="str">
            <v>N/A</v>
          </cell>
          <cell r="I47" t="str">
            <v>N/A</v>
          </cell>
          <cell r="L47" t="str">
            <v>N/A</v>
          </cell>
          <cell r="N47" t="str">
            <v>N/A</v>
          </cell>
          <cell r="R47">
            <v>45252</v>
          </cell>
          <cell r="S47" t="str">
            <v>Putri Fhazleen Binti Shaharun 84261954</v>
          </cell>
          <cell r="U47">
            <v>45412</v>
          </cell>
          <cell r="V47" t="str">
            <v>Putri Fhazleen Binti Shaharun 84261954</v>
          </cell>
          <cell r="Z47">
            <v>45260</v>
          </cell>
          <cell r="AA47">
            <v>45253</v>
          </cell>
          <cell r="AC47">
            <v>45289</v>
          </cell>
          <cell r="AD47">
            <v>45418</v>
          </cell>
          <cell r="AE47" t="str">
            <v>Putri Fhazleen Binti Shaharun 84261954</v>
          </cell>
          <cell r="AG47">
            <v>45260</v>
          </cell>
        </row>
        <row r="48">
          <cell r="B48" t="str">
            <v>xC-DWDM-5GPOi_KINARUT_0045823121628_004582305180U</v>
          </cell>
          <cell r="C48" t="str">
            <v>Entirely Completed</v>
          </cell>
          <cell r="D48">
            <v>45275</v>
          </cell>
          <cell r="E48">
            <v>45351</v>
          </cell>
          <cell r="G48" t="str">
            <v>N/A</v>
          </cell>
          <cell r="I48" t="str">
            <v>N/A</v>
          </cell>
          <cell r="L48" t="str">
            <v>N/A</v>
          </cell>
          <cell r="N48" t="str">
            <v>N/A</v>
          </cell>
          <cell r="R48">
            <v>45280</v>
          </cell>
          <cell r="S48" t="str">
            <v>Putri Fhazleen Binti Shaharun 84261954</v>
          </cell>
          <cell r="Z48">
            <v>45351</v>
          </cell>
          <cell r="AA48">
            <v>45351</v>
          </cell>
          <cell r="AC48">
            <v>45322</v>
          </cell>
          <cell r="AG48">
            <v>45351</v>
          </cell>
        </row>
        <row r="49">
          <cell r="B49" t="str">
            <v>xC-DWDM-5GPOi_KUANTAN_0045823121628_004582305180U</v>
          </cell>
          <cell r="C49" t="str">
            <v>Entirely Completed</v>
          </cell>
          <cell r="D49">
            <v>45238</v>
          </cell>
          <cell r="E49">
            <v>45238</v>
          </cell>
          <cell r="G49" t="str">
            <v>N/A</v>
          </cell>
          <cell r="I49" t="str">
            <v>N/A</v>
          </cell>
          <cell r="L49" t="str">
            <v>N/A</v>
          </cell>
          <cell r="N49" t="str">
            <v>N/A</v>
          </cell>
          <cell r="R49">
            <v>45252</v>
          </cell>
          <cell r="S49" t="str">
            <v>Putri Fhazleen Binti Shaharun 84261954</v>
          </cell>
          <cell r="U49">
            <v>45338</v>
          </cell>
          <cell r="V49" t="str">
            <v>Putri Fhazleen Binti Shaharun 84261954</v>
          </cell>
          <cell r="Z49">
            <v>45260</v>
          </cell>
          <cell r="AA49">
            <v>45253</v>
          </cell>
          <cell r="AC49">
            <v>45289</v>
          </cell>
          <cell r="AD49">
            <v>45418</v>
          </cell>
          <cell r="AE49" t="str">
            <v>Putri Fhazleen Binti Shaharun 84261954</v>
          </cell>
          <cell r="AG49">
            <v>45260</v>
          </cell>
        </row>
        <row r="50">
          <cell r="B50" t="str">
            <v>xC-DWDM-5GPOi_PENDING_0045823121628_004582305180U</v>
          </cell>
          <cell r="D50">
            <v>45274</v>
          </cell>
          <cell r="E50">
            <v>45286</v>
          </cell>
          <cell r="G50" t="str">
            <v>N/A</v>
          </cell>
          <cell r="I50" t="str">
            <v>N/A</v>
          </cell>
          <cell r="L50" t="str">
            <v>N/A</v>
          </cell>
          <cell r="N50" t="str">
            <v>N/A</v>
          </cell>
          <cell r="R50">
            <v>45280</v>
          </cell>
          <cell r="S50" t="str">
            <v>Putri Fhazleen Binti Shaharun 84261954</v>
          </cell>
          <cell r="Z50">
            <v>45442</v>
          </cell>
          <cell r="AC50">
            <v>45322</v>
          </cell>
          <cell r="AG50">
            <v>45443</v>
          </cell>
        </row>
        <row r="51">
          <cell r="B51" t="str">
            <v>xC-DWDM-5GPOi_SENAWANG_0045823121628_004582305180U</v>
          </cell>
          <cell r="C51" t="str">
            <v>Entirely Completed</v>
          </cell>
          <cell r="D51">
            <v>45245</v>
          </cell>
          <cell r="E51">
            <v>45246</v>
          </cell>
          <cell r="F51" t="str">
            <v>FO &amp; T Telecommunication SDN.BHD.</v>
          </cell>
          <cell r="G51" t="str">
            <v>N/A</v>
          </cell>
          <cell r="I51" t="str">
            <v>N/A</v>
          </cell>
          <cell r="L51" t="str">
            <v>N/A</v>
          </cell>
          <cell r="N51" t="str">
            <v>N/A</v>
          </cell>
          <cell r="R51">
            <v>45252</v>
          </cell>
          <cell r="S51" t="str">
            <v>Putri Fhazleen Binti Shaharun 84261954</v>
          </cell>
          <cell r="Z51">
            <v>45260</v>
          </cell>
          <cell r="AA51">
            <v>45253</v>
          </cell>
          <cell r="AC51">
            <v>45289</v>
          </cell>
          <cell r="AG51">
            <v>45260</v>
          </cell>
        </row>
        <row r="52">
          <cell r="B52" t="str">
            <v>xC-DWDM-5GPOi_TERUNTUM_0045823121628_004582305180U</v>
          </cell>
          <cell r="C52" t="str">
            <v>Entirely Completed</v>
          </cell>
          <cell r="D52">
            <v>45238</v>
          </cell>
          <cell r="E52">
            <v>45239</v>
          </cell>
          <cell r="G52" t="str">
            <v>N/A</v>
          </cell>
          <cell r="I52" t="str">
            <v>N/A</v>
          </cell>
          <cell r="L52" t="str">
            <v>N/A</v>
          </cell>
          <cell r="N52" t="str">
            <v>N/A</v>
          </cell>
          <cell r="R52">
            <v>45252</v>
          </cell>
          <cell r="S52" t="str">
            <v>Putri Fhazleen Binti Shaharun 84261954</v>
          </cell>
          <cell r="U52">
            <v>45338</v>
          </cell>
          <cell r="V52" t="str">
            <v>Putri Fhazleen Binti Shaharun 84261954</v>
          </cell>
          <cell r="Z52">
            <v>45260</v>
          </cell>
          <cell r="AA52">
            <v>45253</v>
          </cell>
          <cell r="AC52">
            <v>45289</v>
          </cell>
          <cell r="AD52">
            <v>45418</v>
          </cell>
          <cell r="AE52" t="str">
            <v>Putri Fhazleen Binti Shaharun 84261954</v>
          </cell>
          <cell r="AG52">
            <v>45260</v>
          </cell>
        </row>
        <row r="53">
          <cell r="B53" t="str">
            <v>xC-DWDM-5GPOi_TM IPDC_0045823121628_004582305180U</v>
          </cell>
          <cell r="C53" t="str">
            <v>Entirely Completed</v>
          </cell>
          <cell r="D53">
            <v>45250</v>
          </cell>
          <cell r="E53">
            <v>45259</v>
          </cell>
          <cell r="F53" t="str">
            <v>B-BAND COMMUNICATIONS SDN.BHD.</v>
          </cell>
          <cell r="G53" t="str">
            <v>N/A</v>
          </cell>
          <cell r="I53" t="str">
            <v>N/A</v>
          </cell>
          <cell r="L53" t="str">
            <v>N/A</v>
          </cell>
          <cell r="N53" t="str">
            <v>N/A</v>
          </cell>
          <cell r="R53">
            <v>45280</v>
          </cell>
          <cell r="S53" t="str">
            <v>Putri Fhazleen Binti Shaharun 84261954</v>
          </cell>
          <cell r="U53">
            <v>45338</v>
          </cell>
          <cell r="V53" t="str">
            <v>Putri Fhazleen Binti Shaharun 84261954</v>
          </cell>
          <cell r="Z53">
            <v>45260</v>
          </cell>
          <cell r="AA53">
            <v>45259</v>
          </cell>
          <cell r="AC53">
            <v>45289</v>
          </cell>
          <cell r="AD53">
            <v>45418</v>
          </cell>
          <cell r="AE53" t="str">
            <v>Putri Fhazleen Binti Shaharun 84261954</v>
          </cell>
          <cell r="AG53">
            <v>45260</v>
          </cell>
        </row>
        <row r="54">
          <cell r="B54" t="str">
            <v>xC-DWDM-5GPOi_TM JLN WERE_0045823121628_004582305180U</v>
          </cell>
          <cell r="C54" t="str">
            <v>Entirely Completed</v>
          </cell>
          <cell r="D54">
            <v>45317</v>
          </cell>
          <cell r="E54">
            <v>45315</v>
          </cell>
          <cell r="G54" t="str">
            <v>N/A</v>
          </cell>
          <cell r="I54" t="str">
            <v>N/A</v>
          </cell>
          <cell r="L54" t="str">
            <v>N/A</v>
          </cell>
          <cell r="N54" t="str">
            <v>N/A</v>
          </cell>
          <cell r="R54">
            <v>45338</v>
          </cell>
          <cell r="S54" t="str">
            <v>Putri Fhazleen Binti Shaharun 84261954</v>
          </cell>
          <cell r="Z54">
            <v>45322</v>
          </cell>
          <cell r="AA54">
            <v>45322</v>
          </cell>
          <cell r="AC54">
            <v>45322</v>
          </cell>
          <cell r="AG54">
            <v>45290</v>
          </cell>
        </row>
        <row r="55">
          <cell r="B55" t="str">
            <v>xC-DWDM-5GPOi_TM JLN WERE_0045823121628_004582305180U_2</v>
          </cell>
          <cell r="G55" t="str">
            <v>N/A</v>
          </cell>
          <cell r="I55" t="str">
            <v>N/A</v>
          </cell>
          <cell r="L55" t="str">
            <v>N/A</v>
          </cell>
          <cell r="N55" t="str">
            <v>N/A</v>
          </cell>
          <cell r="Z55">
            <v>45473</v>
          </cell>
          <cell r="AG55">
            <v>45473</v>
          </cell>
        </row>
        <row r="56">
          <cell r="B56" t="str">
            <v>xC-DWDM-5GPOi_TM KK_0045823121628_004582305180U</v>
          </cell>
          <cell r="G56" t="str">
            <v>N/A</v>
          </cell>
          <cell r="I56" t="str">
            <v>N/A</v>
          </cell>
          <cell r="L56" t="str">
            <v>N/A</v>
          </cell>
          <cell r="N56" t="str">
            <v>N/A</v>
          </cell>
          <cell r="Z56">
            <v>45443</v>
          </cell>
          <cell r="AC56">
            <v>45322</v>
          </cell>
          <cell r="AG56">
            <v>45443</v>
          </cell>
        </row>
        <row r="57">
          <cell r="B57" t="str">
            <v>xC-DWDM-5GPOi_TM KT HILIRAN_0045823121628_004582305180U</v>
          </cell>
          <cell r="C57" t="str">
            <v>Entirely Completed</v>
          </cell>
          <cell r="D57">
            <v>45239</v>
          </cell>
          <cell r="E57">
            <v>45239</v>
          </cell>
          <cell r="G57" t="str">
            <v>N/A</v>
          </cell>
          <cell r="I57" t="str">
            <v>N/A</v>
          </cell>
          <cell r="L57" t="str">
            <v>N/A</v>
          </cell>
          <cell r="N57" t="str">
            <v>N/A</v>
          </cell>
          <cell r="R57">
            <v>45252</v>
          </cell>
          <cell r="S57" t="str">
            <v>Putri Fhazleen Binti Shaharun 84261954</v>
          </cell>
          <cell r="U57">
            <v>45420</v>
          </cell>
          <cell r="V57" t="str">
            <v>Putri Fhazleen Binti Shaharun 84261954</v>
          </cell>
          <cell r="Z57">
            <v>45260</v>
          </cell>
          <cell r="AA57">
            <v>45259</v>
          </cell>
          <cell r="AC57">
            <v>45289</v>
          </cell>
          <cell r="AG57">
            <v>45260</v>
          </cell>
        </row>
        <row r="58">
          <cell r="B58" t="str">
            <v>xC-DWDM-5GPOi_TM SBN_0045823121628_004582305180U</v>
          </cell>
          <cell r="C58" t="str">
            <v>Entirely Completed</v>
          </cell>
          <cell r="D58">
            <v>45245</v>
          </cell>
          <cell r="E58">
            <v>45246</v>
          </cell>
          <cell r="F58" t="str">
            <v>Hairul Rizal Bin Abdul Munir(FO &amp; T Telecommunication SDN.BHD.)</v>
          </cell>
          <cell r="G58" t="str">
            <v>N/A</v>
          </cell>
          <cell r="I58" t="str">
            <v>N/A</v>
          </cell>
          <cell r="L58" t="str">
            <v>N/A</v>
          </cell>
          <cell r="N58" t="str">
            <v>N/A</v>
          </cell>
          <cell r="R58">
            <v>45252</v>
          </cell>
          <cell r="S58" t="str">
            <v>Putri Fhazleen Binti Shaharun 84261954</v>
          </cell>
          <cell r="Z58">
            <v>45260</v>
          </cell>
          <cell r="AA58">
            <v>45253</v>
          </cell>
          <cell r="AC58">
            <v>45289</v>
          </cell>
          <cell r="AG58">
            <v>45260</v>
          </cell>
        </row>
        <row r="59">
          <cell r="B59" t="str">
            <v>xC-DWDM-5GPOi_TM TASEK_0045823121628_004582305180U</v>
          </cell>
          <cell r="C59" t="str">
            <v>Entirely Completed</v>
          </cell>
          <cell r="D59">
            <v>45238</v>
          </cell>
          <cell r="E59">
            <v>45239</v>
          </cell>
          <cell r="G59" t="str">
            <v>N/A</v>
          </cell>
          <cell r="I59" t="str">
            <v>N/A</v>
          </cell>
          <cell r="L59" t="str">
            <v>N/A</v>
          </cell>
          <cell r="N59" t="str">
            <v>N/A</v>
          </cell>
          <cell r="R59">
            <v>45252</v>
          </cell>
          <cell r="S59" t="str">
            <v>Putri Fhazleen Binti Shaharun 84261954</v>
          </cell>
          <cell r="U59">
            <v>45412</v>
          </cell>
          <cell r="V59" t="str">
            <v>Putri Fhazleen Binti Shaharun 84261954</v>
          </cell>
          <cell r="Z59">
            <v>45260</v>
          </cell>
          <cell r="AA59">
            <v>45253</v>
          </cell>
          <cell r="AC59">
            <v>45289</v>
          </cell>
          <cell r="AD59">
            <v>45418</v>
          </cell>
          <cell r="AE59" t="str">
            <v>Putri Fhazleen Binti Shaharun 84261954</v>
          </cell>
          <cell r="AG59">
            <v>45260</v>
          </cell>
        </row>
        <row r="60">
          <cell r="B60" t="str">
            <v>xC-DWDM-BAUAcc_INANAM_00045823142227_0004582306080Z</v>
          </cell>
          <cell r="G60" t="str">
            <v>N/A</v>
          </cell>
          <cell r="I60" t="str">
            <v>N/A</v>
          </cell>
          <cell r="L60" t="str">
            <v>N/A</v>
          </cell>
          <cell r="N60" t="str">
            <v>N/A</v>
          </cell>
          <cell r="U60">
            <v>45412</v>
          </cell>
          <cell r="V60" t="str">
            <v>Putri Fhazleen Binti Shaharun 84261954</v>
          </cell>
        </row>
        <row r="61">
          <cell r="B61" t="str">
            <v>xC-DWDM-BAUAcc_IPOH_00045823142227_0004582306080Z</v>
          </cell>
          <cell r="C61" t="str">
            <v>Entirely Completed</v>
          </cell>
          <cell r="D61">
            <v>45274</v>
          </cell>
          <cell r="E61">
            <v>45278</v>
          </cell>
          <cell r="G61" t="str">
            <v>N/A</v>
          </cell>
          <cell r="I61" t="str">
            <v>N/A</v>
          </cell>
          <cell r="L61" t="str">
            <v>N/A</v>
          </cell>
          <cell r="N61" t="str">
            <v>N/A</v>
          </cell>
          <cell r="R61">
            <v>45280</v>
          </cell>
          <cell r="S61" t="str">
            <v>Putri Fhazleen Binti Shaharun 84261954</v>
          </cell>
          <cell r="U61">
            <v>45412</v>
          </cell>
          <cell r="V61" t="str">
            <v>Putri Fhazleen Binti Shaharun 84261954</v>
          </cell>
          <cell r="Z61">
            <v>45289</v>
          </cell>
          <cell r="AA61">
            <v>45282</v>
          </cell>
          <cell r="AC61">
            <v>45289</v>
          </cell>
          <cell r="AD61">
            <v>45418</v>
          </cell>
          <cell r="AE61" t="str">
            <v>Putri Fhazleen Binti Shaharun 84261954</v>
          </cell>
          <cell r="AG61">
            <v>45290</v>
          </cell>
        </row>
        <row r="62">
          <cell r="B62" t="str">
            <v>xC-DWDM-BAUAcc_KEMPAS_00045823142227_0004582306080Z</v>
          </cell>
          <cell r="C62" t="str">
            <v>Entirely Completed</v>
          </cell>
          <cell r="D62">
            <v>45274</v>
          </cell>
          <cell r="E62">
            <v>45275</v>
          </cell>
          <cell r="G62" t="str">
            <v>N/A</v>
          </cell>
          <cell r="I62" t="str">
            <v>N/A</v>
          </cell>
          <cell r="L62" t="str">
            <v>N/A</v>
          </cell>
          <cell r="N62" t="str">
            <v>N/A</v>
          </cell>
          <cell r="R62">
            <v>45280</v>
          </cell>
          <cell r="S62" t="str">
            <v>Putri Fhazleen Binti Shaharun 84261954</v>
          </cell>
          <cell r="U62">
            <v>45412</v>
          </cell>
          <cell r="V62" t="str">
            <v>Putri Fhazleen Binti Shaharun 84261954</v>
          </cell>
          <cell r="Z62">
            <v>45289</v>
          </cell>
          <cell r="AA62">
            <v>45289</v>
          </cell>
          <cell r="AC62">
            <v>45322</v>
          </cell>
          <cell r="AG62">
            <v>45290</v>
          </cell>
        </row>
        <row r="63">
          <cell r="B63" t="str">
            <v>xC-DWDM-BAUAcc_KEPONG_00045823142227_0004582306080Z</v>
          </cell>
          <cell r="C63" t="str">
            <v>Entirely Completed</v>
          </cell>
          <cell r="D63">
            <v>45274</v>
          </cell>
          <cell r="E63">
            <v>45275</v>
          </cell>
          <cell r="G63" t="str">
            <v>N/A</v>
          </cell>
          <cell r="I63" t="str">
            <v>N/A</v>
          </cell>
          <cell r="L63" t="str">
            <v>N/A</v>
          </cell>
          <cell r="N63" t="str">
            <v>N/A</v>
          </cell>
          <cell r="R63">
            <v>45280</v>
          </cell>
          <cell r="S63" t="str">
            <v>Putri Fhazleen Binti Shaharun 84261954</v>
          </cell>
          <cell r="U63">
            <v>45412</v>
          </cell>
          <cell r="V63" t="str">
            <v>Putri Fhazleen Binti Shaharun 84261954</v>
          </cell>
          <cell r="Z63">
            <v>45289</v>
          </cell>
          <cell r="AA63">
            <v>45282</v>
          </cell>
          <cell r="AC63">
            <v>45322</v>
          </cell>
          <cell r="AD63">
            <v>45418</v>
          </cell>
          <cell r="AE63" t="str">
            <v>Putri Fhazleen Binti Shaharun 84261954</v>
          </cell>
          <cell r="AG63">
            <v>45290</v>
          </cell>
        </row>
        <row r="64">
          <cell r="B64" t="str">
            <v>xC-DWDM-BAUAcc_MHS_00045823142227_0004582306080Z</v>
          </cell>
          <cell r="C64" t="str">
            <v>Entirely Completed</v>
          </cell>
          <cell r="D64">
            <v>45274</v>
          </cell>
          <cell r="E64">
            <v>45274</v>
          </cell>
          <cell r="G64" t="str">
            <v>N/A</v>
          </cell>
          <cell r="I64" t="str">
            <v>N/A</v>
          </cell>
          <cell r="L64" t="str">
            <v>N/A</v>
          </cell>
          <cell r="N64" t="str">
            <v>N/A</v>
          </cell>
          <cell r="R64">
            <v>45280</v>
          </cell>
          <cell r="S64" t="str">
            <v>Putri Fhazleen Binti Shaharun 84261954</v>
          </cell>
          <cell r="U64">
            <v>45412</v>
          </cell>
          <cell r="V64" t="str">
            <v>Putri Fhazleen Binti Shaharun 84261954</v>
          </cell>
          <cell r="Z64">
            <v>45289</v>
          </cell>
          <cell r="AA64">
            <v>45275</v>
          </cell>
          <cell r="AC64">
            <v>45322</v>
          </cell>
          <cell r="AG64">
            <v>45290</v>
          </cell>
        </row>
        <row r="65">
          <cell r="B65" t="str">
            <v>xC-DWDM-BAUAcc_NGFM KEPONG_0004582306080Z</v>
          </cell>
          <cell r="D65">
            <v>45421</v>
          </cell>
          <cell r="G65" t="str">
            <v>N/A</v>
          </cell>
          <cell r="I65" t="str">
            <v>N/A</v>
          </cell>
          <cell r="L65" t="str">
            <v>N/A</v>
          </cell>
          <cell r="N65" t="str">
            <v>N/A</v>
          </cell>
          <cell r="Z65">
            <v>45412</v>
          </cell>
          <cell r="AG65">
            <v>45412</v>
          </cell>
        </row>
        <row r="66">
          <cell r="B66" t="str">
            <v>xC-DWDM-BAUAcc_NGFM MHS_0004582306080Z</v>
          </cell>
          <cell r="G66" t="str">
            <v>N/A</v>
          </cell>
          <cell r="I66" t="str">
            <v>N/A</v>
          </cell>
          <cell r="L66" t="str">
            <v>N/A</v>
          </cell>
          <cell r="N66" t="str">
            <v>N/A</v>
          </cell>
          <cell r="Z66">
            <v>45412</v>
          </cell>
          <cell r="AG66">
            <v>45412</v>
          </cell>
        </row>
        <row r="67">
          <cell r="B67" t="str">
            <v>xC-DWDM-BAUAcc_NGFM SEMAMBU_0004582306080Z</v>
          </cell>
          <cell r="C67" t="str">
            <v>Entirely Completed</v>
          </cell>
          <cell r="D67">
            <v>45370</v>
          </cell>
          <cell r="E67">
            <v>45371</v>
          </cell>
          <cell r="G67" t="str">
            <v>N/A</v>
          </cell>
          <cell r="I67" t="str">
            <v>N/A</v>
          </cell>
          <cell r="L67" t="str">
            <v>N/A</v>
          </cell>
          <cell r="N67" t="str">
            <v>N/A</v>
          </cell>
          <cell r="R67">
            <v>45422</v>
          </cell>
          <cell r="S67" t="str">
            <v>Putri Fhazleen Binti Shaharun 84261954</v>
          </cell>
          <cell r="Z67">
            <v>45412</v>
          </cell>
          <cell r="AA67">
            <v>45420</v>
          </cell>
          <cell r="AG67">
            <v>45412</v>
          </cell>
        </row>
        <row r="68">
          <cell r="B68" t="str">
            <v>xC-DWDM-BAUAcc_PENDING1_00045823142227_0004582306080Z</v>
          </cell>
          <cell r="C68" t="str">
            <v>Entirely Completed</v>
          </cell>
          <cell r="D68">
            <v>45279</v>
          </cell>
          <cell r="E68">
            <v>45286</v>
          </cell>
          <cell r="G68" t="str">
            <v>N/A</v>
          </cell>
          <cell r="I68" t="str">
            <v>N/A</v>
          </cell>
          <cell r="L68" t="str">
            <v>N/A</v>
          </cell>
          <cell r="N68" t="str">
            <v>N/A</v>
          </cell>
          <cell r="R68">
            <v>45288</v>
          </cell>
          <cell r="S68" t="str">
            <v>Putri Fhazleen Binti Shaharun 84261954</v>
          </cell>
          <cell r="U68">
            <v>45399</v>
          </cell>
          <cell r="V68" t="str">
            <v>Putri Fhazleen Binti Shaharun 84261954</v>
          </cell>
          <cell r="Z68">
            <v>45351</v>
          </cell>
          <cell r="AA68">
            <v>45343</v>
          </cell>
          <cell r="AC68">
            <v>45322</v>
          </cell>
          <cell r="AG68">
            <v>45351</v>
          </cell>
        </row>
        <row r="69">
          <cell r="B69" t="str">
            <v>xC-DWDM-BAUAcc_PENDING2_00045823142227_0004582306080Z</v>
          </cell>
          <cell r="D69">
            <v>45275</v>
          </cell>
          <cell r="G69" t="str">
            <v>N/A</v>
          </cell>
          <cell r="I69" t="str">
            <v>N/A</v>
          </cell>
          <cell r="L69" t="str">
            <v>N/A</v>
          </cell>
          <cell r="N69" t="str">
            <v>N/A</v>
          </cell>
          <cell r="Z69">
            <v>45351</v>
          </cell>
          <cell r="AC69">
            <v>45322</v>
          </cell>
        </row>
        <row r="70">
          <cell r="B70" t="str">
            <v>xC-DWDM-BAUAcc_SBJ_00045823142227_0004582306080Z</v>
          </cell>
          <cell r="C70" t="str">
            <v>Entirely Completed</v>
          </cell>
          <cell r="D70">
            <v>45266</v>
          </cell>
          <cell r="E70">
            <v>45266</v>
          </cell>
          <cell r="G70" t="str">
            <v>N/A</v>
          </cell>
          <cell r="I70" t="str">
            <v>N/A</v>
          </cell>
          <cell r="L70" t="str">
            <v>N/A</v>
          </cell>
          <cell r="N70" t="str">
            <v>N/A</v>
          </cell>
          <cell r="R70">
            <v>45280</v>
          </cell>
          <cell r="S70" t="str">
            <v>Putri Fhazleen Binti Shaharun 84261954</v>
          </cell>
          <cell r="U70">
            <v>45399</v>
          </cell>
          <cell r="V70" t="str">
            <v>Putri Fhazleen Binti Shaharun 84261954</v>
          </cell>
          <cell r="Z70">
            <v>45289</v>
          </cell>
          <cell r="AA70">
            <v>45282</v>
          </cell>
          <cell r="AC70">
            <v>45322</v>
          </cell>
          <cell r="AD70">
            <v>45418</v>
          </cell>
          <cell r="AE70" t="str">
            <v>Putri Fhazleen Binti Shaharun 84261954</v>
          </cell>
          <cell r="AG70">
            <v>45290</v>
          </cell>
        </row>
        <row r="71">
          <cell r="B71" t="str">
            <v>xC-DWDM-BAUAcc_SENAWANG_00045823142227_0004582306080Z</v>
          </cell>
          <cell r="C71" t="str">
            <v>Entirely Completed</v>
          </cell>
          <cell r="D71">
            <v>45274</v>
          </cell>
          <cell r="E71">
            <v>45274</v>
          </cell>
          <cell r="G71" t="str">
            <v>N/A</v>
          </cell>
          <cell r="I71" t="str">
            <v>N/A</v>
          </cell>
          <cell r="L71" t="str">
            <v>N/A</v>
          </cell>
          <cell r="N71" t="str">
            <v>N/A</v>
          </cell>
          <cell r="R71">
            <v>45280</v>
          </cell>
          <cell r="S71" t="str">
            <v>Putri Fhazleen Binti Shaharun 84261954</v>
          </cell>
          <cell r="U71">
            <v>45420</v>
          </cell>
          <cell r="V71" t="str">
            <v>Putri Fhazleen Binti Shaharun 84261954</v>
          </cell>
          <cell r="Z71">
            <v>45289</v>
          </cell>
          <cell r="AA71">
            <v>45287</v>
          </cell>
          <cell r="AC71">
            <v>45322</v>
          </cell>
          <cell r="AG71">
            <v>45290</v>
          </cell>
        </row>
        <row r="72">
          <cell r="B72" t="str">
            <v>xC-DWDM-BAURoadm_IPOH_0045823180726_0004582307650S</v>
          </cell>
          <cell r="C72" t="str">
            <v>Entirely Completed</v>
          </cell>
          <cell r="D72">
            <v>45278</v>
          </cell>
          <cell r="E72">
            <v>45278</v>
          </cell>
          <cell r="G72" t="str">
            <v>N/A</v>
          </cell>
          <cell r="I72" t="str">
            <v>N/A</v>
          </cell>
          <cell r="L72" t="str">
            <v>N/A</v>
          </cell>
          <cell r="N72" t="str">
            <v>N/A</v>
          </cell>
          <cell r="R72">
            <v>45288</v>
          </cell>
          <cell r="S72" t="str">
            <v>Putri Fhazleen Binti Shaharun 84261954</v>
          </cell>
          <cell r="U72">
            <v>45399</v>
          </cell>
          <cell r="V72" t="str">
            <v>Putri Fhazleen Binti Shaharun 84261954</v>
          </cell>
          <cell r="Z72">
            <v>45290</v>
          </cell>
          <cell r="AA72">
            <v>45282</v>
          </cell>
          <cell r="AC72">
            <v>45322</v>
          </cell>
          <cell r="AD72">
            <v>45418</v>
          </cell>
          <cell r="AE72" t="str">
            <v>Putri Fhazleen Binti Shaharun 84261954</v>
          </cell>
          <cell r="AG72">
            <v>45290</v>
          </cell>
        </row>
        <row r="73">
          <cell r="B73" t="str">
            <v>xC-DWDM-BAURoadm_IPOH_0045823180726_0004582307650S_2</v>
          </cell>
          <cell r="C73" t="str">
            <v>Entirely Completed</v>
          </cell>
          <cell r="D73">
            <v>45336</v>
          </cell>
          <cell r="E73">
            <v>45336</v>
          </cell>
          <cell r="G73" t="str">
            <v>N/A</v>
          </cell>
          <cell r="I73" t="str">
            <v>N/A</v>
          </cell>
          <cell r="L73" t="str">
            <v>N/A</v>
          </cell>
          <cell r="N73" t="str">
            <v>N/A</v>
          </cell>
          <cell r="R73">
            <v>45288</v>
          </cell>
          <cell r="S73" t="str">
            <v>Putri Fhazleen Binti Shaharun 84261954</v>
          </cell>
          <cell r="AA73">
            <v>45351</v>
          </cell>
          <cell r="AG73">
            <v>45351</v>
          </cell>
        </row>
        <row r="74">
          <cell r="B74" t="str">
            <v>xC-DWDM-BAURoadm_KBX_0045823180726_0004582307650S</v>
          </cell>
          <cell r="C74" t="str">
            <v>Entirely Completed</v>
          </cell>
          <cell r="D74">
            <v>45274</v>
          </cell>
          <cell r="E74">
            <v>45281</v>
          </cell>
          <cell r="G74" t="str">
            <v>N/A</v>
          </cell>
          <cell r="I74" t="str">
            <v>N/A</v>
          </cell>
          <cell r="L74" t="str">
            <v>N/A</v>
          </cell>
          <cell r="N74" t="str">
            <v>N/A</v>
          </cell>
          <cell r="R74">
            <v>45280</v>
          </cell>
          <cell r="S74" t="str">
            <v>Putri Fhazleen Binti Shaharun 84261954</v>
          </cell>
          <cell r="U74">
            <v>45399</v>
          </cell>
          <cell r="V74" t="str">
            <v>Putri Fhazleen Binti Shaharun 84261954</v>
          </cell>
          <cell r="Z74">
            <v>45290</v>
          </cell>
          <cell r="AA74">
            <v>45282</v>
          </cell>
          <cell r="AC74">
            <v>45322</v>
          </cell>
          <cell r="AD74">
            <v>45418</v>
          </cell>
          <cell r="AE74" t="str">
            <v>Putri Fhazleen Binti Shaharun 84261954</v>
          </cell>
          <cell r="AG74">
            <v>45290</v>
          </cell>
        </row>
        <row r="75">
          <cell r="B75" t="str">
            <v>xC-DWDM-BAURoadm_KDX_0045823180726_0004582307650S</v>
          </cell>
          <cell r="C75" t="str">
            <v>Entirely Completed</v>
          </cell>
          <cell r="D75">
            <v>45278</v>
          </cell>
          <cell r="E75">
            <v>45279</v>
          </cell>
          <cell r="G75" t="str">
            <v>N/A</v>
          </cell>
          <cell r="I75" t="str">
            <v>N/A</v>
          </cell>
          <cell r="L75" t="str">
            <v>N/A</v>
          </cell>
          <cell r="N75" t="str">
            <v>N/A</v>
          </cell>
          <cell r="R75">
            <v>45280</v>
          </cell>
          <cell r="S75" t="str">
            <v>Putri Fhazleen Binti Shaharun 84261954</v>
          </cell>
          <cell r="U75">
            <v>45399</v>
          </cell>
          <cell r="V75" t="str">
            <v>Putri Fhazleen Binti Shaharun 84261954</v>
          </cell>
          <cell r="Z75">
            <v>45290</v>
          </cell>
          <cell r="AA75">
            <v>45282</v>
          </cell>
          <cell r="AC75">
            <v>45290</v>
          </cell>
          <cell r="AD75">
            <v>45418</v>
          </cell>
          <cell r="AE75" t="str">
            <v>FO &amp; T Telecommunication SDN.BHD.</v>
          </cell>
          <cell r="AG75">
            <v>45290</v>
          </cell>
        </row>
        <row r="76">
          <cell r="B76" t="str">
            <v>xC-DWDM-BAURoadm_KEMPAS_0045823180726_0004582307650S</v>
          </cell>
          <cell r="C76" t="str">
            <v>Entirely Completed</v>
          </cell>
          <cell r="D76">
            <v>45274</v>
          </cell>
          <cell r="E76">
            <v>45275</v>
          </cell>
          <cell r="G76" t="str">
            <v>N/A</v>
          </cell>
          <cell r="I76" t="str">
            <v>N/A</v>
          </cell>
          <cell r="L76" t="str">
            <v>N/A</v>
          </cell>
          <cell r="N76" t="str">
            <v>N/A</v>
          </cell>
          <cell r="R76">
            <v>45280</v>
          </cell>
          <cell r="S76" t="str">
            <v>Putri Fhazleen Binti Shaharun 84261954</v>
          </cell>
          <cell r="U76">
            <v>45412</v>
          </cell>
          <cell r="V76" t="str">
            <v>Putri Fhazleen Binti Shaharun 84261954</v>
          </cell>
          <cell r="Z76">
            <v>45290</v>
          </cell>
          <cell r="AA76">
            <v>45279</v>
          </cell>
          <cell r="AC76">
            <v>45290</v>
          </cell>
          <cell r="AE76" t="str">
            <v>B-BAND COMMUNICATIONS SDN.BHD.</v>
          </cell>
          <cell r="AG76">
            <v>45290</v>
          </cell>
        </row>
        <row r="77">
          <cell r="B77" t="str">
            <v>xC-DWDM-BAURoadm_KEPONG_0045823180726_0004582307650S</v>
          </cell>
          <cell r="C77" t="str">
            <v>Entirely Completed</v>
          </cell>
          <cell r="D77">
            <v>45278</v>
          </cell>
          <cell r="E77">
            <v>45280</v>
          </cell>
          <cell r="G77" t="str">
            <v>N/A</v>
          </cell>
          <cell r="I77" t="str">
            <v>N/A</v>
          </cell>
          <cell r="L77" t="str">
            <v>N/A</v>
          </cell>
          <cell r="N77" t="str">
            <v>N/A</v>
          </cell>
          <cell r="R77">
            <v>45288</v>
          </cell>
          <cell r="S77" t="str">
            <v>Putri Fhazleen Binti Shaharun 84261954</v>
          </cell>
          <cell r="U77">
            <v>45412</v>
          </cell>
          <cell r="V77" t="str">
            <v>Putri Fhazleen Binti Shaharun 84261954</v>
          </cell>
          <cell r="Z77">
            <v>45290</v>
          </cell>
          <cell r="AA77">
            <v>45280</v>
          </cell>
          <cell r="AC77">
            <v>45290</v>
          </cell>
          <cell r="AE77" t="str">
            <v>B-BAND COMMUNICATIONS SDN.BHD.</v>
          </cell>
          <cell r="AG77">
            <v>45290</v>
          </cell>
        </row>
        <row r="78">
          <cell r="B78" t="str">
            <v>xC-DWDM-BAURoadm_KEPONG_0045823180726_0004582307650S_2</v>
          </cell>
          <cell r="C78" t="str">
            <v>Entirely Completed</v>
          </cell>
          <cell r="D78">
            <v>45336</v>
          </cell>
          <cell r="E78">
            <v>45337</v>
          </cell>
          <cell r="G78" t="str">
            <v>N/A</v>
          </cell>
          <cell r="I78" t="str">
            <v>N/A</v>
          </cell>
          <cell r="L78" t="str">
            <v>N/A</v>
          </cell>
          <cell r="N78" t="str">
            <v>N/A</v>
          </cell>
          <cell r="R78">
            <v>45288</v>
          </cell>
          <cell r="S78" t="str">
            <v>Putri Fhazleen Binti Shaharun 84261954</v>
          </cell>
          <cell r="Z78">
            <v>45351</v>
          </cell>
          <cell r="AA78">
            <v>45350</v>
          </cell>
          <cell r="AG78">
            <v>45351</v>
          </cell>
        </row>
        <row r="79">
          <cell r="B79" t="str">
            <v>xC-DWDM-BAURoadm_MHS_0045823180726_0004582307650S</v>
          </cell>
          <cell r="C79" t="str">
            <v>Entirely Completed</v>
          </cell>
          <cell r="D79">
            <v>45278</v>
          </cell>
          <cell r="E79">
            <v>45281</v>
          </cell>
          <cell r="G79" t="str">
            <v>N/A</v>
          </cell>
          <cell r="I79" t="str">
            <v>N/A</v>
          </cell>
          <cell r="L79" t="str">
            <v>N/A</v>
          </cell>
          <cell r="N79" t="str">
            <v>N/A</v>
          </cell>
          <cell r="R79">
            <v>45288</v>
          </cell>
          <cell r="S79" t="str">
            <v>Putri Fhazleen Binti Shaharun 84261954</v>
          </cell>
          <cell r="U79">
            <v>45412</v>
          </cell>
          <cell r="V79" t="str">
            <v>Putri Fhazleen Binti Shaharun 84261954</v>
          </cell>
          <cell r="Z79">
            <v>45290</v>
          </cell>
          <cell r="AA79">
            <v>45287</v>
          </cell>
          <cell r="AC79">
            <v>45290</v>
          </cell>
          <cell r="AE79" t="str">
            <v>B-BAND COMMUNICATIONS SDN.BHD.</v>
          </cell>
          <cell r="AG79">
            <v>45290</v>
          </cell>
        </row>
        <row r="80">
          <cell r="B80" t="str">
            <v>xC-DWDM-BAURoadm_MHS_0045823180726_0004582307650S_2</v>
          </cell>
          <cell r="C80" t="str">
            <v>Entirely Completed</v>
          </cell>
          <cell r="D80">
            <v>45300</v>
          </cell>
          <cell r="E80">
            <v>45309</v>
          </cell>
          <cell r="G80" t="str">
            <v>N/A</v>
          </cell>
          <cell r="I80" t="str">
            <v>N/A</v>
          </cell>
          <cell r="L80" t="str">
            <v>N/A</v>
          </cell>
          <cell r="N80" t="str">
            <v>N/A</v>
          </cell>
          <cell r="R80">
            <v>45338</v>
          </cell>
          <cell r="S80" t="str">
            <v>Putri Fhazleen Binti Shaharun 84261954</v>
          </cell>
          <cell r="Z80">
            <v>45351</v>
          </cell>
          <cell r="AA80">
            <v>45350</v>
          </cell>
          <cell r="AG80">
            <v>45351</v>
          </cell>
        </row>
        <row r="81">
          <cell r="B81" t="str">
            <v>xC-DWDM-BAURoadm_SBJ_0045823180726_0004582307650S</v>
          </cell>
          <cell r="C81" t="str">
            <v>Entirely Completed</v>
          </cell>
          <cell r="D81">
            <v>45278</v>
          </cell>
          <cell r="E81">
            <v>45279</v>
          </cell>
          <cell r="G81" t="str">
            <v>N/A</v>
          </cell>
          <cell r="I81" t="str">
            <v>N/A</v>
          </cell>
          <cell r="L81" t="str">
            <v>N/A</v>
          </cell>
          <cell r="N81" t="str">
            <v>N/A</v>
          </cell>
          <cell r="R81">
            <v>45288</v>
          </cell>
          <cell r="S81" t="str">
            <v>Putri Fhazleen Binti Shaharun 84261954</v>
          </cell>
          <cell r="U81">
            <v>45399</v>
          </cell>
          <cell r="V81" t="str">
            <v>Putri Fhazleen Binti Shaharun 84261954</v>
          </cell>
          <cell r="Z81">
            <v>45290</v>
          </cell>
          <cell r="AA81">
            <v>45280</v>
          </cell>
          <cell r="AC81">
            <v>45290</v>
          </cell>
          <cell r="AD81">
            <v>45418</v>
          </cell>
          <cell r="AE81" t="str">
            <v>FO &amp; T Telecommunication SDN.BHD.</v>
          </cell>
          <cell r="AG81">
            <v>45290</v>
          </cell>
        </row>
        <row r="82">
          <cell r="B82" t="str">
            <v>xC-DWDM-BAURoadm_SBJ_0045823180726_0004582307650S_2</v>
          </cell>
          <cell r="C82" t="str">
            <v>Entirely Completed</v>
          </cell>
          <cell r="D82">
            <v>45336</v>
          </cell>
          <cell r="E82">
            <v>45343</v>
          </cell>
          <cell r="G82" t="str">
            <v>N/A</v>
          </cell>
          <cell r="I82" t="str">
            <v>N/A</v>
          </cell>
          <cell r="L82" t="str">
            <v>N/A</v>
          </cell>
          <cell r="N82" t="str">
            <v>N/A</v>
          </cell>
          <cell r="R82">
            <v>45288</v>
          </cell>
          <cell r="S82" t="str">
            <v>Putri Fhazleen Binti Shaharun 84261954</v>
          </cell>
          <cell r="AA82">
            <v>45349</v>
          </cell>
          <cell r="AG82">
            <v>45351</v>
          </cell>
        </row>
        <row r="83">
          <cell r="B83" t="str">
            <v>xC-DWDM-BAURoadm_SEMAMBU_0045823180726_0004582307650S</v>
          </cell>
          <cell r="C83" t="str">
            <v>Entirely Completed</v>
          </cell>
          <cell r="D83">
            <v>45278</v>
          </cell>
          <cell r="E83">
            <v>45279</v>
          </cell>
          <cell r="G83" t="str">
            <v>N/A</v>
          </cell>
          <cell r="I83" t="str">
            <v>N/A</v>
          </cell>
          <cell r="L83" t="str">
            <v>N/A</v>
          </cell>
          <cell r="N83" t="str">
            <v>N/A</v>
          </cell>
          <cell r="R83">
            <v>45288</v>
          </cell>
          <cell r="S83" t="str">
            <v>Putri Fhazleen Binti Shaharun 84261954</v>
          </cell>
          <cell r="U83">
            <v>45399</v>
          </cell>
          <cell r="V83" t="str">
            <v>Putri Fhazleen Binti Shaharun 84261954</v>
          </cell>
          <cell r="Z83">
            <v>45290</v>
          </cell>
          <cell r="AA83">
            <v>45280</v>
          </cell>
          <cell r="AC83">
            <v>45290</v>
          </cell>
          <cell r="AD83">
            <v>45418</v>
          </cell>
          <cell r="AE83" t="str">
            <v>FO &amp; T Telecommunication SDN.BHD.</v>
          </cell>
          <cell r="AG83">
            <v>45290</v>
          </cell>
        </row>
        <row r="84">
          <cell r="B84" t="str">
            <v>xC-DWDM-BAURoadm_SENAWANG_0045823180726_0004582307650S</v>
          </cell>
          <cell r="C84" t="str">
            <v>Entirely Completed</v>
          </cell>
          <cell r="D84">
            <v>45278</v>
          </cell>
          <cell r="E84">
            <v>45282</v>
          </cell>
          <cell r="G84" t="str">
            <v>N/A</v>
          </cell>
          <cell r="I84" t="str">
            <v>N/A</v>
          </cell>
          <cell r="L84" t="str">
            <v>N/A</v>
          </cell>
          <cell r="N84" t="str">
            <v>N/A</v>
          </cell>
          <cell r="R84">
            <v>45288</v>
          </cell>
          <cell r="S84" t="str">
            <v>Putri Fhazleen Binti Shaharun 84261954</v>
          </cell>
          <cell r="U84">
            <v>45412</v>
          </cell>
          <cell r="V84" t="str">
            <v>Putri Fhazleen Binti Shaharun 84261954</v>
          </cell>
          <cell r="Z84">
            <v>45290</v>
          </cell>
          <cell r="AA84">
            <v>45282</v>
          </cell>
          <cell r="AC84">
            <v>45290</v>
          </cell>
          <cell r="AD84">
            <v>45418</v>
          </cell>
          <cell r="AE84" t="str">
            <v>B-BAND COMMUNICATIONS SDN.BHD.</v>
          </cell>
          <cell r="AG84">
            <v>45290</v>
          </cell>
        </row>
        <row r="85">
          <cell r="B85" t="str">
            <v>xC-DWDM-CO20G_INANAM_00045823086620_0004582304070X</v>
          </cell>
          <cell r="C85" t="str">
            <v>Entirely Completed</v>
          </cell>
          <cell r="D85">
            <v>45236</v>
          </cell>
          <cell r="E85">
            <v>45240</v>
          </cell>
          <cell r="G85" t="str">
            <v>N/A</v>
          </cell>
          <cell r="I85" t="str">
            <v>N/A</v>
          </cell>
          <cell r="L85" t="str">
            <v>N/A</v>
          </cell>
          <cell r="N85" t="str">
            <v>N/A</v>
          </cell>
          <cell r="R85">
            <v>45252</v>
          </cell>
          <cell r="S85" t="str">
            <v>Putri Fhazleen Binti Shaharun 84261954</v>
          </cell>
          <cell r="U85">
            <v>45418</v>
          </cell>
          <cell r="V85" t="str">
            <v>Putri Fhazleen Binti Shaharun 84261954</v>
          </cell>
          <cell r="Z85">
            <v>45230</v>
          </cell>
          <cell r="AA85">
            <v>45244</v>
          </cell>
          <cell r="AC85">
            <v>45289</v>
          </cell>
          <cell r="AD85">
            <v>45418</v>
          </cell>
          <cell r="AE85" t="str">
            <v>AIRSTAR (M) SDN.BHD.</v>
          </cell>
          <cell r="AG85">
            <v>45260</v>
          </cell>
        </row>
        <row r="86">
          <cell r="B86" t="str">
            <v>xC-DWDM-CO20G_MHS_00045823087026_0004582304050T</v>
          </cell>
          <cell r="C86" t="str">
            <v>Entirely Completed</v>
          </cell>
          <cell r="D86">
            <v>45215</v>
          </cell>
          <cell r="E86">
            <v>45215</v>
          </cell>
          <cell r="G86" t="str">
            <v>N/A</v>
          </cell>
          <cell r="I86" t="str">
            <v>N/A</v>
          </cell>
          <cell r="L86" t="str">
            <v>N/A</v>
          </cell>
          <cell r="N86" t="str">
            <v>N/A</v>
          </cell>
          <cell r="R86">
            <v>45229</v>
          </cell>
          <cell r="S86" t="str">
            <v>Putri Fhazleen Binti Shaharun 84261954</v>
          </cell>
          <cell r="U86">
            <v>45348</v>
          </cell>
          <cell r="V86" t="str">
            <v>Putri Fhazleen Binti Shaharun 84261954</v>
          </cell>
          <cell r="Z86">
            <v>45230</v>
          </cell>
          <cell r="AA86">
            <v>45217</v>
          </cell>
          <cell r="AC86">
            <v>45289</v>
          </cell>
          <cell r="AE86" t="str">
            <v>B-BAND COMMUNICATIONS SDN.BHD.</v>
          </cell>
          <cell r="AG86">
            <v>45230</v>
          </cell>
        </row>
        <row r="87">
          <cell r="B87" t="str">
            <v>xC-DWDM-CO40G_MHS_00045823086624_0004582304050V</v>
          </cell>
          <cell r="C87" t="str">
            <v>Entirely Completed</v>
          </cell>
          <cell r="D87">
            <v>45215</v>
          </cell>
          <cell r="E87">
            <v>45215</v>
          </cell>
          <cell r="G87" t="str">
            <v>N/A</v>
          </cell>
          <cell r="I87" t="str">
            <v>N/A</v>
          </cell>
          <cell r="L87" t="str">
            <v>N/A</v>
          </cell>
          <cell r="N87" t="str">
            <v>N/A</v>
          </cell>
          <cell r="R87">
            <v>45229</v>
          </cell>
          <cell r="S87" t="str">
            <v>Putri Fhazleen Binti Shaharun 84261954</v>
          </cell>
          <cell r="U87">
            <v>45348</v>
          </cell>
          <cell r="V87" t="str">
            <v>Putri Fhazleen Binti Shaharun 84261954</v>
          </cell>
          <cell r="Z87">
            <v>45230</v>
          </cell>
          <cell r="AA87">
            <v>45217</v>
          </cell>
          <cell r="AC87">
            <v>45289</v>
          </cell>
          <cell r="AD87">
            <v>45418</v>
          </cell>
          <cell r="AE87" t="str">
            <v>B-BAND COMMUNICATIONS SDN.BHD.</v>
          </cell>
          <cell r="AG87">
            <v>45230</v>
          </cell>
        </row>
        <row r="88">
          <cell r="B88" t="str">
            <v>xC-DWDM-CO40G_PENDING_00045823087028_0004582304050X</v>
          </cell>
          <cell r="C88" t="str">
            <v>Entirely Completed</v>
          </cell>
          <cell r="D88">
            <v>45236</v>
          </cell>
          <cell r="E88">
            <v>45239</v>
          </cell>
          <cell r="G88" t="str">
            <v>N/A</v>
          </cell>
          <cell r="I88" t="str">
            <v>N/A</v>
          </cell>
          <cell r="L88" t="str">
            <v>N/A</v>
          </cell>
          <cell r="N88" t="str">
            <v>N/A</v>
          </cell>
          <cell r="R88">
            <v>45252</v>
          </cell>
          <cell r="S88" t="str">
            <v>Putri Fhazleen Binti Shaharun 84261954</v>
          </cell>
          <cell r="U88">
            <v>45412</v>
          </cell>
          <cell r="V88" t="str">
            <v>Putri Fhazleen Binti Shaharun 84261954</v>
          </cell>
          <cell r="Z88">
            <v>45230</v>
          </cell>
          <cell r="AA88">
            <v>45253</v>
          </cell>
          <cell r="AC88">
            <v>45291</v>
          </cell>
          <cell r="AE88" t="str">
            <v>AIRSTAR (M) SDN.BHD.</v>
          </cell>
          <cell r="AG88">
            <v>45260</v>
          </cell>
        </row>
        <row r="89">
          <cell r="B89" t="str">
            <v>xC-DWDM-CO40G_PENDING_00045823087028_0004582304050X_2</v>
          </cell>
          <cell r="D89">
            <v>45385</v>
          </cell>
          <cell r="G89" t="str">
            <v>N/A</v>
          </cell>
          <cell r="I89" t="str">
            <v>N/A</v>
          </cell>
          <cell r="L89" t="str">
            <v>N/A</v>
          </cell>
          <cell r="N89" t="str">
            <v>N/A</v>
          </cell>
        </row>
        <row r="90">
          <cell r="B90" t="str">
            <v>xC-DWDM-CO50G_KEPONG_000458230866223_0004582304050S</v>
          </cell>
          <cell r="C90" t="str">
            <v>Entirely Completed</v>
          </cell>
          <cell r="D90">
            <v>45215</v>
          </cell>
          <cell r="E90">
            <v>45230</v>
          </cell>
          <cell r="G90" t="str">
            <v>N/A</v>
          </cell>
          <cell r="I90" t="str">
            <v>N/A</v>
          </cell>
          <cell r="L90" t="str">
            <v>N/A</v>
          </cell>
          <cell r="N90" t="str">
            <v>N/A</v>
          </cell>
          <cell r="R90">
            <v>45264</v>
          </cell>
          <cell r="S90" t="str">
            <v>Putri Fhazleen Binti Shaharun 84261954</v>
          </cell>
          <cell r="U90">
            <v>45338</v>
          </cell>
          <cell r="V90" t="str">
            <v>Putri Fhazleen Binti Shaharun 84261954</v>
          </cell>
          <cell r="Z90">
            <v>45230</v>
          </cell>
          <cell r="AA90">
            <v>45253</v>
          </cell>
          <cell r="AC90">
            <v>45260</v>
          </cell>
          <cell r="AD90">
            <v>45418</v>
          </cell>
          <cell r="AE90" t="str">
            <v>B-BAND COMMUNICATIONS SDN.BHD.</v>
          </cell>
          <cell r="AG90">
            <v>45290</v>
          </cell>
        </row>
        <row r="91">
          <cell r="B91" t="str">
            <v>xC-DWDM-CO50G_KINARUT_00045823086623_004582304050R</v>
          </cell>
          <cell r="C91" t="str">
            <v>Entirely Completed</v>
          </cell>
          <cell r="D91">
            <v>45236</v>
          </cell>
          <cell r="E91">
            <v>45239</v>
          </cell>
          <cell r="G91" t="str">
            <v>N/A</v>
          </cell>
          <cell r="I91" t="str">
            <v>N/A</v>
          </cell>
          <cell r="L91" t="str">
            <v>N/A</v>
          </cell>
          <cell r="N91" t="str">
            <v>N/A</v>
          </cell>
          <cell r="R91">
            <v>45264</v>
          </cell>
          <cell r="S91" t="str">
            <v>Putri Fhazleen Binti Shaharun 84261954</v>
          </cell>
          <cell r="U91">
            <v>45412</v>
          </cell>
          <cell r="V91" t="str">
            <v>Putri Fhazleen Binti Shaharun 84261954</v>
          </cell>
          <cell r="Z91">
            <v>45230</v>
          </cell>
          <cell r="AA91">
            <v>45247</v>
          </cell>
          <cell r="AC91">
            <v>45291</v>
          </cell>
          <cell r="AD91">
            <v>45418</v>
          </cell>
          <cell r="AE91" t="str">
            <v>AIRSTAR (M) SDN.BHD.</v>
          </cell>
          <cell r="AG91">
            <v>45260</v>
          </cell>
        </row>
        <row r="92">
          <cell r="B92" t="str">
            <v>xC-DWDM-CO70G_KEPONG_00045823087027_0004582304070Y</v>
          </cell>
          <cell r="C92" t="str">
            <v>Entirely Completed</v>
          </cell>
          <cell r="D92">
            <v>45240</v>
          </cell>
          <cell r="E92">
            <v>45240</v>
          </cell>
          <cell r="G92" t="str">
            <v>N/A</v>
          </cell>
          <cell r="I92" t="str">
            <v>N/A</v>
          </cell>
          <cell r="L92" t="str">
            <v>N/A</v>
          </cell>
          <cell r="N92" t="str">
            <v>N/A</v>
          </cell>
          <cell r="R92">
            <v>45252</v>
          </cell>
          <cell r="S92" t="str">
            <v>Putri Fhazleen Binti Shaharun 84261954</v>
          </cell>
          <cell r="U92">
            <v>45338</v>
          </cell>
          <cell r="V92" t="str">
            <v>Putri Fhazleen Binti Shaharun 84261954</v>
          </cell>
          <cell r="Z92">
            <v>45230</v>
          </cell>
          <cell r="AA92">
            <v>45253</v>
          </cell>
          <cell r="AC92">
            <v>45260</v>
          </cell>
          <cell r="AD92">
            <v>45418</v>
          </cell>
          <cell r="AE92" t="str">
            <v>B-BAND COMMUNICATIONS SDN.BHD.</v>
          </cell>
          <cell r="AG92">
            <v>45290</v>
          </cell>
        </row>
        <row r="93">
          <cell r="B93" t="str">
            <v>xC-DWDM-CO70G_PENDING_00045823086621_0004582304050U</v>
          </cell>
          <cell r="C93" t="str">
            <v>Entirely Completed</v>
          </cell>
          <cell r="D93">
            <v>45236</v>
          </cell>
          <cell r="E93">
            <v>45239</v>
          </cell>
          <cell r="G93" t="str">
            <v>N/A</v>
          </cell>
          <cell r="I93" t="str">
            <v>N/A</v>
          </cell>
          <cell r="L93" t="str">
            <v>N/A</v>
          </cell>
          <cell r="N93" t="str">
            <v>N/A</v>
          </cell>
          <cell r="R93">
            <v>45252</v>
          </cell>
          <cell r="S93" t="str">
            <v>Putri Fhazleen Binti Shaharun 84261954</v>
          </cell>
          <cell r="U93">
            <v>45412</v>
          </cell>
          <cell r="V93" t="str">
            <v>Putri Fhazleen Binti Shaharun 84261954</v>
          </cell>
          <cell r="Z93">
            <v>45230</v>
          </cell>
          <cell r="AA93">
            <v>45253</v>
          </cell>
          <cell r="AC93">
            <v>45291</v>
          </cell>
          <cell r="AE93" t="str">
            <v>AIRSTAR (M) SDN.BHD.</v>
          </cell>
          <cell r="AG93">
            <v>45260</v>
          </cell>
        </row>
        <row r="94">
          <cell r="B94" t="str">
            <v>xC-DWDM-CO70G_PENDING_00045823086621_0004582304050U_2</v>
          </cell>
          <cell r="D94">
            <v>45385</v>
          </cell>
          <cell r="G94" t="str">
            <v>N/A</v>
          </cell>
          <cell r="I94" t="str">
            <v>N/A</v>
          </cell>
          <cell r="L94" t="str">
            <v>N/A</v>
          </cell>
          <cell r="N94" t="str">
            <v>N/A</v>
          </cell>
        </row>
        <row r="95">
          <cell r="B95" t="str">
            <v>xC-DWDM-GEORdncy_ATABRA_00045823210822</v>
          </cell>
          <cell r="G95" t="str">
            <v>N/A</v>
          </cell>
          <cell r="I95" t="str">
            <v>N/A</v>
          </cell>
          <cell r="L95" t="str">
            <v>N/A</v>
          </cell>
          <cell r="N95" t="str">
            <v>N/A</v>
          </cell>
          <cell r="Z95">
            <v>45351</v>
          </cell>
        </row>
        <row r="96">
          <cell r="B96" t="str">
            <v>xC-DWDM-GEORdncy_GENTING SEMPAH_00045823210822</v>
          </cell>
          <cell r="G96" t="str">
            <v>N/A</v>
          </cell>
          <cell r="I96" t="str">
            <v>N/A</v>
          </cell>
          <cell r="L96" t="str">
            <v>N/A</v>
          </cell>
          <cell r="N96" t="str">
            <v>N/A</v>
          </cell>
          <cell r="Z96">
            <v>45351</v>
          </cell>
        </row>
        <row r="97">
          <cell r="B97" t="str">
            <v>xC-DWDM-GEORdncy_KUALA ROMPIN_00045823210822_0004582309060N</v>
          </cell>
          <cell r="C97" t="str">
            <v>Entirely Completed</v>
          </cell>
          <cell r="D97">
            <v>45349</v>
          </cell>
          <cell r="E97">
            <v>45349</v>
          </cell>
          <cell r="G97" t="str">
            <v>N/A</v>
          </cell>
          <cell r="I97" t="str">
            <v>N/A</v>
          </cell>
          <cell r="L97" t="str">
            <v>N/A</v>
          </cell>
          <cell r="N97" t="str">
            <v>N/A</v>
          </cell>
          <cell r="R97">
            <v>45359</v>
          </cell>
          <cell r="S97" t="str">
            <v>Putri Fhazleen Binti Shaharun 84261954</v>
          </cell>
          <cell r="Z97">
            <v>45351</v>
          </cell>
          <cell r="AA97">
            <v>45351</v>
          </cell>
          <cell r="AB97" t="str">
            <v>Hairul Rizal Bin Abdul Munir(FO &amp; T Telecommunication SDN.BHD.)</v>
          </cell>
          <cell r="AG97">
            <v>45351</v>
          </cell>
        </row>
        <row r="98">
          <cell r="B98" t="str">
            <v>xC-DWDM-GEORdncy_NENASI_00045823210822_0004582309060N</v>
          </cell>
          <cell r="C98" t="str">
            <v>Entirely Completed</v>
          </cell>
          <cell r="D98">
            <v>45349</v>
          </cell>
          <cell r="E98">
            <v>45349</v>
          </cell>
          <cell r="G98" t="str">
            <v>N/A</v>
          </cell>
          <cell r="I98" t="str">
            <v>N/A</v>
          </cell>
          <cell r="L98" t="str">
            <v>N/A</v>
          </cell>
          <cell r="N98" t="str">
            <v>N/A</v>
          </cell>
          <cell r="R98">
            <v>45359</v>
          </cell>
          <cell r="S98" t="str">
            <v>Putri Fhazleen Binti Shaharun 84261954</v>
          </cell>
          <cell r="Z98">
            <v>45351</v>
          </cell>
          <cell r="AA98">
            <v>45351</v>
          </cell>
          <cell r="AB98" t="str">
            <v>Hairul Rizal Bin Abdul Munir(FO &amp; T Telecommunication SDN.BHD.)</v>
          </cell>
          <cell r="AG98">
            <v>45351</v>
          </cell>
        </row>
        <row r="99">
          <cell r="B99" t="str">
            <v>xC-DWDM-GEORdncy_RUMAH 500_00045823210822_0004582309060N</v>
          </cell>
          <cell r="C99" t="str">
            <v>Entirely Completed</v>
          </cell>
          <cell r="D99">
            <v>45357</v>
          </cell>
          <cell r="E99">
            <v>45357</v>
          </cell>
          <cell r="G99" t="str">
            <v>N/A</v>
          </cell>
          <cell r="I99" t="str">
            <v>N/A</v>
          </cell>
          <cell r="L99" t="str">
            <v>N/A</v>
          </cell>
          <cell r="N99" t="str">
            <v>N/A</v>
          </cell>
          <cell r="R99">
            <v>45399</v>
          </cell>
          <cell r="S99" t="str">
            <v>Putri Fhazleen Binti Shaharun 84261954</v>
          </cell>
          <cell r="Z99">
            <v>45351</v>
          </cell>
          <cell r="AA99">
            <v>45357</v>
          </cell>
          <cell r="AB99" t="str">
            <v>FO &amp; T Telecommunication SDN.BHD.</v>
          </cell>
          <cell r="AG99">
            <v>45382</v>
          </cell>
        </row>
        <row r="100">
          <cell r="B100" t="str">
            <v>xC-DWDM-GEORdncy_RUMAH 500_00045823210822_0004582309060N_2</v>
          </cell>
          <cell r="G100" t="str">
            <v>N/A</v>
          </cell>
          <cell r="I100" t="str">
            <v>N/A</v>
          </cell>
          <cell r="L100" t="str">
            <v>N/A</v>
          </cell>
          <cell r="N100" t="str">
            <v>N/A</v>
          </cell>
          <cell r="Z100">
            <v>45412</v>
          </cell>
          <cell r="AG100">
            <v>45412</v>
          </cell>
        </row>
        <row r="101">
          <cell r="B101" t="str">
            <v>xC-DWDM-GEORdncy_SEMAMBU_00045823210822_0004582309060N</v>
          </cell>
          <cell r="C101" t="str">
            <v>Entirely Completed</v>
          </cell>
          <cell r="D101">
            <v>45349</v>
          </cell>
          <cell r="E101">
            <v>45349</v>
          </cell>
          <cell r="G101" t="str">
            <v>N/A</v>
          </cell>
          <cell r="I101" t="str">
            <v>N/A</v>
          </cell>
          <cell r="L101" t="str">
            <v>N/A</v>
          </cell>
          <cell r="N101" t="str">
            <v>N/A</v>
          </cell>
          <cell r="R101">
            <v>45359</v>
          </cell>
          <cell r="S101" t="str">
            <v>Putri Fhazleen Binti Shaharun 84261954</v>
          </cell>
          <cell r="Z101">
            <v>45351</v>
          </cell>
          <cell r="AA101">
            <v>45350</v>
          </cell>
          <cell r="AB101" t="str">
            <v>FO &amp; T Telecommunication SDN.BHD.</v>
          </cell>
          <cell r="AG101">
            <v>45351</v>
          </cell>
        </row>
        <row r="102">
          <cell r="B102" t="str">
            <v>xC-DWDM-GEORdncy_SG SOI_00045823210822_0004582309060N</v>
          </cell>
          <cell r="C102" t="str">
            <v>Entirely Completed</v>
          </cell>
          <cell r="D102">
            <v>45349</v>
          </cell>
          <cell r="E102">
            <v>45349</v>
          </cell>
          <cell r="G102" t="str">
            <v>N/A</v>
          </cell>
          <cell r="I102" t="str">
            <v>N/A</v>
          </cell>
          <cell r="L102" t="str">
            <v>N/A</v>
          </cell>
          <cell r="N102" t="str">
            <v>N/A</v>
          </cell>
          <cell r="R102">
            <v>45359</v>
          </cell>
          <cell r="S102" t="str">
            <v>Putri Fhazleen Binti Shaharun 84261954</v>
          </cell>
          <cell r="Z102">
            <v>45351</v>
          </cell>
          <cell r="AA102">
            <v>45351</v>
          </cell>
          <cell r="AB102" t="str">
            <v>Hairul Rizal Bin Abdul Munir(FO &amp; T Telecommunication SDN.BHD.)</v>
          </cell>
          <cell r="AG102">
            <v>45351</v>
          </cell>
        </row>
        <row r="103">
          <cell r="B103" t="str">
            <v>xC-DWDM-HSBB 2024_KEPONG_00045824043021_0004582401900Z</v>
          </cell>
          <cell r="D103">
            <v>45478</v>
          </cell>
          <cell r="G103" t="str">
            <v>N/A</v>
          </cell>
          <cell r="I103" t="str">
            <v>N/A</v>
          </cell>
          <cell r="L103" t="str">
            <v>N/A</v>
          </cell>
          <cell r="N103" t="str">
            <v>N/A</v>
          </cell>
          <cell r="AG103">
            <v>45443</v>
          </cell>
        </row>
        <row r="104">
          <cell r="B104" t="str">
            <v>xC-DWDM-HSBB 2024_MHS_00045824043021_0004582401900Z</v>
          </cell>
          <cell r="D104">
            <v>45478</v>
          </cell>
          <cell r="G104" t="str">
            <v>N/A</v>
          </cell>
          <cell r="I104" t="str">
            <v>N/A</v>
          </cell>
          <cell r="L104" t="str">
            <v>N/A</v>
          </cell>
          <cell r="N104" t="str">
            <v>N/A</v>
          </cell>
          <cell r="AG104">
            <v>45443</v>
          </cell>
        </row>
        <row r="105">
          <cell r="B105" t="str">
            <v>xC-DWDM-IPCOre 3.8T_ CIX KEPONG_00045823119527_004582305070N</v>
          </cell>
          <cell r="C105" t="str">
            <v>Entirely Completed</v>
          </cell>
          <cell r="D105">
            <v>45198</v>
          </cell>
          <cell r="E105">
            <v>45198</v>
          </cell>
          <cell r="G105" t="str">
            <v>N/A</v>
          </cell>
          <cell r="I105" t="str">
            <v>N/A</v>
          </cell>
          <cell r="L105" t="str">
            <v>N/A</v>
          </cell>
          <cell r="N105" t="str">
            <v>N/A</v>
          </cell>
          <cell r="R105">
            <v>45202</v>
          </cell>
          <cell r="S105" t="str">
            <v>Putri Fhazleen Binti Shaharun 84261954</v>
          </cell>
          <cell r="U105">
            <v>45310</v>
          </cell>
          <cell r="V105" t="str">
            <v>Putri Fhazleen Binti Shaharun 84261954</v>
          </cell>
          <cell r="Z105">
            <v>45204</v>
          </cell>
          <cell r="AA105">
            <v>45198</v>
          </cell>
          <cell r="AB105" t="str">
            <v>B-BAND COMMUNICATIONS SDN.BHD.</v>
          </cell>
          <cell r="AC105">
            <v>45260</v>
          </cell>
          <cell r="AD105">
            <v>45418</v>
          </cell>
          <cell r="AE105" t="str">
            <v>Putri Fhazleen Binti Shaharun 84261954</v>
          </cell>
          <cell r="AG105">
            <v>45199</v>
          </cell>
        </row>
        <row r="106">
          <cell r="B106" t="str">
            <v>xC-DWDM-IPCOre 3.8T_ CIX MHS_00045823119527_004582305070N</v>
          </cell>
          <cell r="C106" t="str">
            <v>Entirely Completed</v>
          </cell>
          <cell r="D106">
            <v>45198</v>
          </cell>
          <cell r="E106">
            <v>45198</v>
          </cell>
          <cell r="G106" t="str">
            <v>N/A</v>
          </cell>
          <cell r="I106" t="str">
            <v>N/A</v>
          </cell>
          <cell r="L106" t="str">
            <v>N/A</v>
          </cell>
          <cell r="N106" t="str">
            <v>N/A</v>
          </cell>
          <cell r="R106">
            <v>45202</v>
          </cell>
          <cell r="S106" t="str">
            <v>Putri Fhazleen Binti Shaharun 84261954</v>
          </cell>
          <cell r="U106">
            <v>45310</v>
          </cell>
          <cell r="V106" t="str">
            <v>Putri Fhazleen Binti Shaharun 84261954</v>
          </cell>
          <cell r="Z106">
            <v>45204</v>
          </cell>
          <cell r="AA106">
            <v>45198</v>
          </cell>
          <cell r="AB106" t="str">
            <v>FO &amp; T Telecommunication SDN.BHD.</v>
          </cell>
          <cell r="AC106">
            <v>45260</v>
          </cell>
          <cell r="AD106">
            <v>45236</v>
          </cell>
          <cell r="AE106" t="str">
            <v>Tan Yun Rou 84283878</v>
          </cell>
          <cell r="AG106">
            <v>45199</v>
          </cell>
        </row>
        <row r="107">
          <cell r="B107" t="str">
            <v>xC-DWDM-IPCOre 3.8T_ATABARA_00045823119527_004582305070N</v>
          </cell>
          <cell r="C107" t="str">
            <v>Entirely Completed</v>
          </cell>
          <cell r="D107">
            <v>45231</v>
          </cell>
          <cell r="E107">
            <v>45231</v>
          </cell>
          <cell r="G107" t="str">
            <v>N/A</v>
          </cell>
          <cell r="I107" t="str">
            <v>N/A</v>
          </cell>
          <cell r="L107" t="str">
            <v>N/A</v>
          </cell>
          <cell r="N107" t="str">
            <v>N/A</v>
          </cell>
          <cell r="R107">
            <v>45252</v>
          </cell>
          <cell r="S107" t="str">
            <v>Putri Fhazleen Binti Shaharun 84261954</v>
          </cell>
          <cell r="U107">
            <v>45310</v>
          </cell>
          <cell r="V107" t="str">
            <v>Putri Fhazleen Binti Shaharun 84261954</v>
          </cell>
          <cell r="Z107">
            <v>45260</v>
          </cell>
          <cell r="AA107">
            <v>45237</v>
          </cell>
          <cell r="AC107">
            <v>45260</v>
          </cell>
          <cell r="AD107">
            <v>45418</v>
          </cell>
          <cell r="AE107" t="str">
            <v>Putri Fhazleen Binti Shaharun 84261954</v>
          </cell>
          <cell r="AG107">
            <v>45260</v>
          </cell>
        </row>
        <row r="108">
          <cell r="B108" t="str">
            <v>xC-DWDM-IPCOre 3.8T_KEPONG_00045823119527_004582305070N</v>
          </cell>
          <cell r="C108" t="str">
            <v>Entirely Completed</v>
          </cell>
          <cell r="D108">
            <v>45230</v>
          </cell>
          <cell r="E108">
            <v>45230</v>
          </cell>
          <cell r="G108" t="str">
            <v>N/A</v>
          </cell>
          <cell r="I108" t="str">
            <v>N/A</v>
          </cell>
          <cell r="L108" t="str">
            <v>N/A</v>
          </cell>
          <cell r="N108" t="str">
            <v>N/A</v>
          </cell>
          <cell r="R108">
            <v>45236</v>
          </cell>
          <cell r="S108" t="str">
            <v>Putri Fhazleen Binti Shaharun 84261954</v>
          </cell>
          <cell r="U108">
            <v>45338</v>
          </cell>
          <cell r="V108" t="str">
            <v>Putri Fhazleen Binti Shaharun 84261954</v>
          </cell>
          <cell r="Z108">
            <v>45260</v>
          </cell>
          <cell r="AA108">
            <v>45233</v>
          </cell>
          <cell r="AC108">
            <v>45260</v>
          </cell>
          <cell r="AD108">
            <v>45418</v>
          </cell>
          <cell r="AE108" t="str">
            <v>Putri Fhazleen Binti Shaharun 84261954</v>
          </cell>
          <cell r="AG108">
            <v>45290</v>
          </cell>
        </row>
        <row r="109">
          <cell r="B109" t="str">
            <v>xC-DWDM-IPCOre 3.8T_MHS_00045823119527_004582305070N</v>
          </cell>
          <cell r="C109" t="str">
            <v>Entirely Completed</v>
          </cell>
          <cell r="D109">
            <v>45230</v>
          </cell>
          <cell r="E109">
            <v>45230</v>
          </cell>
          <cell r="G109" t="str">
            <v>N/A</v>
          </cell>
          <cell r="I109" t="str">
            <v>N/A</v>
          </cell>
          <cell r="L109" t="str">
            <v>N/A</v>
          </cell>
          <cell r="N109" t="str">
            <v>N/A</v>
          </cell>
          <cell r="R109">
            <v>45236</v>
          </cell>
          <cell r="S109" t="str">
            <v>Putri Fhazleen Binti Shaharun 84261954</v>
          </cell>
          <cell r="U109">
            <v>45310</v>
          </cell>
          <cell r="V109" t="str">
            <v>Putri Fhazleen Binti Shaharun 84261954</v>
          </cell>
          <cell r="Z109">
            <v>45260</v>
          </cell>
          <cell r="AA109">
            <v>45233</v>
          </cell>
          <cell r="AC109">
            <v>45260</v>
          </cell>
          <cell r="AD109">
            <v>45418</v>
          </cell>
          <cell r="AE109" t="str">
            <v>Putri Fhazleen Binti Shaharun 84261954</v>
          </cell>
          <cell r="AG109">
            <v>45260</v>
          </cell>
        </row>
        <row r="110">
          <cell r="B110" t="str">
            <v>xC-DWDM-IPCOre 3.8T_SBJ_00045823119527_004582305070N</v>
          </cell>
          <cell r="C110" t="str">
            <v>Entirely Completed</v>
          </cell>
          <cell r="D110">
            <v>45230</v>
          </cell>
          <cell r="E110">
            <v>45231</v>
          </cell>
          <cell r="G110" t="str">
            <v>N/A</v>
          </cell>
          <cell r="I110" t="str">
            <v>N/A</v>
          </cell>
          <cell r="L110" t="str">
            <v>N/A</v>
          </cell>
          <cell r="N110" t="str">
            <v>N/A</v>
          </cell>
          <cell r="R110">
            <v>45236</v>
          </cell>
          <cell r="S110" t="str">
            <v>Putri Fhazleen Binti Shaharun 84261954</v>
          </cell>
          <cell r="U110">
            <v>45338</v>
          </cell>
          <cell r="V110" t="str">
            <v>Putri Fhazleen Binti Shaharun 84261954</v>
          </cell>
          <cell r="Z110">
            <v>45260</v>
          </cell>
          <cell r="AA110">
            <v>45233</v>
          </cell>
          <cell r="AC110">
            <v>45260</v>
          </cell>
          <cell r="AD110">
            <v>45418</v>
          </cell>
          <cell r="AE110" t="str">
            <v>Putri Fhazleen Binti Shaharun 84261954</v>
          </cell>
          <cell r="AG110">
            <v>45230</v>
          </cell>
        </row>
        <row r="111">
          <cell r="B111" t="str">
            <v>xC-DWDM-IPCOre 3.8T_SEMAMBU_00045823119527_004582305070N</v>
          </cell>
          <cell r="C111" t="str">
            <v>Entirely Completed</v>
          </cell>
          <cell r="D111">
            <v>45230</v>
          </cell>
          <cell r="E111">
            <v>45230</v>
          </cell>
          <cell r="G111" t="str">
            <v>N/A</v>
          </cell>
          <cell r="I111" t="str">
            <v>N/A</v>
          </cell>
          <cell r="L111" t="str">
            <v>N/A</v>
          </cell>
          <cell r="N111" t="str">
            <v>N/A</v>
          </cell>
          <cell r="R111">
            <v>45252</v>
          </cell>
          <cell r="S111" t="str">
            <v>Putri Fhazleen Binti Shaharun 84261954</v>
          </cell>
          <cell r="U111">
            <v>45310</v>
          </cell>
          <cell r="V111" t="str">
            <v>Putri Fhazleen Binti Shaharun 84261954</v>
          </cell>
          <cell r="Z111">
            <v>45260</v>
          </cell>
          <cell r="AA111">
            <v>45237</v>
          </cell>
          <cell r="AC111">
            <v>45260</v>
          </cell>
          <cell r="AD111">
            <v>45418</v>
          </cell>
          <cell r="AE111" t="str">
            <v>Putri Fhazleen Binti Shaharun 84261954</v>
          </cell>
          <cell r="AG111">
            <v>45260</v>
          </cell>
        </row>
        <row r="112">
          <cell r="B112" t="str">
            <v>xC-DWDM-IPPEering_AIMS_00045823222226_0004582309590B</v>
          </cell>
          <cell r="C112" t="str">
            <v>Entirely Completed</v>
          </cell>
          <cell r="D112">
            <v>45348</v>
          </cell>
          <cell r="E112">
            <v>45349</v>
          </cell>
          <cell r="F112" t="str">
            <v>B-BAND COMMUNICATIONS SDN.BHD.</v>
          </cell>
          <cell r="G112" t="str">
            <v>N/A</v>
          </cell>
          <cell r="I112" t="str">
            <v>N/A</v>
          </cell>
          <cell r="L112" t="str">
            <v>N/A</v>
          </cell>
          <cell r="N112" t="str">
            <v>N/A</v>
          </cell>
          <cell r="R112">
            <v>45359</v>
          </cell>
          <cell r="S112" t="str">
            <v>Putri Fhazleen Binti Shaharun 84261954</v>
          </cell>
          <cell r="Z112">
            <v>45351</v>
          </cell>
          <cell r="AA112">
            <v>45350</v>
          </cell>
          <cell r="AC112">
            <v>45382</v>
          </cell>
          <cell r="AE112" t="str">
            <v>B-BAND COMMUNICATIONS SDN.BHD.</v>
          </cell>
          <cell r="AG112">
            <v>45351</v>
          </cell>
        </row>
        <row r="113">
          <cell r="B113" t="str">
            <v>xC-DWDM-IPPEering_KEPONG_00045823222226</v>
          </cell>
          <cell r="D113">
            <v>45348</v>
          </cell>
          <cell r="F113" t="str">
            <v>B-BAND COMMUNICATIONS SDN.BHD.</v>
          </cell>
          <cell r="G113" t="str">
            <v>N/A</v>
          </cell>
          <cell r="I113" t="str">
            <v>N/A</v>
          </cell>
          <cell r="L113" t="str">
            <v>N/A</v>
          </cell>
          <cell r="N113" t="str">
            <v>N/A</v>
          </cell>
          <cell r="Z113">
            <v>45351</v>
          </cell>
          <cell r="AC113">
            <v>45382</v>
          </cell>
          <cell r="AE113" t="str">
            <v>B-BAND COMMUNICATIONS SDN.BHD.</v>
          </cell>
        </row>
        <row r="114">
          <cell r="B114" t="str">
            <v>xC-DWDM-IPPEering_MHS_00045823222226_0004582309590B</v>
          </cell>
          <cell r="C114" t="str">
            <v>Entirely Completed</v>
          </cell>
          <cell r="D114">
            <v>45348</v>
          </cell>
          <cell r="E114">
            <v>45349</v>
          </cell>
          <cell r="G114" t="str">
            <v>N/A</v>
          </cell>
          <cell r="I114" t="str">
            <v>N/A</v>
          </cell>
          <cell r="L114" t="str">
            <v>N/A</v>
          </cell>
          <cell r="N114" t="str">
            <v>N/A</v>
          </cell>
          <cell r="R114">
            <v>45359</v>
          </cell>
          <cell r="S114" t="str">
            <v>Putri Fhazleen Binti Shaharun 84261954</v>
          </cell>
          <cell r="AA114">
            <v>45350</v>
          </cell>
          <cell r="AG114">
            <v>45351</v>
          </cell>
        </row>
        <row r="115">
          <cell r="B115" t="str">
            <v>xC-DWDM-LCLDimension_KEPONG_00045823086625_0004582304070C</v>
          </cell>
          <cell r="C115" t="str">
            <v>Entirely Completed</v>
          </cell>
          <cell r="D115">
            <v>45222</v>
          </cell>
          <cell r="E115">
            <v>45230</v>
          </cell>
          <cell r="G115" t="str">
            <v>N/A</v>
          </cell>
          <cell r="I115" t="str">
            <v>N/A</v>
          </cell>
          <cell r="L115" t="str">
            <v>N/A</v>
          </cell>
          <cell r="N115" t="str">
            <v>N/A</v>
          </cell>
          <cell r="R115">
            <v>45264</v>
          </cell>
          <cell r="S115" t="str">
            <v>Putri Fhazleen Binti Shaharun 84261954</v>
          </cell>
          <cell r="U115">
            <v>45348</v>
          </cell>
          <cell r="V115" t="str">
            <v>Putri Fhazleen Binti Shaharun 84261954</v>
          </cell>
          <cell r="Z115">
            <v>45260</v>
          </cell>
          <cell r="AA115">
            <v>45247</v>
          </cell>
          <cell r="AB115" t="str">
            <v>B-BAND COMMUNICATIONS SDN.BHD.</v>
          </cell>
          <cell r="AC115">
            <v>45260</v>
          </cell>
          <cell r="AD115">
            <v>45418</v>
          </cell>
          <cell r="AE115" t="str">
            <v>Putri Fhazleen Binti Shaharun 84261954</v>
          </cell>
          <cell r="AG115">
            <v>45230</v>
          </cell>
        </row>
        <row r="116">
          <cell r="B116" t="str">
            <v>xC-DWDM-LCLDimension_SEMAMBU_00045823086529_0004582304070B</v>
          </cell>
          <cell r="C116" t="str">
            <v>Entirely Completed</v>
          </cell>
          <cell r="D116">
            <v>45230</v>
          </cell>
          <cell r="E116">
            <v>45233</v>
          </cell>
          <cell r="G116" t="str">
            <v>N/A</v>
          </cell>
          <cell r="I116" t="str">
            <v>N/A</v>
          </cell>
          <cell r="L116" t="str">
            <v>N/A</v>
          </cell>
          <cell r="N116" t="str">
            <v>N/A</v>
          </cell>
          <cell r="R116">
            <v>45252</v>
          </cell>
          <cell r="S116" t="str">
            <v>Putri Fhazleen Binti Shaharun 84261954</v>
          </cell>
          <cell r="U116">
            <v>45348</v>
          </cell>
          <cell r="V116" t="str">
            <v>Putri Fhazleen Binti Shaharun 84261954</v>
          </cell>
          <cell r="Z116">
            <v>45260</v>
          </cell>
          <cell r="AA116">
            <v>45253</v>
          </cell>
          <cell r="AB116" t="str">
            <v>FO &amp; T Telecommunication SDN.BHD.</v>
          </cell>
          <cell r="AC116">
            <v>45290</v>
          </cell>
          <cell r="AD116">
            <v>45418</v>
          </cell>
          <cell r="AE116" t="str">
            <v>Putri Fhazleen Binti Shaharun 84261954</v>
          </cell>
          <cell r="AG116">
            <v>45260</v>
          </cell>
        </row>
        <row r="117">
          <cell r="B117" t="str">
            <v>xC-DWDM-MOCN REPL_IPOH_0004582304780S</v>
          </cell>
          <cell r="C117" t="str">
            <v>Entirely Completed</v>
          </cell>
          <cell r="D117">
            <v>45229</v>
          </cell>
          <cell r="E117">
            <v>45232</v>
          </cell>
          <cell r="G117" t="str">
            <v>N/A</v>
          </cell>
          <cell r="I117" t="str">
            <v>N/A</v>
          </cell>
          <cell r="L117" t="str">
            <v>N/A</v>
          </cell>
          <cell r="N117" t="str">
            <v>N/A</v>
          </cell>
          <cell r="R117">
            <v>45236</v>
          </cell>
          <cell r="S117" t="str">
            <v>Putri Fhazleen Binti Shaharun 84261954</v>
          </cell>
          <cell r="Z117">
            <v>45260</v>
          </cell>
          <cell r="AA117">
            <v>45233</v>
          </cell>
          <cell r="AC117">
            <v>45289</v>
          </cell>
          <cell r="AG117">
            <v>45260</v>
          </cell>
        </row>
        <row r="118">
          <cell r="B118" t="str">
            <v>xC-DWDM-MOCN REPL_KEMPAS_0004582304780S</v>
          </cell>
          <cell r="C118" t="str">
            <v>Entirely Completed</v>
          </cell>
          <cell r="D118">
            <v>45229</v>
          </cell>
          <cell r="E118">
            <v>45230</v>
          </cell>
          <cell r="G118" t="str">
            <v>N/A</v>
          </cell>
          <cell r="I118" t="str">
            <v>N/A</v>
          </cell>
          <cell r="L118" t="str">
            <v>N/A</v>
          </cell>
          <cell r="N118" t="str">
            <v>N/A</v>
          </cell>
          <cell r="R118">
            <v>45236</v>
          </cell>
          <cell r="S118" t="str">
            <v>Putri Fhazleen Binti Shaharun 84261954</v>
          </cell>
          <cell r="Z118">
            <v>45260</v>
          </cell>
          <cell r="AA118">
            <v>45233</v>
          </cell>
          <cell r="AC118">
            <v>45260</v>
          </cell>
          <cell r="AG118">
            <v>45230</v>
          </cell>
        </row>
        <row r="119">
          <cell r="B119" t="str">
            <v>xC-DWDM-MOCN REPL_SBJ_0004582304780S</v>
          </cell>
          <cell r="C119" t="str">
            <v>Entirely Completed</v>
          </cell>
          <cell r="D119">
            <v>45230</v>
          </cell>
          <cell r="E119">
            <v>45231</v>
          </cell>
          <cell r="G119" t="str">
            <v>N/A</v>
          </cell>
          <cell r="I119" t="str">
            <v>N/A</v>
          </cell>
          <cell r="L119" t="str">
            <v>N/A</v>
          </cell>
          <cell r="N119" t="str">
            <v>N/A</v>
          </cell>
          <cell r="R119">
            <v>45236</v>
          </cell>
          <cell r="S119" t="str">
            <v>Putri Fhazleen Binti Shaharun 84261954</v>
          </cell>
          <cell r="Z119">
            <v>45260</v>
          </cell>
          <cell r="AA119">
            <v>45233</v>
          </cell>
          <cell r="AC119">
            <v>45260</v>
          </cell>
          <cell r="AG119">
            <v>45230</v>
          </cell>
        </row>
        <row r="120">
          <cell r="B120" t="str">
            <v>xC-DWDM-MOCN REPL_SENAWANG_0004582304780S</v>
          </cell>
          <cell r="C120" t="str">
            <v>Entirely Completed</v>
          </cell>
          <cell r="D120">
            <v>45229</v>
          </cell>
          <cell r="E120">
            <v>45229</v>
          </cell>
          <cell r="G120" t="str">
            <v>N/A</v>
          </cell>
          <cell r="I120" t="str">
            <v>N/A</v>
          </cell>
          <cell r="L120" t="str">
            <v>N/A</v>
          </cell>
          <cell r="N120" t="str">
            <v>N/A</v>
          </cell>
          <cell r="R120">
            <v>45236</v>
          </cell>
          <cell r="S120" t="str">
            <v>Putri Fhazleen Binti Shaharun 84261954</v>
          </cell>
          <cell r="Z120">
            <v>45260</v>
          </cell>
          <cell r="AA120">
            <v>45233</v>
          </cell>
          <cell r="AC120">
            <v>45260</v>
          </cell>
          <cell r="AG120">
            <v>45230</v>
          </cell>
        </row>
        <row r="121">
          <cell r="B121" t="str">
            <v>xC-DWDM-MOCNEXPQ2_INANAM_00045824026523_0004582401310F</v>
          </cell>
          <cell r="G121" t="str">
            <v>N/A</v>
          </cell>
          <cell r="I121" t="str">
            <v>N/A</v>
          </cell>
          <cell r="L121" t="str">
            <v>N/A</v>
          </cell>
          <cell r="N121" t="str">
            <v>N/A</v>
          </cell>
          <cell r="Z121">
            <v>45457</v>
          </cell>
          <cell r="AB121" t="str">
            <v>AIRSTAR (M) SDN.BHD.</v>
          </cell>
          <cell r="AG121">
            <v>45473</v>
          </cell>
        </row>
        <row r="122">
          <cell r="B122" t="str">
            <v>xC-DWDM-MOCNEXPQ2_IPOH_00045824026523_0004582401310F</v>
          </cell>
          <cell r="G122" t="str">
            <v>N/A</v>
          </cell>
          <cell r="I122" t="str">
            <v>N/A</v>
          </cell>
          <cell r="L122" t="str">
            <v>N/A</v>
          </cell>
          <cell r="N122" t="str">
            <v>N/A</v>
          </cell>
          <cell r="Z122">
            <v>45457</v>
          </cell>
          <cell r="AB122" t="str">
            <v>FO &amp; T Telecommunication SDN.BHD.</v>
          </cell>
          <cell r="AG122">
            <v>45473</v>
          </cell>
        </row>
        <row r="123">
          <cell r="B123" t="str">
            <v>xC-DWDM-MOCNEXPQ2_KEMPAS_00045824026523_0004582401310F</v>
          </cell>
          <cell r="G123" t="str">
            <v>N/A</v>
          </cell>
          <cell r="I123" t="str">
            <v>N/A</v>
          </cell>
          <cell r="L123" t="str">
            <v>N/A</v>
          </cell>
          <cell r="N123" t="str">
            <v>N/A</v>
          </cell>
          <cell r="Z123">
            <v>45457</v>
          </cell>
          <cell r="AB123" t="str">
            <v>B-BAND COMMUNICATIONS SDN.BHD.</v>
          </cell>
          <cell r="AG123">
            <v>45473</v>
          </cell>
        </row>
        <row r="124">
          <cell r="B124" t="str">
            <v>xC-DWDM-MOCNEXPQ2_KEPONG_00045824026523_0004582401310F</v>
          </cell>
          <cell r="G124" t="str">
            <v>N/A</v>
          </cell>
          <cell r="I124" t="str">
            <v>N/A</v>
          </cell>
          <cell r="L124" t="str">
            <v>N/A</v>
          </cell>
          <cell r="N124" t="str">
            <v>N/A</v>
          </cell>
          <cell r="Z124">
            <v>45457</v>
          </cell>
          <cell r="AB124" t="str">
            <v>B-BAND COMMUNICATIONS SDN.BHD.</v>
          </cell>
          <cell r="AG124">
            <v>45473</v>
          </cell>
        </row>
        <row r="125">
          <cell r="B125" t="str">
            <v>xC-DWDM-MOCNEXPQ2_MHS_00045824026523_0004582401310F</v>
          </cell>
          <cell r="G125" t="str">
            <v>N/A</v>
          </cell>
          <cell r="I125" t="str">
            <v>N/A</v>
          </cell>
          <cell r="L125" t="str">
            <v>N/A</v>
          </cell>
          <cell r="N125" t="str">
            <v>N/A</v>
          </cell>
          <cell r="Z125">
            <v>45457</v>
          </cell>
          <cell r="AB125" t="str">
            <v>B-BAND COMMUNICATIONS SDN.BHD.</v>
          </cell>
          <cell r="AG125">
            <v>45473</v>
          </cell>
        </row>
        <row r="126">
          <cell r="B126" t="str">
            <v>xC-DWDM-MOCNEXPQ2_PENDING_00045824026523_0004582401310F</v>
          </cell>
          <cell r="G126" t="str">
            <v>N/A</v>
          </cell>
          <cell r="I126" t="str">
            <v>N/A</v>
          </cell>
          <cell r="L126" t="str">
            <v>N/A</v>
          </cell>
          <cell r="N126" t="str">
            <v>N/A</v>
          </cell>
          <cell r="Z126">
            <v>45457</v>
          </cell>
          <cell r="AB126" t="str">
            <v>AIRSTAR (M) SDN.BHD.</v>
          </cell>
          <cell r="AG126">
            <v>45473</v>
          </cell>
        </row>
        <row r="127">
          <cell r="B127" t="str">
            <v>xC-DWDM-MOCNEXPQ2_SBJ_00045824026523_0004582401310F</v>
          </cell>
          <cell r="G127" t="str">
            <v>N/A</v>
          </cell>
          <cell r="I127" t="str">
            <v>N/A</v>
          </cell>
          <cell r="L127" t="str">
            <v>N/A</v>
          </cell>
          <cell r="N127" t="str">
            <v>N/A</v>
          </cell>
          <cell r="Z127">
            <v>45457</v>
          </cell>
          <cell r="AB127" t="str">
            <v>FO &amp; T Telecommunication SDN.BHD.</v>
          </cell>
          <cell r="AG127">
            <v>45473</v>
          </cell>
        </row>
        <row r="128">
          <cell r="B128" t="str">
            <v>xC-DWDM-MOCNEXPQ2_SENAWANG_00045824026523_0004582401310F</v>
          </cell>
          <cell r="G128" t="str">
            <v>N/A</v>
          </cell>
          <cell r="I128" t="str">
            <v>N/A</v>
          </cell>
          <cell r="L128" t="str">
            <v>N/A</v>
          </cell>
          <cell r="N128" t="str">
            <v>N/A</v>
          </cell>
          <cell r="Z128">
            <v>45457</v>
          </cell>
          <cell r="AB128" t="str">
            <v>B-BAND COMMUNICATIONS SDN.BHD.</v>
          </cell>
          <cell r="AG128">
            <v>45473</v>
          </cell>
        </row>
        <row r="129">
          <cell r="B129" t="str">
            <v>xC-DWDM-MOCNExp_IPOH_0004582308940A_00045824006422</v>
          </cell>
          <cell r="G129" t="str">
            <v>N/A</v>
          </cell>
          <cell r="I129" t="str">
            <v>N/A</v>
          </cell>
          <cell r="L129" t="str">
            <v>N/A</v>
          </cell>
          <cell r="N129" t="str">
            <v>N/A</v>
          </cell>
        </row>
        <row r="130">
          <cell r="B130" t="str">
            <v>xC-DWDM-MOCNExp_KBX_0004582308940A_00045824006422</v>
          </cell>
          <cell r="G130" t="str">
            <v>N/A</v>
          </cell>
          <cell r="I130" t="str">
            <v>N/A</v>
          </cell>
          <cell r="L130" t="str">
            <v>N/A</v>
          </cell>
          <cell r="N130" t="str">
            <v>N/A</v>
          </cell>
          <cell r="Z130">
            <v>45443</v>
          </cell>
          <cell r="AA130">
            <v>45419</v>
          </cell>
          <cell r="AB130" t="str">
            <v>Mok Tzek Chuan(FO &amp; T Telecommunication SDN.BHD.)</v>
          </cell>
          <cell r="AG130">
            <v>45443</v>
          </cell>
        </row>
        <row r="131">
          <cell r="B131" t="str">
            <v>xC-DWDM-MOCNExp_KEMPAS_0004582308940A_00045824006422</v>
          </cell>
          <cell r="G131" t="str">
            <v>N/A</v>
          </cell>
          <cell r="I131" t="str">
            <v>N/A</v>
          </cell>
          <cell r="L131" t="str">
            <v>N/A</v>
          </cell>
          <cell r="N131" t="str">
            <v>N/A</v>
          </cell>
        </row>
        <row r="132">
          <cell r="B132" t="str">
            <v>xC-DWDM-MOCNExp_KEPONG_0004582308940A_00045824006422</v>
          </cell>
          <cell r="C132" t="str">
            <v>Entirely Completed</v>
          </cell>
          <cell r="D132">
            <v>45278</v>
          </cell>
          <cell r="E132">
            <v>45280</v>
          </cell>
          <cell r="G132" t="str">
            <v>N/A</v>
          </cell>
          <cell r="I132" t="str">
            <v>N/A</v>
          </cell>
          <cell r="L132" t="str">
            <v>N/A</v>
          </cell>
          <cell r="N132" t="str">
            <v>N/A</v>
          </cell>
          <cell r="R132">
            <v>45399</v>
          </cell>
          <cell r="S132" t="str">
            <v>Putri Fhazleen Binti Shaharun 84261954</v>
          </cell>
          <cell r="AA132">
            <v>45282</v>
          </cell>
          <cell r="AG132">
            <v>45290</v>
          </cell>
        </row>
        <row r="133">
          <cell r="B133" t="str">
            <v>xC-DWDM-MOCNExp_MHS_0004582308940A_00045824006422</v>
          </cell>
          <cell r="C133" t="str">
            <v>Entirely Completed</v>
          </cell>
          <cell r="D133">
            <v>45278</v>
          </cell>
          <cell r="E133">
            <v>45281</v>
          </cell>
          <cell r="G133" t="str">
            <v>N/A</v>
          </cell>
          <cell r="I133" t="str">
            <v>N/A</v>
          </cell>
          <cell r="L133" t="str">
            <v>N/A</v>
          </cell>
          <cell r="N133" t="str">
            <v>N/A</v>
          </cell>
          <cell r="R133">
            <v>45399</v>
          </cell>
          <cell r="S133" t="str">
            <v>Putri Fhazleen Binti Shaharun 84261954</v>
          </cell>
          <cell r="AA133">
            <v>45362</v>
          </cell>
          <cell r="AG133">
            <v>45290</v>
          </cell>
        </row>
        <row r="134">
          <cell r="B134" t="str">
            <v>xC-DWDM-MOCNExp_MHS_0004582308940A_00045824006422_2</v>
          </cell>
          <cell r="C134" t="str">
            <v>Partly Completed</v>
          </cell>
          <cell r="D134">
            <v>45351</v>
          </cell>
          <cell r="E134">
            <v>45373</v>
          </cell>
          <cell r="G134" t="str">
            <v>N/A</v>
          </cell>
          <cell r="I134" t="str">
            <v>N/A</v>
          </cell>
          <cell r="L134" t="str">
            <v>N/A</v>
          </cell>
          <cell r="N134" t="str">
            <v>N/A</v>
          </cell>
          <cell r="R134">
            <v>45419</v>
          </cell>
          <cell r="S134" t="str">
            <v>Putri Fhazleen Binti Shaharun 84261954</v>
          </cell>
          <cell r="Z134">
            <v>45412</v>
          </cell>
          <cell r="AA134">
            <v>45408</v>
          </cell>
          <cell r="AG134">
            <v>45412</v>
          </cell>
        </row>
        <row r="135">
          <cell r="B135" t="str">
            <v>xC-DWDM-MOCNExp_SBJ_0004582308940A_00045824006422</v>
          </cell>
          <cell r="G135" t="str">
            <v>N/A</v>
          </cell>
          <cell r="I135" t="str">
            <v>N/A</v>
          </cell>
          <cell r="L135" t="str">
            <v>N/A</v>
          </cell>
          <cell r="N135" t="str">
            <v>N/A</v>
          </cell>
          <cell r="AG135">
            <v>45443</v>
          </cell>
        </row>
        <row r="136">
          <cell r="B136" t="str">
            <v>xC-DWDM-MOCNExp_SEMAMBU_0004582308940A_00045824006422</v>
          </cell>
          <cell r="G136" t="str">
            <v>N/A</v>
          </cell>
          <cell r="I136" t="str">
            <v>N/A</v>
          </cell>
          <cell r="L136" t="str">
            <v>N/A</v>
          </cell>
          <cell r="N136" t="str">
            <v>N/A</v>
          </cell>
          <cell r="Z136">
            <v>45401</v>
          </cell>
          <cell r="AA136">
            <v>45377</v>
          </cell>
          <cell r="AB136" t="str">
            <v>Mok Tzek Chuan(FO &amp; T Telecommunication SDN.BHD.)</v>
          </cell>
        </row>
        <row r="137">
          <cell r="B137" t="str">
            <v>xC-DWDM-MOCNExp_SENAWANG_0004582308940A_00045824006422</v>
          </cell>
          <cell r="G137" t="str">
            <v>N/A</v>
          </cell>
          <cell r="I137" t="str">
            <v>N/A</v>
          </cell>
          <cell r="L137" t="str">
            <v>N/A</v>
          </cell>
          <cell r="N137" t="str">
            <v>N/A</v>
          </cell>
          <cell r="U137">
            <v>45420</v>
          </cell>
          <cell r="V137" t="str">
            <v>Putri Fhazleen Binti Shaharun 84261954</v>
          </cell>
          <cell r="AG137">
            <v>45373</v>
          </cell>
        </row>
        <row r="138">
          <cell r="B138" t="str">
            <v>xC-DWDM-MOCN_INANAM_0004582302710K</v>
          </cell>
          <cell r="C138" t="str">
            <v>Entirely Completed</v>
          </cell>
          <cell r="D138">
            <v>45127</v>
          </cell>
          <cell r="E138">
            <v>45127</v>
          </cell>
          <cell r="G138" t="str">
            <v>N/A</v>
          </cell>
          <cell r="I138" t="str">
            <v>N/A</v>
          </cell>
          <cell r="L138" t="str">
            <v>N/A</v>
          </cell>
          <cell r="N138" t="str">
            <v>N/A</v>
          </cell>
          <cell r="R138">
            <v>45167</v>
          </cell>
          <cell r="S138" t="str">
            <v>Putri Fhazleen Binti Shaharun 84261954</v>
          </cell>
          <cell r="U138">
            <v>45338</v>
          </cell>
          <cell r="V138" t="str">
            <v>Putri Fhazleen Binti Shaharun 84261954</v>
          </cell>
          <cell r="AA138">
            <v>45131</v>
          </cell>
          <cell r="AC138">
            <v>45260</v>
          </cell>
          <cell r="AD138">
            <v>45418</v>
          </cell>
          <cell r="AE138" t="str">
            <v>AIRSTAR (M) SDN.BHD.</v>
          </cell>
          <cell r="AG138">
            <v>45135</v>
          </cell>
        </row>
        <row r="139">
          <cell r="B139" t="str">
            <v>xC-DWDM-MOCN_INANAM_0004582302710K_2</v>
          </cell>
          <cell r="C139" t="str">
            <v>Entirely Completed</v>
          </cell>
          <cell r="D139">
            <v>45148</v>
          </cell>
          <cell r="E139">
            <v>45160</v>
          </cell>
          <cell r="F139" t="str">
            <v>BADRUL HISHAM BIN RAMLI</v>
          </cell>
          <cell r="G139" t="str">
            <v>N/A</v>
          </cell>
          <cell r="I139" t="str">
            <v>N/A</v>
          </cell>
          <cell r="L139" t="str">
            <v>N/A</v>
          </cell>
          <cell r="N139" t="str">
            <v>N/A</v>
          </cell>
          <cell r="R139">
            <v>45167</v>
          </cell>
          <cell r="S139" t="str">
            <v>Putri Fhazleen Binti Shaharun 84261954</v>
          </cell>
          <cell r="AA139">
            <v>45169</v>
          </cell>
          <cell r="AG139">
            <v>45156</v>
          </cell>
        </row>
        <row r="140">
          <cell r="B140" t="str">
            <v>xC-DWDM-MOCN_IPOH_0004582302710K</v>
          </cell>
          <cell r="C140" t="str">
            <v>Entirely Completed</v>
          </cell>
          <cell r="D140">
            <v>45103</v>
          </cell>
          <cell r="E140">
            <v>45103</v>
          </cell>
          <cell r="G140" t="str">
            <v>N/A</v>
          </cell>
          <cell r="I140" t="str">
            <v>N/A</v>
          </cell>
          <cell r="L140" t="str">
            <v>N/A</v>
          </cell>
          <cell r="N140" t="str">
            <v>N/A</v>
          </cell>
          <cell r="R140">
            <v>45167</v>
          </cell>
          <cell r="S140" t="str">
            <v>Putri Fhazleen Binti Shaharun 84261954</v>
          </cell>
          <cell r="U140">
            <v>45338</v>
          </cell>
          <cell r="V140" t="str">
            <v>Putri Fhazleen Binti Shaharun 84261954</v>
          </cell>
          <cell r="AA140">
            <v>45107</v>
          </cell>
          <cell r="AB140" t="str">
            <v>Muhamad Rahimi Bin Abdullah 84040664</v>
          </cell>
          <cell r="AC140">
            <v>45260</v>
          </cell>
          <cell r="AD140">
            <v>45236</v>
          </cell>
          <cell r="AE140" t="str">
            <v>Tan Yun Rou 84283878</v>
          </cell>
          <cell r="AG140">
            <v>45107</v>
          </cell>
        </row>
        <row r="141">
          <cell r="B141" t="str">
            <v>xC-DWDM-MOCN_IPOH_0004582302710K_2</v>
          </cell>
          <cell r="C141" t="str">
            <v>Entirely Completed</v>
          </cell>
          <cell r="D141">
            <v>45145</v>
          </cell>
          <cell r="E141">
            <v>45145</v>
          </cell>
          <cell r="F141" t="str">
            <v>Mok Tzek Chuan</v>
          </cell>
          <cell r="G141" t="str">
            <v>N/A</v>
          </cell>
          <cell r="I141" t="str">
            <v>N/A</v>
          </cell>
          <cell r="L141" t="str">
            <v>N/A</v>
          </cell>
          <cell r="N141" t="str">
            <v>N/A</v>
          </cell>
          <cell r="R141">
            <v>45167</v>
          </cell>
          <cell r="S141" t="str">
            <v>Putri Fhazleen Binti Shaharun 84261954</v>
          </cell>
          <cell r="AA141">
            <v>45159</v>
          </cell>
          <cell r="AG141">
            <v>45156</v>
          </cell>
        </row>
        <row r="142">
          <cell r="B142" t="str">
            <v>xC-DWDM-MOCN_KBX_0004582302710K</v>
          </cell>
          <cell r="C142" t="str">
            <v>Entirely Completed</v>
          </cell>
          <cell r="D142">
            <v>45118</v>
          </cell>
          <cell r="E142">
            <v>45118</v>
          </cell>
          <cell r="F142" t="str">
            <v>Mok Tzek Chuan</v>
          </cell>
          <cell r="G142" t="str">
            <v>N/A</v>
          </cell>
          <cell r="I142" t="str">
            <v>N/A</v>
          </cell>
          <cell r="L142" t="str">
            <v>N/A</v>
          </cell>
          <cell r="N142" t="str">
            <v>N/A</v>
          </cell>
          <cell r="R142">
            <v>45197</v>
          </cell>
          <cell r="S142" t="str">
            <v>Putri Fhazleen Binti Shaharun 84261954</v>
          </cell>
          <cell r="U142">
            <v>45168</v>
          </cell>
          <cell r="V142" t="str">
            <v>Putri Fhazleen Binti Shaharun 84261954</v>
          </cell>
          <cell r="X142">
            <v>45418</v>
          </cell>
          <cell r="Y142" t="str">
            <v>Putri Fhazleen Binti Shaharun 84261954</v>
          </cell>
          <cell r="Z142">
            <v>45138</v>
          </cell>
          <cell r="AA142">
            <v>45131</v>
          </cell>
          <cell r="AB142" t="str">
            <v>FO &amp; T Telecommunication SDN.BHD.</v>
          </cell>
          <cell r="AC142">
            <v>45199</v>
          </cell>
          <cell r="AD142">
            <v>45168</v>
          </cell>
          <cell r="AE142" t="str">
            <v>Putri Fhazleen Binti Shaharun 84261954</v>
          </cell>
          <cell r="AG142">
            <v>45128</v>
          </cell>
        </row>
        <row r="143">
          <cell r="B143" t="str">
            <v>xC-DWDM-MOCN_KBX_0004582302710K_2</v>
          </cell>
          <cell r="D143">
            <v>45147</v>
          </cell>
          <cell r="G143" t="str">
            <v>N/A</v>
          </cell>
          <cell r="I143" t="str">
            <v>N/A</v>
          </cell>
          <cell r="L143" t="str">
            <v>N/A</v>
          </cell>
          <cell r="N143" t="str">
            <v>N/A</v>
          </cell>
          <cell r="AG143">
            <v>45443</v>
          </cell>
        </row>
        <row r="144">
          <cell r="B144" t="str">
            <v>xC-DWDM-MOCN_KEMPAS_0004582302710K</v>
          </cell>
          <cell r="C144" t="str">
            <v>Entirely Completed</v>
          </cell>
          <cell r="D144">
            <v>45104</v>
          </cell>
          <cell r="E144">
            <v>45104</v>
          </cell>
          <cell r="F144" t="str">
            <v>CHAN CHUN KIT</v>
          </cell>
          <cell r="G144" t="str">
            <v>N/A</v>
          </cell>
          <cell r="I144" t="str">
            <v>N/A</v>
          </cell>
          <cell r="L144" t="str">
            <v>N/A</v>
          </cell>
          <cell r="N144" t="str">
            <v>N/A</v>
          </cell>
          <cell r="R144">
            <v>45167</v>
          </cell>
          <cell r="S144" t="str">
            <v>Putri Fhazleen Binti Shaharun 84261954</v>
          </cell>
          <cell r="U144">
            <v>45338</v>
          </cell>
          <cell r="V144" t="str">
            <v>Putri Fhazleen Binti Shaharun 84261954</v>
          </cell>
          <cell r="AA144">
            <v>45107</v>
          </cell>
          <cell r="AB144" t="str">
            <v>Muhamad Rahimi Bin Abdullah 84040664</v>
          </cell>
          <cell r="AC144">
            <v>45260</v>
          </cell>
          <cell r="AG144">
            <v>45107</v>
          </cell>
        </row>
        <row r="145">
          <cell r="B145" t="str">
            <v>xC-DWDM-MOCN_KEMPAS_0004582302710K_2</v>
          </cell>
          <cell r="G145" t="str">
            <v>N/A</v>
          </cell>
          <cell r="I145" t="str">
            <v>N/A</v>
          </cell>
          <cell r="L145" t="str">
            <v>N/A</v>
          </cell>
          <cell r="N145" t="str">
            <v>N/A</v>
          </cell>
        </row>
        <row r="146">
          <cell r="B146" t="str">
            <v>xC-DWDM-MOCN_KEPONG_0004582302710K</v>
          </cell>
          <cell r="C146" t="str">
            <v>Entirely Completed</v>
          </cell>
          <cell r="D146">
            <v>45146</v>
          </cell>
          <cell r="E146">
            <v>45146</v>
          </cell>
          <cell r="F146" t="str">
            <v>MOHD FAIZAL BIN UNDING</v>
          </cell>
          <cell r="G146" t="str">
            <v>N/A</v>
          </cell>
          <cell r="I146" t="str">
            <v>N/A</v>
          </cell>
          <cell r="L146" t="str">
            <v>N/A</v>
          </cell>
          <cell r="N146" t="str">
            <v>N/A</v>
          </cell>
          <cell r="R146">
            <v>45167</v>
          </cell>
          <cell r="S146" t="str">
            <v>Putri Fhazleen Binti Shaharun 84261954</v>
          </cell>
          <cell r="U146">
            <v>45338</v>
          </cell>
          <cell r="V146" t="str">
            <v>Putri Fhazleen Binti Shaharun 84261954</v>
          </cell>
          <cell r="AA146">
            <v>45149</v>
          </cell>
          <cell r="AB146" t="str">
            <v>Muhamad Rahimi Bin Abdullah 84040664</v>
          </cell>
          <cell r="AC146">
            <v>45260</v>
          </cell>
          <cell r="AD146">
            <v>45418</v>
          </cell>
          <cell r="AE146" t="str">
            <v>Putri Fhazleen Binti Shaharun 84261954</v>
          </cell>
          <cell r="AG146">
            <v>45156</v>
          </cell>
        </row>
        <row r="147">
          <cell r="B147" t="str">
            <v>xC-DWDM-MOCN_MHS_0004582302710K</v>
          </cell>
          <cell r="C147" t="str">
            <v>Entirely Completed</v>
          </cell>
          <cell r="D147">
            <v>45103</v>
          </cell>
          <cell r="E147">
            <v>45103</v>
          </cell>
          <cell r="F147" t="str">
            <v>CHAN CHUN KIT</v>
          </cell>
          <cell r="G147" t="str">
            <v>N/A</v>
          </cell>
          <cell r="I147" t="str">
            <v>N/A</v>
          </cell>
          <cell r="L147" t="str">
            <v>N/A</v>
          </cell>
          <cell r="N147" t="str">
            <v>N/A</v>
          </cell>
          <cell r="R147">
            <v>45167</v>
          </cell>
          <cell r="S147" t="str">
            <v>Putri Fhazleen Binti Shaharun 84261954</v>
          </cell>
          <cell r="U147">
            <v>45280</v>
          </cell>
          <cell r="V147" t="str">
            <v>Putri Fhazleen Binti Shaharun 84261954</v>
          </cell>
          <cell r="AA147">
            <v>45107</v>
          </cell>
          <cell r="AB147" t="str">
            <v>Muhamad Rahimi Bin Abdullah 84040664</v>
          </cell>
          <cell r="AC147">
            <v>45260</v>
          </cell>
          <cell r="AD147">
            <v>45233</v>
          </cell>
          <cell r="AE147" t="str">
            <v>Tan Yun Rou 84283878</v>
          </cell>
          <cell r="AG147">
            <v>45107</v>
          </cell>
        </row>
        <row r="148">
          <cell r="B148" t="str">
            <v>xC-DWDM-MOCN_MHS_0004582302710K_2</v>
          </cell>
          <cell r="C148" t="str">
            <v>Entirely Completed</v>
          </cell>
          <cell r="D148">
            <v>45198</v>
          </cell>
          <cell r="E148">
            <v>45198</v>
          </cell>
          <cell r="G148" t="str">
            <v>N/A</v>
          </cell>
          <cell r="I148" t="str">
            <v>N/A</v>
          </cell>
          <cell r="L148" t="str">
            <v>N/A</v>
          </cell>
          <cell r="N148" t="str">
            <v>N/A</v>
          </cell>
          <cell r="R148">
            <v>45197</v>
          </cell>
          <cell r="S148" t="str">
            <v>Putri Fhazleen Binti Shaharun 84261954</v>
          </cell>
          <cell r="AA148">
            <v>45198</v>
          </cell>
          <cell r="AG148">
            <v>45205</v>
          </cell>
        </row>
        <row r="149">
          <cell r="B149" t="str">
            <v>xC-DWDM-MOCN_PENDING_0045823081523</v>
          </cell>
          <cell r="C149" t="str">
            <v>Entirely Completed</v>
          </cell>
          <cell r="D149">
            <v>45203</v>
          </cell>
          <cell r="E149">
            <v>45203</v>
          </cell>
          <cell r="G149" t="str">
            <v>N/A</v>
          </cell>
          <cell r="I149" t="str">
            <v>N/A</v>
          </cell>
          <cell r="L149" t="str">
            <v>N/A</v>
          </cell>
          <cell r="N149" t="str">
            <v>N/A</v>
          </cell>
          <cell r="R149">
            <v>45229</v>
          </cell>
          <cell r="S149" t="str">
            <v>Putri Fhazleen Binti Shaharun 84261954</v>
          </cell>
          <cell r="U149">
            <v>45310</v>
          </cell>
          <cell r="V149" t="str">
            <v>Putri Fhazleen Binti Shaharun 84261954</v>
          </cell>
          <cell r="Z149">
            <v>45230</v>
          </cell>
          <cell r="AA149">
            <v>45223</v>
          </cell>
          <cell r="AC149">
            <v>45260</v>
          </cell>
          <cell r="AG149">
            <v>45212</v>
          </cell>
        </row>
        <row r="150">
          <cell r="B150" t="str">
            <v>xC-DWDM-MOCN_SBJ_0004582302710K</v>
          </cell>
          <cell r="C150" t="str">
            <v>Entirely Completed</v>
          </cell>
          <cell r="D150">
            <v>45124</v>
          </cell>
          <cell r="E150">
            <v>45124</v>
          </cell>
          <cell r="F150" t="str">
            <v>Mok Tzek Chuan</v>
          </cell>
          <cell r="G150" t="str">
            <v>N/A</v>
          </cell>
          <cell r="I150" t="str">
            <v>N/A</v>
          </cell>
          <cell r="L150" t="str">
            <v>N/A</v>
          </cell>
          <cell r="N150" t="str">
            <v>N/A</v>
          </cell>
          <cell r="R150">
            <v>45167</v>
          </cell>
          <cell r="S150" t="str">
            <v>Putri Fhazleen Binti Shaharun 84261954</v>
          </cell>
          <cell r="U150">
            <v>45344</v>
          </cell>
          <cell r="V150" t="str">
            <v>Putri Fhazleen Binti Shaharun 84261954</v>
          </cell>
          <cell r="Z150">
            <v>45138</v>
          </cell>
          <cell r="AA150">
            <v>45132</v>
          </cell>
          <cell r="AB150" t="str">
            <v>Muhamad Rahimi Bin Abdullah 84040664</v>
          </cell>
          <cell r="AC150">
            <v>45267</v>
          </cell>
          <cell r="AD150">
            <v>45418</v>
          </cell>
          <cell r="AE150" t="str">
            <v>Putri Fhazleen Binti Shaharun 84261954</v>
          </cell>
          <cell r="AG150">
            <v>45128</v>
          </cell>
        </row>
        <row r="151">
          <cell r="B151" t="str">
            <v>xC-DWDM-MOCN_SBJ_0004582302710K_2</v>
          </cell>
          <cell r="C151" t="str">
            <v>Entirely Completed</v>
          </cell>
          <cell r="D151">
            <v>45146</v>
          </cell>
          <cell r="E151">
            <v>45148</v>
          </cell>
          <cell r="F151" t="str">
            <v>Mok Tzek Chuan</v>
          </cell>
          <cell r="G151" t="str">
            <v>N/A</v>
          </cell>
          <cell r="I151" t="str">
            <v>N/A</v>
          </cell>
          <cell r="L151" t="str">
            <v>N/A</v>
          </cell>
          <cell r="N151" t="str">
            <v>N/A</v>
          </cell>
          <cell r="R151">
            <v>45167</v>
          </cell>
          <cell r="S151" t="str">
            <v>Putri Fhazleen Binti Shaharun 84261954</v>
          </cell>
          <cell r="AA151">
            <v>45163</v>
          </cell>
          <cell r="AG151">
            <v>45156</v>
          </cell>
        </row>
        <row r="152">
          <cell r="B152" t="str">
            <v>xC-DWDM-MOCN_SEMAMBU_0004582302710K</v>
          </cell>
          <cell r="C152" t="str">
            <v>Entirely Completed</v>
          </cell>
          <cell r="D152">
            <v>45120</v>
          </cell>
          <cell r="E152">
            <v>45120</v>
          </cell>
          <cell r="F152" t="str">
            <v>Mok Tzek Chuan</v>
          </cell>
          <cell r="G152" t="str">
            <v>N/A</v>
          </cell>
          <cell r="I152" t="str">
            <v>N/A</v>
          </cell>
          <cell r="L152" t="str">
            <v>N/A</v>
          </cell>
          <cell r="N152" t="str">
            <v>N/A</v>
          </cell>
          <cell r="R152">
            <v>45167</v>
          </cell>
          <cell r="S152" t="str">
            <v>Putri Fhazleen Binti Shaharun 84261954</v>
          </cell>
          <cell r="U152">
            <v>45168</v>
          </cell>
          <cell r="V152" t="str">
            <v>Putri Fhazleen Binti Shaharun 84261954</v>
          </cell>
          <cell r="X152">
            <v>45418</v>
          </cell>
          <cell r="Y152" t="str">
            <v>Putri Fhazleen Binti Shaharun 84261954</v>
          </cell>
          <cell r="Z152">
            <v>45138</v>
          </cell>
          <cell r="AA152">
            <v>45163</v>
          </cell>
          <cell r="AB152" t="str">
            <v>Muhamad Rahimi Bin Abdullah 84040664</v>
          </cell>
          <cell r="AC152">
            <v>45169</v>
          </cell>
          <cell r="AD152">
            <v>45168</v>
          </cell>
          <cell r="AE152" t="str">
            <v>Putri Fhazleen Binti Shaharun 84261954</v>
          </cell>
          <cell r="AG152">
            <v>45128</v>
          </cell>
        </row>
        <row r="153">
          <cell r="B153" t="str">
            <v>xC-DWDM-MOCN_SENAWANG_0004582302710K</v>
          </cell>
          <cell r="C153" t="str">
            <v>Entirely Completed</v>
          </cell>
          <cell r="D153">
            <v>45103</v>
          </cell>
          <cell r="E153">
            <v>45103</v>
          </cell>
          <cell r="F153" t="str">
            <v>CHAN CHUN KIT</v>
          </cell>
          <cell r="G153" t="str">
            <v>N/A</v>
          </cell>
          <cell r="I153" t="str">
            <v>N/A</v>
          </cell>
          <cell r="L153" t="str">
            <v>N/A</v>
          </cell>
          <cell r="N153" t="str">
            <v>N/A</v>
          </cell>
          <cell r="R153">
            <v>45167</v>
          </cell>
          <cell r="S153" t="str">
            <v>Putri Fhazleen Binti Shaharun 84261954</v>
          </cell>
          <cell r="U153">
            <v>45338</v>
          </cell>
          <cell r="V153" t="str">
            <v>Putri Fhazleen Binti Shaharun 84261954</v>
          </cell>
          <cell r="AA153">
            <v>45103</v>
          </cell>
          <cell r="AB153" t="str">
            <v>Muhamad Rahimi Bin Abdullah 84040664</v>
          </cell>
          <cell r="AC153">
            <v>45260</v>
          </cell>
          <cell r="AD153">
            <v>45418</v>
          </cell>
          <cell r="AE153" t="str">
            <v>Putri Fhazleen Binti Shaharun 84261954</v>
          </cell>
          <cell r="AG153">
            <v>45107</v>
          </cell>
        </row>
        <row r="154">
          <cell r="B154" t="str">
            <v>xC-DWDM-OPBRidging_CSF_00045823086529_0004582304070B</v>
          </cell>
          <cell r="G154" t="str">
            <v>N/A</v>
          </cell>
          <cell r="I154" t="str">
            <v>N/A</v>
          </cell>
          <cell r="L154" t="str">
            <v>N/A</v>
          </cell>
          <cell r="N154" t="str">
            <v>N/A</v>
          </cell>
        </row>
        <row r="155">
          <cell r="B155" t="str">
            <v>xC-DWDM-POIExp_KEPONG_00045824048123_0004582402110Y</v>
          </cell>
          <cell r="G155" t="str">
            <v>N/A</v>
          </cell>
          <cell r="I155" t="str">
            <v>N/A</v>
          </cell>
          <cell r="L155" t="str">
            <v>N/A</v>
          </cell>
          <cell r="N155" t="str">
            <v>N/A</v>
          </cell>
          <cell r="Z155">
            <v>45504</v>
          </cell>
          <cell r="AB155" t="str">
            <v>FO &amp; T Telecommunication SDN.BHD.</v>
          </cell>
        </row>
        <row r="156">
          <cell r="B156" t="str">
            <v>xC-DWDM-POIExp_MHS_00045824048123_0004582402110Y</v>
          </cell>
          <cell r="G156" t="str">
            <v>N/A</v>
          </cell>
          <cell r="I156" t="str">
            <v>N/A</v>
          </cell>
          <cell r="L156" t="str">
            <v>N/A</v>
          </cell>
          <cell r="N156" t="str">
            <v>N/A</v>
          </cell>
          <cell r="Z156">
            <v>45504</v>
          </cell>
          <cell r="AB156" t="str">
            <v>FO &amp; T Telecommunication SDN.BHD.</v>
          </cell>
        </row>
        <row r="157">
          <cell r="B157" t="str">
            <v>xC-DWDM-RDDPath_SBHT_00045823086625_0004582304070C</v>
          </cell>
          <cell r="G157" t="str">
            <v>N/A</v>
          </cell>
          <cell r="I157" t="str">
            <v>N/A</v>
          </cell>
          <cell r="L157" t="str">
            <v>N/A</v>
          </cell>
          <cell r="N157" t="str">
            <v>N/A</v>
          </cell>
        </row>
        <row r="158">
          <cell r="B158" t="str">
            <v>xC-DWDM-SDHMaxis_KEPONG_00045824035326_0004582401620U</v>
          </cell>
          <cell r="G158" t="str">
            <v>N/A</v>
          </cell>
          <cell r="I158" t="str">
            <v>N/A</v>
          </cell>
          <cell r="L158" t="str">
            <v>N/A</v>
          </cell>
          <cell r="N158" t="str">
            <v>N/A</v>
          </cell>
        </row>
        <row r="159">
          <cell r="B159" t="str">
            <v>xC-DWDM-SDHMaxis_KLIX_00045824035326_0004582401620U</v>
          </cell>
          <cell r="G159" t="str">
            <v>N/A</v>
          </cell>
          <cell r="I159" t="str">
            <v>N/A</v>
          </cell>
          <cell r="L159" t="str">
            <v>N/A</v>
          </cell>
          <cell r="N159" t="str">
            <v>N/A</v>
          </cell>
        </row>
        <row r="160">
          <cell r="B160" t="str">
            <v>xC-DWDM-SDHPdrm_KEPONG_00045824035326_0004582401620U</v>
          </cell>
          <cell r="G160" t="str">
            <v>N/A</v>
          </cell>
          <cell r="I160" t="str">
            <v>N/A</v>
          </cell>
          <cell r="L160" t="str">
            <v>N/A</v>
          </cell>
          <cell r="N160" t="str">
            <v>N/A</v>
          </cell>
        </row>
        <row r="161">
          <cell r="B161" t="str">
            <v>xC-DWDM-SDHPdrm_MENARA CELCOM_00045824035326_0004582401620U</v>
          </cell>
          <cell r="G161" t="str">
            <v>N/A</v>
          </cell>
          <cell r="I161" t="str">
            <v>N/A</v>
          </cell>
          <cell r="L161" t="str">
            <v>N/A</v>
          </cell>
          <cell r="N161" t="str">
            <v>N/A</v>
          </cell>
        </row>
        <row r="162">
          <cell r="B162" t="str">
            <v>xC-DWDM-SDHUmobile_CMX4 SBHT_00045824035326_0004582401620U</v>
          </cell>
          <cell r="G162" t="str">
            <v>N/A</v>
          </cell>
          <cell r="I162" t="str">
            <v>N/A</v>
          </cell>
          <cell r="L162" t="str">
            <v>N/A</v>
          </cell>
          <cell r="N162" t="str">
            <v>N/A</v>
          </cell>
        </row>
        <row r="163">
          <cell r="B163" t="str">
            <v>xC-DWDM-SDHUmobile_KEPONG_00045824035326_0004582401620U</v>
          </cell>
          <cell r="G163" t="str">
            <v>N/A</v>
          </cell>
          <cell r="I163" t="str">
            <v>N/A</v>
          </cell>
          <cell r="L163" t="str">
            <v>N/A</v>
          </cell>
          <cell r="N163" t="str">
            <v>N/A</v>
          </cell>
        </row>
        <row r="164">
          <cell r="B164" t="str">
            <v>xC-DWDM-SDHUmobile_KLIX_00045824035326_0004582401620U</v>
          </cell>
          <cell r="G164" t="str">
            <v>N/A</v>
          </cell>
          <cell r="I164" t="str">
            <v>N/A</v>
          </cell>
          <cell r="L164" t="str">
            <v>N/A</v>
          </cell>
          <cell r="N164" t="str">
            <v>N/A</v>
          </cell>
        </row>
        <row r="165">
          <cell r="B165" t="str">
            <v>xC-DWDM-SDHUmobile_SG MERAB_00045824035326_0004582401620U</v>
          </cell>
          <cell r="G165" t="str">
            <v>N/A</v>
          </cell>
          <cell r="I165" t="str">
            <v>N/A</v>
          </cell>
          <cell r="L165" t="str">
            <v>N/A</v>
          </cell>
          <cell r="N165" t="str">
            <v>N/A</v>
          </cell>
        </row>
        <row r="166">
          <cell r="B166" t="str">
            <v>xC-DWDM-SOFTWARE UPGRADE_MHS_00045823142226</v>
          </cell>
          <cell r="G166" t="str">
            <v>N/A</v>
          </cell>
          <cell r="I166" t="str">
            <v>N/A</v>
          </cell>
          <cell r="L166" t="str">
            <v>N/A</v>
          </cell>
          <cell r="N166" t="str">
            <v>N/A</v>
          </cell>
          <cell r="U166">
            <v>45265</v>
          </cell>
          <cell r="V166" t="str">
            <v>Putri Fhazleen Binti Shaharun 84261954</v>
          </cell>
          <cell r="X166">
            <v>45359</v>
          </cell>
          <cell r="Y166" t="str">
            <v>Putri Fhazleen Binti Shaharun 84261954</v>
          </cell>
          <cell r="AC166">
            <v>45289</v>
          </cell>
          <cell r="AD166">
            <v>45265</v>
          </cell>
          <cell r="AE166" t="str">
            <v>Putri Fhazleen Binti Shaharun 84261954</v>
          </cell>
        </row>
        <row r="167">
          <cell r="B167" t="str">
            <v>xC-DWDM-TMLL_ATABARA_00045823210424_0004582309060L</v>
          </cell>
          <cell r="C167" t="str">
            <v>Entirely Completed</v>
          </cell>
          <cell r="D167">
            <v>45349</v>
          </cell>
          <cell r="E167">
            <v>45349</v>
          </cell>
          <cell r="F167" t="str">
            <v>FO &amp; T Telecommunication SDN.BHD.</v>
          </cell>
          <cell r="G167" t="str">
            <v>N/A</v>
          </cell>
          <cell r="I167" t="str">
            <v>N/A</v>
          </cell>
          <cell r="L167" t="str">
            <v>N/A</v>
          </cell>
          <cell r="N167" t="str">
            <v>N/A</v>
          </cell>
          <cell r="R167">
            <v>45359</v>
          </cell>
          <cell r="S167" t="str">
            <v>Putri Fhazleen Binti Shaharun 84261954</v>
          </cell>
          <cell r="Z167">
            <v>45351</v>
          </cell>
          <cell r="AA167">
            <v>45351</v>
          </cell>
          <cell r="AB167" t="str">
            <v>FO &amp; T Telecommunication SDN.BHD.</v>
          </cell>
          <cell r="AC167">
            <v>45382</v>
          </cell>
          <cell r="AE167" t="str">
            <v>FO &amp; T Telecommunication SDN.BHD.</v>
          </cell>
          <cell r="AG167">
            <v>45351</v>
          </cell>
        </row>
        <row r="168">
          <cell r="B168" t="str">
            <v>xC-DWDM-TMLL_ATABARA_00045823210424_0004582309060L_2</v>
          </cell>
          <cell r="D168">
            <v>45406</v>
          </cell>
          <cell r="F168" t="str">
            <v>Mok Tzek Chuan</v>
          </cell>
          <cell r="G168" t="str">
            <v>N/A</v>
          </cell>
          <cell r="I168" t="str">
            <v>N/A</v>
          </cell>
          <cell r="L168" t="str">
            <v>N/A</v>
          </cell>
          <cell r="N168" t="str">
            <v>N/A</v>
          </cell>
        </row>
        <row r="169">
          <cell r="B169" t="str">
            <v>xC-DWDM-TMLL_SEMAMBU_00045823210424_0004582309060L</v>
          </cell>
          <cell r="C169" t="str">
            <v>Entirely Completed</v>
          </cell>
          <cell r="D169">
            <v>45349</v>
          </cell>
          <cell r="E169">
            <v>45349</v>
          </cell>
          <cell r="F169" t="str">
            <v>FO &amp; T Telecommunication SDN.BHD.</v>
          </cell>
          <cell r="G169" t="str">
            <v>N/A</v>
          </cell>
          <cell r="I169" t="str">
            <v>N/A</v>
          </cell>
          <cell r="L169" t="str">
            <v>N/A</v>
          </cell>
          <cell r="N169" t="str">
            <v>N/A</v>
          </cell>
          <cell r="R169">
            <v>45359</v>
          </cell>
          <cell r="S169" t="str">
            <v>Putri Fhazleen Binti Shaharun 84261954</v>
          </cell>
          <cell r="U169">
            <v>45412</v>
          </cell>
          <cell r="V169" t="str">
            <v>Putri Fhazleen Binti Shaharun 84261954</v>
          </cell>
          <cell r="Z169">
            <v>45351</v>
          </cell>
          <cell r="AA169">
            <v>45350</v>
          </cell>
          <cell r="AB169" t="str">
            <v>FO &amp; T Telecommunication SDN.BHD.</v>
          </cell>
          <cell r="AC169">
            <v>45382</v>
          </cell>
          <cell r="AE169" t="str">
            <v>FO &amp; T Telecommunication SDN.BHD.</v>
          </cell>
          <cell r="AG169">
            <v>45351</v>
          </cell>
        </row>
        <row r="170">
          <cell r="B170" t="str">
            <v>xD-DWDM-5GC 400G_1475A MSK_0004582305400E</v>
          </cell>
          <cell r="C170" t="str">
            <v>Entirely Completed</v>
          </cell>
          <cell r="D170">
            <v>45289</v>
          </cell>
          <cell r="R170">
            <v>45287</v>
          </cell>
          <cell r="S170" t="str">
            <v>Putri Fhazleen Binti Shaharun 84261954</v>
          </cell>
          <cell r="U170">
            <v>45343</v>
          </cell>
          <cell r="V170" t="str">
            <v>Putri Fhazleen Binti Shaharun 84261954</v>
          </cell>
          <cell r="Z170">
            <v>45289</v>
          </cell>
          <cell r="AA170">
            <v>45308</v>
          </cell>
          <cell r="AC170">
            <v>45322</v>
          </cell>
          <cell r="AG170">
            <v>45290</v>
          </cell>
        </row>
        <row r="171">
          <cell r="B171" t="str">
            <v>xD-DWDM-5GC 400G_1475A MSK_0004582305400E_2</v>
          </cell>
          <cell r="C171" t="str">
            <v>Entirely Completed</v>
          </cell>
          <cell r="D171">
            <v>45378</v>
          </cell>
          <cell r="E171">
            <v>45379</v>
          </cell>
          <cell r="AA171">
            <v>45380</v>
          </cell>
          <cell r="AG171">
            <v>45387</v>
          </cell>
        </row>
        <row r="172">
          <cell r="B172" t="str">
            <v>xD-DWDM-5GC 400G_2021B SBHT_0004582305400E</v>
          </cell>
          <cell r="C172" t="str">
            <v>Entirely Completed</v>
          </cell>
          <cell r="D172">
            <v>45306</v>
          </cell>
          <cell r="E172">
            <v>45322</v>
          </cell>
          <cell r="R172">
            <v>45277</v>
          </cell>
          <cell r="S172" t="str">
            <v>Putri Fhazleen Binti Shaharun 84261954</v>
          </cell>
          <cell r="U172">
            <v>45343</v>
          </cell>
          <cell r="V172" t="str">
            <v>Putri Fhazleen Binti Shaharun 84261954</v>
          </cell>
          <cell r="Z172">
            <v>45322</v>
          </cell>
          <cell r="AA172">
            <v>45322</v>
          </cell>
          <cell r="AC172">
            <v>45322</v>
          </cell>
          <cell r="AG172">
            <v>45290</v>
          </cell>
        </row>
        <row r="173">
          <cell r="B173" t="str">
            <v>xD-DWDM-5GC 400G_2021B SBHT_0004582305400E_2</v>
          </cell>
          <cell r="C173" t="str">
            <v>Entirely Completed</v>
          </cell>
          <cell r="D173">
            <v>45313</v>
          </cell>
          <cell r="E173">
            <v>45321</v>
          </cell>
          <cell r="R173">
            <v>45277</v>
          </cell>
          <cell r="S173" t="str">
            <v>Putri Fhazleen Binti Shaharun 84261954</v>
          </cell>
          <cell r="AA173">
            <v>45321</v>
          </cell>
          <cell r="AG173">
            <v>45322</v>
          </cell>
        </row>
        <row r="174">
          <cell r="B174" t="str">
            <v>xD-DWDM-5GC30x100G_MSC KUCHING_00045824023823_0004582401210B</v>
          </cell>
          <cell r="Z174">
            <v>45443</v>
          </cell>
          <cell r="AG174">
            <v>45443</v>
          </cell>
        </row>
        <row r="175">
          <cell r="B175" t="str">
            <v>xD-DWDM-5GC400G_SBHT_00045823210724_0004582309060A</v>
          </cell>
          <cell r="C175" t="str">
            <v>Entirely Completed</v>
          </cell>
          <cell r="D175">
            <v>45345</v>
          </cell>
          <cell r="E175">
            <v>45350</v>
          </cell>
          <cell r="R175">
            <v>45363</v>
          </cell>
          <cell r="S175" t="str">
            <v>Putri Fhazleen Binti Shaharun 84261954</v>
          </cell>
          <cell r="U175">
            <v>45363</v>
          </cell>
          <cell r="V175" t="str">
            <v>Putri Fhazleen Binti Shaharun 84261954</v>
          </cell>
          <cell r="Z175">
            <v>45351</v>
          </cell>
          <cell r="AA175">
            <v>45351</v>
          </cell>
          <cell r="AB175" t="str">
            <v>B-BAND COMMUNICATIONS SDN.BHD.</v>
          </cell>
          <cell r="AG175">
            <v>45351</v>
          </cell>
        </row>
        <row r="176">
          <cell r="B176" t="str">
            <v>xD-DWDM-5GC40x100G_MSC KK_00045824023824_0004582401210P</v>
          </cell>
          <cell r="Z176">
            <v>45443</v>
          </cell>
          <cell r="AG176">
            <v>45443</v>
          </cell>
        </row>
        <row r="177">
          <cell r="B177" t="str">
            <v>xD-DWDM-5GCCross Ocean_MSC KK_00045824046826_0004582402070Z</v>
          </cell>
          <cell r="Z177">
            <v>45504</v>
          </cell>
          <cell r="AB177" t="str">
            <v>AIRSTAR (M) SDN.BHD.</v>
          </cell>
        </row>
        <row r="178">
          <cell r="B178" t="str">
            <v>xD-DWDM-5GCCross Ocean_MSC KUCHING_00045824046826_0004582402070Z</v>
          </cell>
          <cell r="Z178">
            <v>45504</v>
          </cell>
          <cell r="AB178" t="str">
            <v>AIRSTAR (M) SDN.BHD.</v>
          </cell>
        </row>
        <row r="179">
          <cell r="B179" t="str">
            <v>xD-DWDM-5GCCross Ocean_MSK_00045824046826_0004582402070Z</v>
          </cell>
          <cell r="Z179">
            <v>45504</v>
          </cell>
          <cell r="AB179" t="str">
            <v>B-BAND COMMUNICATIONS SDN.BHD.</v>
          </cell>
        </row>
        <row r="180">
          <cell r="B180" t="str">
            <v>xD-DWDM-5GCO_1049B KEPONG_00045823145226_0004582306250K_0004582306250P</v>
          </cell>
          <cell r="C180" t="str">
            <v>Entirely Completed</v>
          </cell>
          <cell r="D180">
            <v>45278</v>
          </cell>
          <cell r="E180">
            <v>45280</v>
          </cell>
          <cell r="R180">
            <v>45279</v>
          </cell>
          <cell r="S180" t="str">
            <v>Tan Yun Rou 84283878</v>
          </cell>
          <cell r="U180">
            <v>45343</v>
          </cell>
          <cell r="V180" t="str">
            <v>Putri Fhazleen Binti Shaharun 84261954</v>
          </cell>
          <cell r="Z180">
            <v>45289</v>
          </cell>
          <cell r="AA180">
            <v>45280</v>
          </cell>
          <cell r="AC180">
            <v>45322</v>
          </cell>
          <cell r="AG180">
            <v>45290</v>
          </cell>
        </row>
        <row r="181">
          <cell r="B181" t="str">
            <v>xD-DWDM-5GCO_1049B KEPONG_00045823145226_0004582306250K_0004582306250P_2</v>
          </cell>
          <cell r="C181" t="str">
            <v>Entirely Completed</v>
          </cell>
          <cell r="D181">
            <v>45289</v>
          </cell>
          <cell r="E181">
            <v>45289</v>
          </cell>
          <cell r="R181">
            <v>45279</v>
          </cell>
          <cell r="S181" t="str">
            <v>Putri Fhazleen Binti Shaharun 84261954</v>
          </cell>
          <cell r="AA181">
            <v>45289</v>
          </cell>
          <cell r="AF181">
            <v>45291</v>
          </cell>
          <cell r="AG181">
            <v>45291</v>
          </cell>
        </row>
        <row r="182">
          <cell r="B182" t="str">
            <v>xD-DWDM-5GCO_1475A MSK_00045823145226_0004582306250K_0004582306250P</v>
          </cell>
          <cell r="C182" t="str">
            <v>Entirely Completed</v>
          </cell>
          <cell r="D182">
            <v>45278</v>
          </cell>
          <cell r="E182">
            <v>45278</v>
          </cell>
          <cell r="R182">
            <v>45279</v>
          </cell>
          <cell r="S182" t="str">
            <v>Tan Yun Rou 84283878</v>
          </cell>
          <cell r="U182">
            <v>45343</v>
          </cell>
          <cell r="V182" t="str">
            <v>Putri Fhazleen Binti Shaharun 84261954</v>
          </cell>
          <cell r="Z182">
            <v>45289</v>
          </cell>
          <cell r="AA182">
            <v>45280</v>
          </cell>
          <cell r="AC182">
            <v>45322</v>
          </cell>
          <cell r="AG182">
            <v>45290</v>
          </cell>
        </row>
        <row r="183">
          <cell r="B183" t="str">
            <v>xD-DWDM-5GCO_1475A MSK_00045823145226_0004582306250K_0004582306250P_2</v>
          </cell>
          <cell r="C183" t="str">
            <v>Entirely Completed</v>
          </cell>
          <cell r="D183">
            <v>45289</v>
          </cell>
          <cell r="E183">
            <v>45289</v>
          </cell>
          <cell r="R183">
            <v>45287</v>
          </cell>
          <cell r="S183" t="str">
            <v>Putri Fhazleen Binti Shaharun 84261954</v>
          </cell>
          <cell r="AA183">
            <v>45289</v>
          </cell>
          <cell r="AF183">
            <v>45291</v>
          </cell>
          <cell r="AG183">
            <v>45291</v>
          </cell>
        </row>
        <row r="184">
          <cell r="B184" t="str">
            <v>xD-DWDM-5GCO_1475A MSK_00045823145226_0004582306250K_0004582306250P_3</v>
          </cell>
        </row>
        <row r="185">
          <cell r="B185" t="str">
            <v>xD-DWDM-5GCO_2021B SBHT_00045823145226_0004582306250K_0004582306250P</v>
          </cell>
          <cell r="C185" t="str">
            <v>Entirely Completed</v>
          </cell>
          <cell r="D185">
            <v>45278</v>
          </cell>
          <cell r="E185">
            <v>45278</v>
          </cell>
          <cell r="R185">
            <v>45279</v>
          </cell>
          <cell r="S185" t="str">
            <v>Tan Yun Rou 84283878</v>
          </cell>
          <cell r="U185">
            <v>45343</v>
          </cell>
          <cell r="V185" t="str">
            <v>Putri Fhazleen Binti Shaharun 84261954</v>
          </cell>
          <cell r="Z185">
            <v>45289</v>
          </cell>
          <cell r="AA185">
            <v>45280</v>
          </cell>
          <cell r="AC185">
            <v>45322</v>
          </cell>
          <cell r="AG185">
            <v>45290</v>
          </cell>
        </row>
        <row r="186">
          <cell r="B186" t="str">
            <v>xD-DWDM-5GCO_2021B SBHT_00045823145226_0004582306250K_0004582306250P_2</v>
          </cell>
          <cell r="C186" t="str">
            <v>Entirely Completed</v>
          </cell>
          <cell r="D186">
            <v>45289</v>
          </cell>
          <cell r="E186">
            <v>45289</v>
          </cell>
          <cell r="R186">
            <v>45287</v>
          </cell>
          <cell r="S186" t="str">
            <v>Putri Fhazleen Binti Shaharun 84261954</v>
          </cell>
          <cell r="Z186">
            <v>45322</v>
          </cell>
          <cell r="AA186">
            <v>45307</v>
          </cell>
          <cell r="AF186">
            <v>45291</v>
          </cell>
          <cell r="AG186">
            <v>45291</v>
          </cell>
        </row>
        <row r="187">
          <cell r="B187" t="str">
            <v>xD-DWDM-5GCO_2021B SBHT_00045823145226_0004582306250K_0004582306250P_3</v>
          </cell>
        </row>
        <row r="188">
          <cell r="B188" t="str">
            <v>xD-DWDM-5GCOptical_MAH_00045824026524_0004582401260X</v>
          </cell>
          <cell r="D188">
            <v>45434</v>
          </cell>
          <cell r="Z188">
            <v>45443</v>
          </cell>
          <cell r="AG188">
            <v>45443</v>
          </cell>
        </row>
        <row r="189">
          <cell r="B189" t="str">
            <v>xD-DWDM-5GCOptical_SBHT_00045824026524_0004582401260X</v>
          </cell>
          <cell r="D189">
            <v>45434</v>
          </cell>
          <cell r="Z189">
            <v>45443</v>
          </cell>
          <cell r="AG189">
            <v>45443</v>
          </cell>
        </row>
        <row r="190">
          <cell r="B190" t="str">
            <v>xD-DWDM-5GC_MSC KK_00045824009525_0004582400350F</v>
          </cell>
          <cell r="AG190">
            <v>45412</v>
          </cell>
        </row>
        <row r="191">
          <cell r="B191" t="str">
            <v>xD-DWDM-5GC_MSC KUCHING_00045824009528_0004582400350E</v>
          </cell>
        </row>
        <row r="192">
          <cell r="B192" t="str">
            <v>xD-DWDM-5GCore Central_AIMS CYBERJAYA_00045824012527_0004582400930A</v>
          </cell>
          <cell r="D192">
            <v>45433</v>
          </cell>
          <cell r="Z192">
            <v>45443</v>
          </cell>
          <cell r="AG192">
            <v>45443</v>
          </cell>
        </row>
        <row r="193">
          <cell r="B193" t="str">
            <v>xD-DWDM-5GCore Central_CSF CYBERJAYA_00045824012527_0004582400930A</v>
          </cell>
          <cell r="D193">
            <v>45433</v>
          </cell>
          <cell r="Z193">
            <v>45443</v>
          </cell>
          <cell r="AG193">
            <v>45443</v>
          </cell>
        </row>
        <row r="194">
          <cell r="B194" t="str">
            <v>xD-DWDM-5GCore Central_KVDC_00045824012527_0004582400930A</v>
          </cell>
          <cell r="D194">
            <v>45435</v>
          </cell>
          <cell r="Z194">
            <v>45443</v>
          </cell>
          <cell r="AG194">
            <v>45443</v>
          </cell>
        </row>
        <row r="195">
          <cell r="B195" t="str">
            <v>xD-DWDM-5GCore Central_MAH_00045824012527_0004582400930A</v>
          </cell>
          <cell r="D195">
            <v>45432</v>
          </cell>
          <cell r="Z195">
            <v>45443</v>
          </cell>
          <cell r="AG195">
            <v>45443</v>
          </cell>
        </row>
        <row r="196">
          <cell r="B196" t="str">
            <v>xD-DWDM-5GCore Central_MENARA ANSAR_00045824012527_0004582400930A</v>
          </cell>
          <cell r="D196">
            <v>45439</v>
          </cell>
          <cell r="Z196">
            <v>45443</v>
          </cell>
          <cell r="AG196">
            <v>45443</v>
          </cell>
        </row>
        <row r="197">
          <cell r="B197" t="str">
            <v>xD-DWDM-5GCore Central_MSK_00045824012527_0004582400930A</v>
          </cell>
          <cell r="D197">
            <v>45433</v>
          </cell>
          <cell r="Z197">
            <v>45443</v>
          </cell>
          <cell r="AG197">
            <v>45443</v>
          </cell>
        </row>
        <row r="198">
          <cell r="B198" t="str">
            <v>xD-DWDM-5GCore Central_SBHT_00045824012527_0004582400930A</v>
          </cell>
          <cell r="D198">
            <v>45427</v>
          </cell>
          <cell r="E198">
            <v>45427</v>
          </cell>
          <cell r="Z198">
            <v>45443</v>
          </cell>
          <cell r="AG198">
            <v>45443</v>
          </cell>
        </row>
        <row r="199">
          <cell r="B199" t="str">
            <v>xD-DWDM-5GCore_MSCKK_00045824009525_0004582400350F</v>
          </cell>
          <cell r="C199" t="str">
            <v>Entirely Completed</v>
          </cell>
          <cell r="D199">
            <v>45406</v>
          </cell>
          <cell r="Z199">
            <v>45443</v>
          </cell>
          <cell r="AA199">
            <v>45421</v>
          </cell>
          <cell r="AG199">
            <v>45443</v>
          </cell>
        </row>
        <row r="200">
          <cell r="B200" t="str">
            <v>xD-DWDM-5GCore_MSCKUCHING_00045824009528_0004582400350E</v>
          </cell>
          <cell r="C200" t="str">
            <v>Entirely Completed</v>
          </cell>
          <cell r="D200">
            <v>45386</v>
          </cell>
          <cell r="E200">
            <v>45386</v>
          </cell>
          <cell r="R200">
            <v>45399</v>
          </cell>
          <cell r="S200" t="str">
            <v>Putri Fhazleen Binti Shaharun 84261954</v>
          </cell>
          <cell r="Z200">
            <v>45412</v>
          </cell>
          <cell r="AA200">
            <v>45386</v>
          </cell>
          <cell r="AG200">
            <v>45412</v>
          </cell>
        </row>
        <row r="201">
          <cell r="B201" t="str">
            <v>xD-DWDM-ACDC_SBHT_0004582302810A</v>
          </cell>
          <cell r="C201" t="str">
            <v>Entirely Completed</v>
          </cell>
          <cell r="D201">
            <v>45160</v>
          </cell>
          <cell r="E201">
            <v>45170</v>
          </cell>
          <cell r="G201" t="str">
            <v>N/A</v>
          </cell>
          <cell r="I201" t="str">
            <v>N/A</v>
          </cell>
          <cell r="L201" t="str">
            <v>N/A</v>
          </cell>
          <cell r="N201" t="str">
            <v>N/A</v>
          </cell>
          <cell r="R201">
            <v>45174</v>
          </cell>
          <cell r="S201" t="str">
            <v>Putri Fhazleen Binti Shaharun 84261954</v>
          </cell>
          <cell r="Z201">
            <v>45138</v>
          </cell>
          <cell r="AA201">
            <v>45196</v>
          </cell>
          <cell r="AB201" t="str">
            <v>Muhamad Rahimi Bin Abdullah 84040664</v>
          </cell>
          <cell r="AC201">
            <v>45260</v>
          </cell>
        </row>
        <row r="202">
          <cell r="B202" t="str">
            <v>xD-DWDM-BAUAcc_1475A MSK_00045823168322_0004582307060Y</v>
          </cell>
          <cell r="C202" t="str">
            <v>Entirely Completed</v>
          </cell>
          <cell r="D202">
            <v>45329</v>
          </cell>
          <cell r="R202">
            <v>45411</v>
          </cell>
          <cell r="S202" t="str">
            <v>Putri Fhazleen Binti Shaharun 84261954</v>
          </cell>
          <cell r="U202">
            <v>45355</v>
          </cell>
          <cell r="V202" t="str">
            <v>Putri Fhazleen Binti Shaharun 84261954</v>
          </cell>
          <cell r="Z202">
            <v>45351</v>
          </cell>
          <cell r="AA202">
            <v>45348</v>
          </cell>
          <cell r="AC202">
            <v>45381</v>
          </cell>
          <cell r="AG202">
            <v>45351</v>
          </cell>
        </row>
        <row r="203">
          <cell r="B203" t="str">
            <v>xD-DWDM-BAUAcc_1621A SENAWANG_00045823168322_0004582307060Y</v>
          </cell>
          <cell r="C203" t="str">
            <v>Entirely Completed</v>
          </cell>
          <cell r="D203">
            <v>45274</v>
          </cell>
          <cell r="E203">
            <v>45274</v>
          </cell>
          <cell r="R203">
            <v>45277</v>
          </cell>
          <cell r="S203" t="str">
            <v>Putri Fhazleen Binti Shaharun 84261954</v>
          </cell>
          <cell r="U203">
            <v>45420</v>
          </cell>
          <cell r="V203" t="str">
            <v>Putri Fhazleen Binti Shaharun 84261954</v>
          </cell>
          <cell r="Z203">
            <v>45289</v>
          </cell>
          <cell r="AA203">
            <v>45275</v>
          </cell>
          <cell r="AC203">
            <v>45322</v>
          </cell>
          <cell r="AG203">
            <v>45290</v>
          </cell>
        </row>
        <row r="204">
          <cell r="B204" t="str">
            <v>xD-DWDM-BAUAcc_2021B SBHT_00045823168322_0004582307060Y</v>
          </cell>
          <cell r="C204" t="str">
            <v>Entirely Completed</v>
          </cell>
          <cell r="D204">
            <v>45268</v>
          </cell>
          <cell r="E204">
            <v>45268</v>
          </cell>
          <cell r="R204">
            <v>45272</v>
          </cell>
          <cell r="S204" t="str">
            <v>Putri Fhazleen Binti Shaharun 84261954</v>
          </cell>
          <cell r="U204">
            <v>45299</v>
          </cell>
          <cell r="V204" t="str">
            <v>Putri Fhazleen Binti Shaharun 84261954</v>
          </cell>
          <cell r="X204">
            <v>45408</v>
          </cell>
          <cell r="Y204" t="str">
            <v>Putri Fhazleen Binti Shaharun 84261954</v>
          </cell>
          <cell r="Z204">
            <v>45289</v>
          </cell>
          <cell r="AA204">
            <v>45274</v>
          </cell>
          <cell r="AC204">
            <v>45322</v>
          </cell>
          <cell r="AD204">
            <v>45296</v>
          </cell>
          <cell r="AE204" t="str">
            <v>Putri Fhazleen Binti Shaharun 84261954</v>
          </cell>
          <cell r="AG204">
            <v>45290</v>
          </cell>
        </row>
        <row r="205">
          <cell r="B205" t="str">
            <v>xD-DWDM-BAUAcc_2021B SBHT_00045823168322_0004582307060Y_2</v>
          </cell>
          <cell r="C205" t="str">
            <v>Entirely Completed</v>
          </cell>
          <cell r="D205">
            <v>45280</v>
          </cell>
          <cell r="E205">
            <v>45281</v>
          </cell>
          <cell r="R205">
            <v>45282</v>
          </cell>
          <cell r="S205" t="str">
            <v>Putri Fhazleen Binti Shaharun 84261954</v>
          </cell>
          <cell r="AA205">
            <v>45288</v>
          </cell>
          <cell r="AG205">
            <v>45289</v>
          </cell>
        </row>
        <row r="206">
          <cell r="B206" t="str">
            <v>xD-DWDM-BAUAcc_2021B SBHT_00045823168322_0004582307060Y_3</v>
          </cell>
          <cell r="C206" t="str">
            <v>Entirely Completed</v>
          </cell>
          <cell r="D206">
            <v>45383</v>
          </cell>
          <cell r="E206">
            <v>45401</v>
          </cell>
          <cell r="AA206">
            <v>45406</v>
          </cell>
          <cell r="AG206">
            <v>45412</v>
          </cell>
        </row>
        <row r="207">
          <cell r="B207" t="str">
            <v>xD-DWDM-BAUAcc_4000A PRAI_00045823168322_0004582307060Y</v>
          </cell>
          <cell r="C207" t="str">
            <v>Entirely Completed</v>
          </cell>
          <cell r="D207">
            <v>45274</v>
          </cell>
          <cell r="E207">
            <v>45279</v>
          </cell>
          <cell r="R207">
            <v>45277</v>
          </cell>
          <cell r="S207" t="str">
            <v>Putri Fhazleen Binti Shaharun 84261954</v>
          </cell>
          <cell r="U207">
            <v>45299</v>
          </cell>
          <cell r="V207" t="str">
            <v>Putri Fhazleen Binti Shaharun 84261954</v>
          </cell>
          <cell r="X207">
            <v>45408</v>
          </cell>
          <cell r="Y207" t="str">
            <v>Putri Fhazleen Binti Shaharun 84261954</v>
          </cell>
          <cell r="Z207">
            <v>45289</v>
          </cell>
          <cell r="AA207">
            <v>45282</v>
          </cell>
          <cell r="AC207">
            <v>45322</v>
          </cell>
          <cell r="AD207">
            <v>45296</v>
          </cell>
          <cell r="AE207" t="str">
            <v>Putri Fhazleen Binti Shaharun 84261954</v>
          </cell>
          <cell r="AG207">
            <v>45290</v>
          </cell>
        </row>
        <row r="208">
          <cell r="B208" t="str">
            <v>xD-DWDM-BAUAcc_4521A IPOH_00045823168322_0004582307060Y</v>
          </cell>
          <cell r="C208" t="str">
            <v>Entirely Completed</v>
          </cell>
          <cell r="D208">
            <v>45274</v>
          </cell>
          <cell r="E208">
            <v>45278</v>
          </cell>
          <cell r="R208">
            <v>45277</v>
          </cell>
          <cell r="S208" t="str">
            <v>Putri Fhazleen Binti Shaharun 84261954</v>
          </cell>
          <cell r="U208">
            <v>45299</v>
          </cell>
          <cell r="V208" t="str">
            <v>Putri Fhazleen Binti Shaharun 84261954</v>
          </cell>
          <cell r="X208">
            <v>45408</v>
          </cell>
          <cell r="Y208" t="str">
            <v>Putri Fhazleen Binti Shaharun 84261954</v>
          </cell>
          <cell r="Z208">
            <v>45289</v>
          </cell>
          <cell r="AA208">
            <v>45282</v>
          </cell>
          <cell r="AC208">
            <v>45322</v>
          </cell>
          <cell r="AD208">
            <v>45296</v>
          </cell>
          <cell r="AE208" t="str">
            <v>Putri Fhazleen Binti Shaharun 84261954</v>
          </cell>
          <cell r="AG208">
            <v>45290</v>
          </cell>
        </row>
        <row r="209">
          <cell r="B209" t="str">
            <v>xD-DWDM-BAUAcc_6000A JB_00045823168322_0004582307060Y</v>
          </cell>
          <cell r="C209" t="str">
            <v>Entirely Completed</v>
          </cell>
          <cell r="D209">
            <v>45274</v>
          </cell>
          <cell r="E209">
            <v>45274</v>
          </cell>
          <cell r="R209">
            <v>45277</v>
          </cell>
          <cell r="S209" t="str">
            <v>Putri Fhazleen Binti Shaharun 84261954</v>
          </cell>
          <cell r="U209">
            <v>45363</v>
          </cell>
          <cell r="V209" t="str">
            <v>Putri Fhazleen Binti Shaharun 84261954</v>
          </cell>
          <cell r="Z209">
            <v>45289</v>
          </cell>
          <cell r="AA209">
            <v>45275</v>
          </cell>
          <cell r="AC209">
            <v>45322</v>
          </cell>
          <cell r="AG209">
            <v>45290</v>
          </cell>
        </row>
        <row r="210">
          <cell r="B210" t="str">
            <v>xD-DWDM-BAUAcc_7000A MSC KK_00045823168322_0004582307060Y</v>
          </cell>
          <cell r="U210">
            <v>45383</v>
          </cell>
          <cell r="V210" t="str">
            <v>Putri Fhazleen Binti Shaharun 84261954</v>
          </cell>
          <cell r="AD210">
            <v>45408</v>
          </cell>
          <cell r="AE210" t="str">
            <v>Putri Fhazleen Binti Shaharun 84261954</v>
          </cell>
        </row>
        <row r="211">
          <cell r="B211" t="str">
            <v>xD-DWDM-BAUAcc_9999A MSC KUCHING_00045823168322_0004582307060Y</v>
          </cell>
          <cell r="D211">
            <v>45278</v>
          </cell>
          <cell r="U211">
            <v>45369</v>
          </cell>
          <cell r="V211" t="str">
            <v>Putri Fhazleen Binti Shaharun 84261954</v>
          </cell>
          <cell r="Z211">
            <v>45351</v>
          </cell>
          <cell r="AC211">
            <v>45322</v>
          </cell>
          <cell r="AG211">
            <v>45351</v>
          </cell>
        </row>
        <row r="212">
          <cell r="B212" t="str">
            <v>xD-DWDM-BNMY 1012E BNMDCC_00045823048525</v>
          </cell>
          <cell r="G212" t="str">
            <v>N/A</v>
          </cell>
          <cell r="I212" t="str">
            <v>N/A</v>
          </cell>
          <cell r="L212" t="str">
            <v>N/A</v>
          </cell>
          <cell r="N212" t="str">
            <v>N/A</v>
          </cell>
          <cell r="U212">
            <v>45097</v>
          </cell>
          <cell r="V212" t="str">
            <v>Putri Fhazleen Binti Shaharun 84261954</v>
          </cell>
          <cell r="X212">
            <v>45196</v>
          </cell>
          <cell r="Y212" t="str">
            <v>Putri Fhazleen Binti Shaharun 84261954</v>
          </cell>
          <cell r="AD212">
            <v>45097</v>
          </cell>
          <cell r="AE212" t="str">
            <v>Putri Fhazleen Binti Shaharun 84261954</v>
          </cell>
        </row>
        <row r="213">
          <cell r="B213" t="str">
            <v>xD-DWDM-BNMY 1012E BNMKL_00045823065720</v>
          </cell>
          <cell r="G213" t="str">
            <v>N/A</v>
          </cell>
          <cell r="I213" t="str">
            <v>N/A</v>
          </cell>
          <cell r="L213" t="str">
            <v>N/A</v>
          </cell>
          <cell r="N213" t="str">
            <v>N/A</v>
          </cell>
          <cell r="U213">
            <v>45146</v>
          </cell>
          <cell r="V213" t="str">
            <v>Putri Fhazleen Binti Shaharun 84261954</v>
          </cell>
          <cell r="X213">
            <v>45215</v>
          </cell>
          <cell r="Y213" t="str">
            <v>Putri Fhazleen Binti Shaharun 84261954</v>
          </cell>
          <cell r="AC213">
            <v>45169</v>
          </cell>
          <cell r="AD213">
            <v>45146</v>
          </cell>
          <cell r="AE213" t="str">
            <v>Putri Fhazleen Binti Shaharun 84261954</v>
          </cell>
        </row>
        <row r="214">
          <cell r="B214" t="str">
            <v>xD-DWDM-BNMY 1014E BNMSA_00045823065720</v>
          </cell>
          <cell r="C214" t="str">
            <v>Entirely Completed</v>
          </cell>
          <cell r="D214">
            <v>45376</v>
          </cell>
          <cell r="E214">
            <v>45377</v>
          </cell>
          <cell r="G214" t="str">
            <v>N/A</v>
          </cell>
          <cell r="I214" t="str">
            <v>N/A</v>
          </cell>
          <cell r="L214" t="str">
            <v>N/A</v>
          </cell>
          <cell r="N214" t="str">
            <v>N/A</v>
          </cell>
          <cell r="R214">
            <v>45146</v>
          </cell>
          <cell r="S214" t="str">
            <v>Putri Fhazleen Binti Shaharun 84261954</v>
          </cell>
          <cell r="U214">
            <v>45146</v>
          </cell>
          <cell r="V214" t="str">
            <v>Putri Fhazleen Binti Shaharun 84261954</v>
          </cell>
          <cell r="X214">
            <v>45215</v>
          </cell>
          <cell r="Y214" t="str">
            <v>Putri Fhazleen Binti Shaharun 84261954</v>
          </cell>
          <cell r="Z214">
            <v>45381</v>
          </cell>
          <cell r="AA214">
            <v>45378</v>
          </cell>
          <cell r="AC214">
            <v>45169</v>
          </cell>
          <cell r="AD214">
            <v>45146</v>
          </cell>
          <cell r="AE214" t="str">
            <v>Putri Fhazleen Binti Shaharun 84261954</v>
          </cell>
          <cell r="AG214">
            <v>45381</v>
          </cell>
        </row>
        <row r="215">
          <cell r="B215" t="str">
            <v>xD-DWDM-BNMY 1014E BNMSA_00045823072928</v>
          </cell>
          <cell r="G215" t="str">
            <v>N/A</v>
          </cell>
          <cell r="I215" t="str">
            <v>N/A</v>
          </cell>
          <cell r="L215" t="str">
            <v>N/A</v>
          </cell>
          <cell r="N215" t="str">
            <v>N/A</v>
          </cell>
          <cell r="U215">
            <v>45131</v>
          </cell>
          <cell r="V215" t="str">
            <v>Putri Fhazleen Binti Shaharun 84261954</v>
          </cell>
          <cell r="X215">
            <v>45196</v>
          </cell>
          <cell r="Y215" t="str">
            <v>Putri Fhazleen Binti Shaharun 84261954</v>
          </cell>
          <cell r="Z215">
            <v>45351</v>
          </cell>
          <cell r="AA215">
            <v>45338</v>
          </cell>
          <cell r="AB215" t="str">
            <v>Mok Tzek Chuan(FO &amp; T Telecommunication SDN.BHD.)</v>
          </cell>
          <cell r="AD215">
            <v>45131</v>
          </cell>
          <cell r="AE215" t="str">
            <v>Putri Fhazleen Binti Shaharun 84261954</v>
          </cell>
        </row>
        <row r="216">
          <cell r="B216" t="str">
            <v>xD-DWDM-BNMY 1015E BNMHQ_00045823048525</v>
          </cell>
          <cell r="G216" t="str">
            <v>N/A</v>
          </cell>
          <cell r="I216" t="str">
            <v>N/A</v>
          </cell>
          <cell r="L216" t="str">
            <v>N/A</v>
          </cell>
          <cell r="N216" t="str">
            <v>N/A</v>
          </cell>
          <cell r="U216">
            <v>45097</v>
          </cell>
          <cell r="V216" t="str">
            <v>Putri Fhazleen Binti Shaharun 84261954</v>
          </cell>
          <cell r="X216">
            <v>45196</v>
          </cell>
          <cell r="Y216" t="str">
            <v>Putri Fhazleen Binti Shaharun 84261954</v>
          </cell>
          <cell r="AD216">
            <v>45097</v>
          </cell>
          <cell r="AE216" t="str">
            <v>Putri Fhazleen Binti Shaharun 84261954</v>
          </cell>
        </row>
        <row r="217">
          <cell r="B217" t="str">
            <v>xD-DWDM-BNMY 1015E BNMSA_00045823072928</v>
          </cell>
          <cell r="G217" t="str">
            <v>N/A</v>
          </cell>
          <cell r="I217" t="str">
            <v>N/A</v>
          </cell>
          <cell r="L217" t="str">
            <v>N/A</v>
          </cell>
          <cell r="N217" t="str">
            <v>N/A</v>
          </cell>
        </row>
        <row r="218">
          <cell r="B218" t="str">
            <v>xD-DWDM-BNMY 1015E DCC_00045823065720</v>
          </cell>
          <cell r="G218" t="str">
            <v>N/A</v>
          </cell>
          <cell r="I218" t="str">
            <v>N/A</v>
          </cell>
          <cell r="L218" t="str">
            <v>N/A</v>
          </cell>
          <cell r="N218" t="str">
            <v>N/A</v>
          </cell>
          <cell r="U218">
            <v>45146</v>
          </cell>
          <cell r="V218" t="str">
            <v>Putri Fhazleen Binti Shaharun 84261954</v>
          </cell>
          <cell r="X218">
            <v>45215</v>
          </cell>
          <cell r="Y218" t="str">
            <v>Putri Fhazleen Binti Shaharun 84261954</v>
          </cell>
          <cell r="AC218">
            <v>45169</v>
          </cell>
          <cell r="AD218">
            <v>45146</v>
          </cell>
          <cell r="AE218" t="str">
            <v>Putri Fhazleen Binti Shaharun 84261954</v>
          </cell>
        </row>
        <row r="219">
          <cell r="B219" t="str">
            <v>xD-DWDM-BRKRing_1049B MSC KEPONG_00045823086824</v>
          </cell>
        </row>
        <row r="220">
          <cell r="B220" t="str">
            <v>xD-DWDM-BRKRing_1049B-001 MSC KEPONG_00045823053925</v>
          </cell>
          <cell r="G220" t="str">
            <v>N/A</v>
          </cell>
          <cell r="I220" t="str">
            <v>N/A</v>
          </cell>
          <cell r="L220" t="str">
            <v>N/A</v>
          </cell>
          <cell r="N220" t="str">
            <v>N/A</v>
          </cell>
        </row>
        <row r="221">
          <cell r="B221" t="str">
            <v>xD-DWDM-BRKRing_1049B-002 MSC KEPONG_00045823053925</v>
          </cell>
          <cell r="C221" t="str">
            <v>Entirely Completed</v>
          </cell>
          <cell r="D221">
            <v>45192</v>
          </cell>
          <cell r="E221">
            <v>45195</v>
          </cell>
          <cell r="G221" t="str">
            <v>N/A</v>
          </cell>
          <cell r="I221" t="str">
            <v>N/A</v>
          </cell>
          <cell r="L221" t="str">
            <v>N/A</v>
          </cell>
          <cell r="N221" t="str">
            <v>N/A</v>
          </cell>
          <cell r="R221">
            <v>45211</v>
          </cell>
          <cell r="S221" t="str">
            <v>Putri Fhazleen Binti Shaharun 84261954</v>
          </cell>
          <cell r="AA221">
            <v>45206</v>
          </cell>
          <cell r="AG221">
            <v>45212</v>
          </cell>
        </row>
        <row r="222">
          <cell r="B222" t="str">
            <v>xD-DWDM-BRKRing_1412A BKT TADUN_00045823053925</v>
          </cell>
          <cell r="C222" t="str">
            <v>Entirely Completed</v>
          </cell>
          <cell r="D222">
            <v>45204</v>
          </cell>
          <cell r="E222">
            <v>45204</v>
          </cell>
          <cell r="G222" t="str">
            <v>N/A</v>
          </cell>
          <cell r="I222" t="str">
            <v>N/A</v>
          </cell>
          <cell r="L222" t="str">
            <v>N/A</v>
          </cell>
          <cell r="N222" t="str">
            <v>N/A</v>
          </cell>
          <cell r="R222">
            <v>45211</v>
          </cell>
          <cell r="S222" t="str">
            <v>Putri Fhazleen Binti Shaharun 84261954</v>
          </cell>
          <cell r="AA222">
            <v>45206</v>
          </cell>
          <cell r="AG222">
            <v>45212</v>
          </cell>
        </row>
        <row r="223">
          <cell r="B223" t="str">
            <v>xD-DWDM-BRKRing_1413A KTM RAWANG_00045823053925</v>
          </cell>
          <cell r="D223">
            <v>45429</v>
          </cell>
          <cell r="G223" t="str">
            <v>N/A</v>
          </cell>
          <cell r="I223" t="str">
            <v>N/A</v>
          </cell>
          <cell r="L223" t="str">
            <v>N/A</v>
          </cell>
          <cell r="N223" t="str">
            <v>N/A</v>
          </cell>
          <cell r="Z223">
            <v>45443</v>
          </cell>
          <cell r="AG223">
            <v>45412</v>
          </cell>
        </row>
        <row r="224">
          <cell r="B224" t="str">
            <v>xD-DWDM-BRKRing_4660A KTM ASTR_00045823098821_0004582304330Z</v>
          </cell>
          <cell r="C224" t="str">
            <v>Entirely Completed</v>
          </cell>
          <cell r="D224">
            <v>45224</v>
          </cell>
          <cell r="E224">
            <v>45279</v>
          </cell>
          <cell r="R224">
            <v>45282</v>
          </cell>
          <cell r="S224" t="str">
            <v>Putri Fhazleen Binti Shaharun 84261954</v>
          </cell>
          <cell r="U224">
            <v>45255</v>
          </cell>
          <cell r="V224" t="str">
            <v>Putri Fhazleen Binti Shaharun 84261954</v>
          </cell>
          <cell r="X224">
            <v>45351</v>
          </cell>
          <cell r="Y224" t="str">
            <v>Putri Fhazleen Binti Shaharun 84261954</v>
          </cell>
          <cell r="Z224">
            <v>45289</v>
          </cell>
          <cell r="AA224">
            <v>45279</v>
          </cell>
          <cell r="AD224">
            <v>45296</v>
          </cell>
          <cell r="AE224" t="str">
            <v>Putri Fhazleen Binti Shaharun 84261954</v>
          </cell>
          <cell r="AG224">
            <v>45260</v>
          </cell>
        </row>
        <row r="225">
          <cell r="B225" t="str">
            <v>xD-DWDM-BRKRing_Additional Indoor Cabinet in WH To Redeploy</v>
          </cell>
        </row>
        <row r="226">
          <cell r="B226" t="str">
            <v>xD-DWDM-BRKRing_C0103_1049B Kepong_0004582304150Y_00045823087420</v>
          </cell>
          <cell r="C226" t="str">
            <v>Entirely Completed</v>
          </cell>
          <cell r="D226">
            <v>45216</v>
          </cell>
          <cell r="E226">
            <v>45216</v>
          </cell>
          <cell r="G226" t="str">
            <v>N/A</v>
          </cell>
          <cell r="I226" t="str">
            <v>N/A</v>
          </cell>
          <cell r="L226" t="str">
            <v>N/A</v>
          </cell>
          <cell r="N226" t="str">
            <v>N/A</v>
          </cell>
          <cell r="R226">
            <v>45268</v>
          </cell>
          <cell r="S226" t="str">
            <v>Putri Fhazleen Binti Shaharun 84261954</v>
          </cell>
          <cell r="U226">
            <v>45351</v>
          </cell>
          <cell r="V226" t="str">
            <v>Putri Fhazleen Binti Shaharun 84261954</v>
          </cell>
          <cell r="Z226">
            <v>45322</v>
          </cell>
          <cell r="AA226">
            <v>45321</v>
          </cell>
          <cell r="AB226" t="str">
            <v>Advance Industrial Solutions Sdn Bhd</v>
          </cell>
          <cell r="AC226">
            <v>45322</v>
          </cell>
          <cell r="AG226">
            <v>45230</v>
          </cell>
        </row>
        <row r="227">
          <cell r="B227" t="str">
            <v>xD-DWDM-BRKRing_C0103_1359A MutiaraSubang_0004582304150Y_00045823087420</v>
          </cell>
          <cell r="C227" t="str">
            <v>Entirely Completed</v>
          </cell>
          <cell r="D227">
            <v>45215</v>
          </cell>
          <cell r="E227">
            <v>45216</v>
          </cell>
          <cell r="G227" t="str">
            <v>N/A</v>
          </cell>
          <cell r="I227" t="str">
            <v>N/A</v>
          </cell>
          <cell r="L227" t="str">
            <v>N/A</v>
          </cell>
          <cell r="N227" t="str">
            <v>N/A</v>
          </cell>
          <cell r="R227">
            <v>45230</v>
          </cell>
          <cell r="S227" t="str">
            <v>Putri Fhazleen Binti Shaharun 84261954</v>
          </cell>
          <cell r="U227">
            <v>45351</v>
          </cell>
          <cell r="V227" t="str">
            <v>Putri Fhazleen Binti Shaharun 84261954</v>
          </cell>
          <cell r="Z227">
            <v>45273</v>
          </cell>
          <cell r="AA227">
            <v>45221</v>
          </cell>
          <cell r="AB227" t="str">
            <v>AMIR HAMZAH BIN OTHMAN(Advance Industrial Solutions Sdn Bhd)</v>
          </cell>
          <cell r="AC227">
            <v>45322</v>
          </cell>
          <cell r="AG227">
            <v>45230</v>
          </cell>
        </row>
        <row r="228">
          <cell r="B228" t="str">
            <v>xD-DWDM-BRKRing_C0103_1409A Damansara_0004582304150Y_00045823087420</v>
          </cell>
          <cell r="C228" t="str">
            <v>Entirely Completed</v>
          </cell>
          <cell r="D228">
            <v>45215</v>
          </cell>
          <cell r="E228">
            <v>45216</v>
          </cell>
          <cell r="G228" t="str">
            <v>N/A</v>
          </cell>
          <cell r="I228" t="str">
            <v>N/A</v>
          </cell>
          <cell r="L228" t="str">
            <v>N/A</v>
          </cell>
          <cell r="N228" t="str">
            <v>N/A</v>
          </cell>
          <cell r="R228">
            <v>45268</v>
          </cell>
          <cell r="S228" t="str">
            <v>Putri Fhazleen Binti Shaharun 84261954</v>
          </cell>
          <cell r="U228">
            <v>45351</v>
          </cell>
          <cell r="V228" t="str">
            <v>Putri Fhazleen Binti Shaharun 84261954</v>
          </cell>
          <cell r="Z228">
            <v>45289</v>
          </cell>
          <cell r="AA228">
            <v>45278</v>
          </cell>
          <cell r="AC228">
            <v>45322</v>
          </cell>
          <cell r="AG228">
            <v>45230</v>
          </cell>
        </row>
        <row r="229">
          <cell r="B229" t="str">
            <v>xD-DWDM-BRKRing_C0501P_1110A Berjaya Indst Park_0004582304150X_00045823087420</v>
          </cell>
          <cell r="C229" t="str">
            <v>Entirely Completed</v>
          </cell>
          <cell r="D229">
            <v>45366</v>
          </cell>
          <cell r="E229">
            <v>45373</v>
          </cell>
          <cell r="R229">
            <v>45380</v>
          </cell>
          <cell r="S229" t="str">
            <v>Putri Fhazleen Binti Shaharun 84261954</v>
          </cell>
          <cell r="Z229">
            <v>45351</v>
          </cell>
          <cell r="AA229">
            <v>45377</v>
          </cell>
          <cell r="AG229">
            <v>45382</v>
          </cell>
        </row>
        <row r="230">
          <cell r="B230" t="str">
            <v>xD-DWDM-BRKRing_C0501P_2021B SBHT_0004582304150X_00045823087420</v>
          </cell>
          <cell r="C230" t="str">
            <v>Entirely Completed</v>
          </cell>
          <cell r="D230">
            <v>45366</v>
          </cell>
          <cell r="E230">
            <v>45370</v>
          </cell>
          <cell r="R230">
            <v>45380</v>
          </cell>
          <cell r="S230" t="str">
            <v>Putri Fhazleen Binti Shaharun 84261954</v>
          </cell>
          <cell r="Z230">
            <v>45351</v>
          </cell>
          <cell r="AA230">
            <v>45378</v>
          </cell>
          <cell r="AG230">
            <v>45382</v>
          </cell>
        </row>
        <row r="231">
          <cell r="B231" t="str">
            <v>xD-DWDM-BRKRing_C0803_1066A Sungai Choh_0004582304160F_0004582308742</v>
          </cell>
          <cell r="C231" t="str">
            <v>Entirely Completed</v>
          </cell>
          <cell r="D231">
            <v>45211</v>
          </cell>
          <cell r="E231">
            <v>45211</v>
          </cell>
          <cell r="F231" t="str">
            <v>MOHD FAIZAL BIN UNDING</v>
          </cell>
          <cell r="G231" t="str">
            <v>N/A</v>
          </cell>
          <cell r="I231" t="str">
            <v>N/A</v>
          </cell>
          <cell r="L231" t="str">
            <v>N/A</v>
          </cell>
          <cell r="N231" t="str">
            <v>N/A</v>
          </cell>
          <cell r="R231">
            <v>45229</v>
          </cell>
          <cell r="S231" t="str">
            <v>Putri Fhazleen Binti Shaharun 84261954</v>
          </cell>
          <cell r="U231">
            <v>45358</v>
          </cell>
          <cell r="V231" t="str">
            <v>Putri Fhazleen Binti Shaharun 84261954</v>
          </cell>
          <cell r="Z231">
            <v>45216</v>
          </cell>
          <cell r="AA231">
            <v>45221</v>
          </cell>
          <cell r="AC231">
            <v>45291</v>
          </cell>
          <cell r="AG231">
            <v>45219</v>
          </cell>
        </row>
        <row r="232">
          <cell r="B232" t="str">
            <v>xD-DWDM-BRKRing_C0803_1070A Wsma LowKang_0004582304160F_0004582308742</v>
          </cell>
          <cell r="C232" t="str">
            <v>Entirely Completed</v>
          </cell>
          <cell r="D232">
            <v>45267</v>
          </cell>
          <cell r="E232">
            <v>45267</v>
          </cell>
          <cell r="G232" t="str">
            <v>N/A</v>
          </cell>
          <cell r="I232" t="str">
            <v>N/A</v>
          </cell>
          <cell r="L232" t="str">
            <v>N/A</v>
          </cell>
          <cell r="N232" t="str">
            <v>N/A</v>
          </cell>
          <cell r="R232">
            <v>45268</v>
          </cell>
          <cell r="S232" t="str">
            <v>Putri Fhazleen Binti Shaharun 84261954</v>
          </cell>
          <cell r="U232">
            <v>45351</v>
          </cell>
          <cell r="V232" t="str">
            <v>Putri Fhazleen Binti Shaharun 84261954</v>
          </cell>
          <cell r="Z232">
            <v>45289</v>
          </cell>
          <cell r="AA232">
            <v>45274</v>
          </cell>
          <cell r="AC232">
            <v>45291</v>
          </cell>
          <cell r="AG232">
            <v>45282</v>
          </cell>
        </row>
        <row r="233">
          <cell r="B233" t="str">
            <v>xD-DWDM-BRKRing_C0803_1145A BatangKali_0004582304160F_0004582308742</v>
          </cell>
          <cell r="C233" t="str">
            <v>Entirely Completed</v>
          </cell>
          <cell r="D233">
            <v>45210</v>
          </cell>
          <cell r="E233">
            <v>45210</v>
          </cell>
          <cell r="F233" t="str">
            <v>MOHD FAIZAL BIN UNDING</v>
          </cell>
          <cell r="G233" t="str">
            <v>N/A</v>
          </cell>
          <cell r="I233" t="str">
            <v>N/A</v>
          </cell>
          <cell r="L233" t="str">
            <v>N/A</v>
          </cell>
          <cell r="N233" t="str">
            <v>N/A</v>
          </cell>
          <cell r="R233">
            <v>45216</v>
          </cell>
          <cell r="S233" t="str">
            <v>Putri Fhazleen Binti Shaharun 84261954</v>
          </cell>
          <cell r="U233">
            <v>45358</v>
          </cell>
          <cell r="V233" t="str">
            <v>Putri Fhazleen Binti Shaharun 84261954</v>
          </cell>
          <cell r="Z233">
            <v>45216</v>
          </cell>
          <cell r="AA233">
            <v>45211</v>
          </cell>
          <cell r="AC233">
            <v>45291</v>
          </cell>
          <cell r="AG233">
            <v>45219</v>
          </cell>
        </row>
        <row r="234">
          <cell r="B234" t="str">
            <v>xD-DWDM-BRKRing_C0803_1146A KubuBaru_0004582304160F_0004582308742</v>
          </cell>
          <cell r="C234" t="str">
            <v>Entirely Completed</v>
          </cell>
          <cell r="D234">
            <v>45211</v>
          </cell>
          <cell r="E234">
            <v>45211</v>
          </cell>
          <cell r="F234" t="str">
            <v>MOHD FAIZAL BIN UNDING</v>
          </cell>
          <cell r="G234" t="str">
            <v>N/A</v>
          </cell>
          <cell r="I234" t="str">
            <v>N/A</v>
          </cell>
          <cell r="L234" t="str">
            <v>N/A</v>
          </cell>
          <cell r="N234" t="str">
            <v>N/A</v>
          </cell>
          <cell r="R234">
            <v>45229</v>
          </cell>
          <cell r="S234" t="str">
            <v>Putri Fhazleen Binti Shaharun 84261954</v>
          </cell>
          <cell r="U234">
            <v>45358</v>
          </cell>
          <cell r="V234" t="str">
            <v>Putri Fhazleen Binti Shaharun 84261954</v>
          </cell>
          <cell r="Z234">
            <v>45216</v>
          </cell>
          <cell r="AA234">
            <v>45221</v>
          </cell>
          <cell r="AC234">
            <v>45291</v>
          </cell>
          <cell r="AG234">
            <v>45219</v>
          </cell>
        </row>
        <row r="235">
          <cell r="B235" t="str">
            <v>xD-DWDM-BRKRing_C0803_1701A Kerling Trnk_0004582304160F_0004582308742</v>
          </cell>
          <cell r="C235" t="str">
            <v>Entirely Completed</v>
          </cell>
          <cell r="D235">
            <v>45212</v>
          </cell>
          <cell r="E235">
            <v>45212</v>
          </cell>
          <cell r="F235" t="str">
            <v>MOHD FAIZAL BIN UNDING</v>
          </cell>
          <cell r="G235" t="str">
            <v>N/A</v>
          </cell>
          <cell r="I235" t="str">
            <v>N/A</v>
          </cell>
          <cell r="L235" t="str">
            <v>N/A</v>
          </cell>
          <cell r="N235" t="str">
            <v>N/A</v>
          </cell>
          <cell r="R235">
            <v>45229</v>
          </cell>
          <cell r="S235" t="str">
            <v>Putri Fhazleen Binti Shaharun 84261954</v>
          </cell>
          <cell r="U235">
            <v>45351</v>
          </cell>
          <cell r="V235" t="str">
            <v>Putri Fhazleen Binti Shaharun 84261954</v>
          </cell>
          <cell r="Z235">
            <v>45216</v>
          </cell>
          <cell r="AA235">
            <v>45221</v>
          </cell>
          <cell r="AC235">
            <v>45291</v>
          </cell>
          <cell r="AG235">
            <v>45219</v>
          </cell>
        </row>
        <row r="236">
          <cell r="B236" t="str">
            <v>xD-DWDM-BRKRing_C0803_2038A AntraGapi_0004582304160F_0004582308742</v>
          </cell>
          <cell r="C236" t="str">
            <v>Entirely Completed</v>
          </cell>
          <cell r="D236">
            <v>45303</v>
          </cell>
          <cell r="E236">
            <v>45300</v>
          </cell>
          <cell r="G236" t="str">
            <v>N/A</v>
          </cell>
          <cell r="I236" t="str">
            <v>N/A</v>
          </cell>
          <cell r="L236" t="str">
            <v>N/A</v>
          </cell>
          <cell r="N236" t="str">
            <v>N/A</v>
          </cell>
          <cell r="R236">
            <v>45308</v>
          </cell>
          <cell r="S236" t="str">
            <v>Putri Fhazleen Binti Shaharun 84261954</v>
          </cell>
          <cell r="U236">
            <v>45351</v>
          </cell>
          <cell r="V236" t="str">
            <v>Putri Fhazleen Binti Shaharun 84261954</v>
          </cell>
          <cell r="Z236">
            <v>45322</v>
          </cell>
          <cell r="AA236">
            <v>45301</v>
          </cell>
          <cell r="AC236">
            <v>45291</v>
          </cell>
          <cell r="AG236">
            <v>45282</v>
          </cell>
        </row>
        <row r="237">
          <cell r="B237" t="str">
            <v>xD-DWDM-BRKRing_CAR02_1049B KEPONG_00045823107327</v>
          </cell>
          <cell r="D237">
            <v>45267</v>
          </cell>
          <cell r="U237">
            <v>45376</v>
          </cell>
          <cell r="V237" t="str">
            <v>Putri Fhazleen Binti Shaharun 84261954</v>
          </cell>
          <cell r="Z237">
            <v>45359</v>
          </cell>
          <cell r="AA237">
            <v>45302</v>
          </cell>
          <cell r="AB237" t="str">
            <v>Mok Tzek Chuan(FO &amp; T Telecommunication SDN.BHD.)</v>
          </cell>
          <cell r="AD237">
            <v>45376</v>
          </cell>
          <cell r="AE237" t="str">
            <v>Putri Fhazleen Binti Shaharun 84261954</v>
          </cell>
        </row>
        <row r="238">
          <cell r="B238" t="str">
            <v>xD-DWDM-BRKRing_CAR02_1172A GLOMAC_00045823107327</v>
          </cell>
          <cell r="D238">
            <v>45267</v>
          </cell>
          <cell r="U238">
            <v>45376</v>
          </cell>
          <cell r="V238" t="str">
            <v>Putri Fhazleen Binti Shaharun 84261954</v>
          </cell>
          <cell r="Z238">
            <v>45359</v>
          </cell>
          <cell r="AA238">
            <v>45301</v>
          </cell>
          <cell r="AB238" t="str">
            <v>Mok Tzek Chuan(FO &amp; T Telecommunication SDN.BHD.)</v>
          </cell>
          <cell r="AD238">
            <v>45376</v>
          </cell>
          <cell r="AE238" t="str">
            <v>Putri Fhazleen Binti Shaharun 84261954</v>
          </cell>
        </row>
        <row r="239">
          <cell r="B239" t="str">
            <v>xD-DWDM-BRKRing_CAR02_1253A PLAZA PENGKALAN_00045823107327</v>
          </cell>
          <cell r="D239">
            <v>45267</v>
          </cell>
          <cell r="U239">
            <v>45376</v>
          </cell>
          <cell r="V239" t="str">
            <v>Putri Fhazleen Binti Shaharun 84261954</v>
          </cell>
          <cell r="Z239">
            <v>45351</v>
          </cell>
          <cell r="AA239">
            <v>45338</v>
          </cell>
          <cell r="AB239" t="str">
            <v>Mok Tzek Chuan(FO &amp; T Telecommunication SDN.BHD.)</v>
          </cell>
          <cell r="AD239">
            <v>45376</v>
          </cell>
          <cell r="AE239" t="str">
            <v>Putri Fhazleen Binti Shaharun 84261954</v>
          </cell>
        </row>
        <row r="240">
          <cell r="B240" t="str">
            <v>xD-DWDM-BRKRing_CAR02_1475A MSK_00045823107327</v>
          </cell>
          <cell r="U240">
            <v>45376</v>
          </cell>
          <cell r="V240" t="str">
            <v>Putri Fhazleen Binti Shaharun 84261954</v>
          </cell>
          <cell r="AD240">
            <v>45376</v>
          </cell>
          <cell r="AE240" t="str">
            <v>Putri Fhazleen Binti Shaharun 84261954</v>
          </cell>
        </row>
        <row r="241">
          <cell r="B241" t="str">
            <v>xD-DWDM-BRKRing_CAR02_1859A MIDVALLEY_00045823107327</v>
          </cell>
          <cell r="U241">
            <v>45376</v>
          </cell>
          <cell r="V241" t="str">
            <v>Putri Fhazleen Binti Shaharun 84261954</v>
          </cell>
          <cell r="Z241">
            <v>45359</v>
          </cell>
          <cell r="AA241">
            <v>45300</v>
          </cell>
          <cell r="AB241" t="str">
            <v>Mok Tzek Chuan(FO &amp; T Telecommunication SDN.BHD.)</v>
          </cell>
          <cell r="AD241">
            <v>45376</v>
          </cell>
          <cell r="AE241" t="str">
            <v>Putri Fhazleen Binti Shaharun 84261954</v>
          </cell>
        </row>
        <row r="242">
          <cell r="B242" t="str">
            <v>xD-DWDM-BRKRing_CAR02_1918C DAMANSARA INTAN_00045823107327</v>
          </cell>
          <cell r="U242">
            <v>45376</v>
          </cell>
          <cell r="V242" t="str">
            <v>Putri Fhazleen Binti Shaharun 84261954</v>
          </cell>
          <cell r="Z242">
            <v>45351</v>
          </cell>
          <cell r="AA242">
            <v>45338</v>
          </cell>
          <cell r="AB242" t="str">
            <v>Mok Tzek Chuan(FO &amp; T Telecommunication SDN.BHD.)</v>
          </cell>
          <cell r="AD242">
            <v>45376</v>
          </cell>
          <cell r="AE242" t="str">
            <v>Putri Fhazleen Binti Shaharun 84261954</v>
          </cell>
        </row>
        <row r="243">
          <cell r="B243" t="str">
            <v>xD-DWDM-BRKRing_CAR02_2021B SHT_00045823107327</v>
          </cell>
          <cell r="U243">
            <v>45376</v>
          </cell>
          <cell r="V243" t="str">
            <v>Putri Fhazleen Binti Shaharun 84261954</v>
          </cell>
          <cell r="Z243">
            <v>45359</v>
          </cell>
          <cell r="AA243">
            <v>45308</v>
          </cell>
          <cell r="AB243" t="str">
            <v>Mok Tzek Chuan(FO &amp; T Telecommunication SDN.BHD.)</v>
          </cell>
          <cell r="AD243">
            <v>45376</v>
          </cell>
          <cell r="AE243" t="str">
            <v>Putri Fhazleen Binti Shaharun 84261954</v>
          </cell>
        </row>
        <row r="244">
          <cell r="B244" t="str">
            <v>xD-DWDM-BRKRing_CAR02_2777C JBA BKT LIPAT_00045823107327</v>
          </cell>
          <cell r="U244">
            <v>45376</v>
          </cell>
          <cell r="V244" t="str">
            <v>Putri Fhazleen Binti Shaharun 84261954</v>
          </cell>
          <cell r="AD244">
            <v>45376</v>
          </cell>
          <cell r="AE244" t="str">
            <v>Putri Fhazleen Binti Shaharun 84261954</v>
          </cell>
        </row>
        <row r="245">
          <cell r="B245" t="str">
            <v>xD-DWDM-BRKRing_CT0120_1099A HongFatt_0004582304160F_0004582308742</v>
          </cell>
          <cell r="C245" t="str">
            <v>Entirely Completed</v>
          </cell>
          <cell r="D245">
            <v>45266</v>
          </cell>
          <cell r="E245">
            <v>45266</v>
          </cell>
          <cell r="G245" t="str">
            <v>N/A</v>
          </cell>
          <cell r="I245" t="str">
            <v>N/A</v>
          </cell>
          <cell r="L245" t="str">
            <v>N/A</v>
          </cell>
          <cell r="N245" t="str">
            <v>N/A</v>
          </cell>
          <cell r="R245">
            <v>45268</v>
          </cell>
          <cell r="S245" t="str">
            <v>Putri Fhazleen Binti Shaharun 84261954</v>
          </cell>
          <cell r="Z245">
            <v>45289</v>
          </cell>
          <cell r="AA245">
            <v>45268</v>
          </cell>
          <cell r="AC245">
            <v>45260</v>
          </cell>
          <cell r="AG245">
            <v>45282</v>
          </cell>
        </row>
        <row r="246">
          <cell r="B246" t="str">
            <v>xD-DWDM-BRKRing_CT0120_1409A Damansara_0004582304160F_0004582308742</v>
          </cell>
          <cell r="C246" t="str">
            <v>Entirely Completed</v>
          </cell>
          <cell r="D246">
            <v>45266</v>
          </cell>
          <cell r="E246">
            <v>45267</v>
          </cell>
          <cell r="G246" t="str">
            <v>N/A</v>
          </cell>
          <cell r="I246" t="str">
            <v>N/A</v>
          </cell>
          <cell r="L246" t="str">
            <v>N/A</v>
          </cell>
          <cell r="N246" t="str">
            <v>N/A</v>
          </cell>
          <cell r="R246">
            <v>45268</v>
          </cell>
          <cell r="S246" t="str">
            <v>Putri Fhazleen Binti Shaharun 84261954</v>
          </cell>
          <cell r="Z246">
            <v>45289</v>
          </cell>
          <cell r="AA246">
            <v>45279</v>
          </cell>
          <cell r="AC246">
            <v>45260</v>
          </cell>
          <cell r="AG246">
            <v>45282</v>
          </cell>
        </row>
        <row r="247">
          <cell r="B247" t="str">
            <v>xD-DWDM-BRKRing_CT01P_1049B Kpg_000458237400E_00045823174223</v>
          </cell>
          <cell r="C247" t="str">
            <v>Entirely Completed</v>
          </cell>
          <cell r="D247">
            <v>45266</v>
          </cell>
          <cell r="E247">
            <v>45266</v>
          </cell>
          <cell r="R247">
            <v>45268</v>
          </cell>
          <cell r="S247" t="str">
            <v>Putri Fhazleen Binti Shaharun 84261954</v>
          </cell>
          <cell r="U247">
            <v>45358</v>
          </cell>
          <cell r="V247" t="str">
            <v>Putri Fhazleen Binti Shaharun 84261954</v>
          </cell>
          <cell r="Z247">
            <v>45289</v>
          </cell>
          <cell r="AA247">
            <v>45268</v>
          </cell>
          <cell r="AB247" t="str">
            <v>B-BAND COMMUNICATIONS SDN.BHD.</v>
          </cell>
          <cell r="AG247">
            <v>45282</v>
          </cell>
        </row>
        <row r="248">
          <cell r="B248" t="str">
            <v>xD-DWDM-BRKRing_CT01P_1298A Kpg Knit_000458237400E_00045823174223</v>
          </cell>
          <cell r="C248" t="str">
            <v>Entirely Completed</v>
          </cell>
          <cell r="D248">
            <v>45267</v>
          </cell>
          <cell r="E248">
            <v>45267</v>
          </cell>
          <cell r="R248">
            <v>45268</v>
          </cell>
          <cell r="S248" t="str">
            <v>Putri Fhazleen Binti Shaharun 84261954</v>
          </cell>
          <cell r="U248">
            <v>45324</v>
          </cell>
          <cell r="V248" t="str">
            <v>Putri Fhazleen Binti Shaharun 84261954</v>
          </cell>
          <cell r="Z248">
            <v>45289</v>
          </cell>
          <cell r="AA248">
            <v>45268</v>
          </cell>
          <cell r="AB248" t="str">
            <v>B-BAND COMMUNICATIONS SDN.BHD.</v>
          </cell>
          <cell r="AG248">
            <v>45282</v>
          </cell>
        </row>
        <row r="249">
          <cell r="B249" t="str">
            <v>xD-DWDM-BRKRing_CT01P_1309A Ivory_000458237400E_00045823174223</v>
          </cell>
          <cell r="C249" t="str">
            <v>Entirely Completed</v>
          </cell>
          <cell r="D249">
            <v>45308</v>
          </cell>
          <cell r="E249">
            <v>45308</v>
          </cell>
          <cell r="R249">
            <v>45324</v>
          </cell>
          <cell r="S249" t="str">
            <v>Putri Fhazleen Binti Shaharun 84261954</v>
          </cell>
          <cell r="U249">
            <v>45404</v>
          </cell>
          <cell r="V249" t="str">
            <v>Putri Fhazleen Binti Shaharun 84261954</v>
          </cell>
          <cell r="Z249">
            <v>45322</v>
          </cell>
          <cell r="AA249">
            <v>45322</v>
          </cell>
          <cell r="AB249" t="str">
            <v>B-BAND COMMUNICATIONS SDN.BHD.</v>
          </cell>
          <cell r="AG249">
            <v>45322</v>
          </cell>
        </row>
        <row r="250">
          <cell r="B250" t="str">
            <v>xD-DWDM-BRKRing_CT11P_1050B MAH_00045823086823</v>
          </cell>
          <cell r="G250" t="str">
            <v>N/A</v>
          </cell>
          <cell r="I250" t="str">
            <v>N/A</v>
          </cell>
          <cell r="L250" t="str">
            <v>N/A</v>
          </cell>
          <cell r="N250" t="str">
            <v>N/A</v>
          </cell>
          <cell r="Z250">
            <v>45351</v>
          </cell>
          <cell r="AA250">
            <v>45351</v>
          </cell>
          <cell r="AB250" t="str">
            <v>MOHD FAIZAL BIN UNDING(B-BAND COMMUNICATIONS SDN.BHD.)</v>
          </cell>
        </row>
        <row r="251">
          <cell r="B251" t="str">
            <v>xD-DWDM-BRKRing_CT11P_1080A WIT KLANG_00045823086823</v>
          </cell>
          <cell r="G251" t="str">
            <v>N/A</v>
          </cell>
          <cell r="I251" t="str">
            <v>N/A</v>
          </cell>
          <cell r="L251" t="str">
            <v>N/A</v>
          </cell>
          <cell r="N251" t="str">
            <v>N/A</v>
          </cell>
          <cell r="S251" t="str">
            <v>Putri Fhazleen Binti Shaharun 84261954</v>
          </cell>
          <cell r="U251">
            <v>45358</v>
          </cell>
          <cell r="V251" t="str">
            <v>Putri Fhazleen Binti Shaharun 84261954</v>
          </cell>
          <cell r="Z251">
            <v>45204</v>
          </cell>
          <cell r="AB251" t="str">
            <v>B-BAND COMMUNICATIONS SDN.BHD.</v>
          </cell>
          <cell r="AG251">
            <v>45230</v>
          </cell>
        </row>
        <row r="252">
          <cell r="B252" t="str">
            <v>xD-DWDM-BRKRing_CT11P_1087A RANTAU PANJANG_00045823086823</v>
          </cell>
          <cell r="F252" t="str">
            <v>MOHD FAIZAL BIN UNDING</v>
          </cell>
          <cell r="G252" t="str">
            <v>N/A</v>
          </cell>
          <cell r="I252" t="str">
            <v>N/A</v>
          </cell>
          <cell r="L252" t="str">
            <v>N/A</v>
          </cell>
          <cell r="N252" t="str">
            <v>N/A</v>
          </cell>
          <cell r="Z252">
            <v>45351</v>
          </cell>
          <cell r="AA252">
            <v>45331</v>
          </cell>
          <cell r="AB252" t="str">
            <v>MOHD FAIZAL BIN UNDING(B-BAND COMMUNICATIONS SDN.BHD.)</v>
          </cell>
          <cell r="AG252">
            <v>45351</v>
          </cell>
        </row>
        <row r="253">
          <cell r="B253" t="str">
            <v>xD-DWDM-BRKRing_CT11P_8000A MSC KUANTAN_00045823086823</v>
          </cell>
          <cell r="G253" t="str">
            <v>N/A</v>
          </cell>
          <cell r="I253" t="str">
            <v>N/A</v>
          </cell>
          <cell r="L253" t="str">
            <v>N/A</v>
          </cell>
          <cell r="N253" t="str">
            <v>N/A</v>
          </cell>
          <cell r="Z253">
            <v>45351</v>
          </cell>
          <cell r="AA253">
            <v>45343</v>
          </cell>
          <cell r="AB253" t="str">
            <v>MOHD FAIZAL BIN UNDING(B-BAND COMMUNICATIONS SDN.BHD.)</v>
          </cell>
        </row>
        <row r="254">
          <cell r="B254" t="str">
            <v>xD-DWDM-BRKRing_E107_8211A WCY_0004582304150Y_00045823087420</v>
          </cell>
          <cell r="C254" t="str">
            <v>Entirely Completed</v>
          </cell>
          <cell r="D254">
            <v>45267</v>
          </cell>
          <cell r="E254">
            <v>45267</v>
          </cell>
          <cell r="G254" t="str">
            <v>N/A</v>
          </cell>
          <cell r="I254" t="str">
            <v>N/A</v>
          </cell>
          <cell r="L254" t="str">
            <v>N/A</v>
          </cell>
          <cell r="N254" t="str">
            <v>N/A</v>
          </cell>
          <cell r="R254">
            <v>45268</v>
          </cell>
          <cell r="S254" t="str">
            <v>Putri Fhazleen Binti Shaharun 84261954</v>
          </cell>
          <cell r="Z254">
            <v>45289</v>
          </cell>
          <cell r="AA254">
            <v>45268</v>
          </cell>
          <cell r="AC254">
            <v>45291</v>
          </cell>
          <cell r="AG254">
            <v>45282</v>
          </cell>
        </row>
        <row r="255">
          <cell r="B255" t="str">
            <v>xD-DWDM-BRKRing_E107_8217A PASIR MAS_0004582304150Y_00045823087420</v>
          </cell>
          <cell r="C255" t="str">
            <v>Entirely Completed</v>
          </cell>
          <cell r="D255">
            <v>45267</v>
          </cell>
          <cell r="E255">
            <v>45267</v>
          </cell>
          <cell r="G255" t="str">
            <v>N/A</v>
          </cell>
          <cell r="I255" t="str">
            <v>N/A</v>
          </cell>
          <cell r="L255" t="str">
            <v>N/A</v>
          </cell>
          <cell r="N255" t="str">
            <v>N/A</v>
          </cell>
          <cell r="R255">
            <v>45273</v>
          </cell>
          <cell r="S255" t="str">
            <v>Putri Fhazleen Binti Shaharun 84261954</v>
          </cell>
          <cell r="Z255">
            <v>45289</v>
          </cell>
          <cell r="AA255">
            <v>45268</v>
          </cell>
          <cell r="AC255">
            <v>45291</v>
          </cell>
          <cell r="AG255">
            <v>45282</v>
          </cell>
        </row>
        <row r="256">
          <cell r="B256" t="str">
            <v>xD-DWDM-BRKRing_E107_8217A PG TEMBAK_0004582304150Y_00045823087420</v>
          </cell>
          <cell r="C256" t="str">
            <v>Entirely Completed</v>
          </cell>
          <cell r="D256">
            <v>45267</v>
          </cell>
          <cell r="E256">
            <v>45267</v>
          </cell>
          <cell r="G256" t="str">
            <v>N/A</v>
          </cell>
          <cell r="I256" t="str">
            <v>N/A</v>
          </cell>
          <cell r="L256" t="str">
            <v>N/A</v>
          </cell>
          <cell r="N256" t="str">
            <v>N/A</v>
          </cell>
          <cell r="R256">
            <v>45268</v>
          </cell>
          <cell r="S256" t="str">
            <v>Putri Fhazleen Binti Shaharun 84261954</v>
          </cell>
          <cell r="Z256">
            <v>45289</v>
          </cell>
          <cell r="AA256">
            <v>45268</v>
          </cell>
          <cell r="AC256">
            <v>45291</v>
          </cell>
          <cell r="AG256">
            <v>45282</v>
          </cell>
        </row>
        <row r="257">
          <cell r="B257" t="str">
            <v>xD-DWDM-BRKRing_E110_8211A WCY_0004582304160F_0004582308742</v>
          </cell>
          <cell r="C257" t="str">
            <v>Entirely Completed</v>
          </cell>
          <cell r="D257">
            <v>45203</v>
          </cell>
          <cell r="E257">
            <v>45203</v>
          </cell>
          <cell r="G257" t="str">
            <v>N/A</v>
          </cell>
          <cell r="I257" t="str">
            <v>N/A</v>
          </cell>
          <cell r="L257" t="str">
            <v>N/A</v>
          </cell>
          <cell r="N257" t="str">
            <v>N/A</v>
          </cell>
          <cell r="R257">
            <v>45211</v>
          </cell>
          <cell r="S257" t="str">
            <v>Putri Fhazleen Binti Shaharun 84261954</v>
          </cell>
          <cell r="U257">
            <v>45351</v>
          </cell>
          <cell r="V257" t="str">
            <v>Putri Fhazleen Binti Shaharun 84261954</v>
          </cell>
          <cell r="AA257">
            <v>45208</v>
          </cell>
          <cell r="AC257">
            <v>45290</v>
          </cell>
          <cell r="AG257">
            <v>45212</v>
          </cell>
        </row>
        <row r="258">
          <cell r="B258" t="str">
            <v>xD-DWDM-BRKRing_E110_8224A Pasir Puteh_0004582304160F_0004582308742</v>
          </cell>
          <cell r="C258" t="str">
            <v>Entirely Completed</v>
          </cell>
          <cell r="D258">
            <v>45203</v>
          </cell>
          <cell r="E258">
            <v>45203</v>
          </cell>
          <cell r="G258" t="str">
            <v>N/A</v>
          </cell>
          <cell r="I258" t="str">
            <v>N/A</v>
          </cell>
          <cell r="L258" t="str">
            <v>N/A</v>
          </cell>
          <cell r="N258" t="str">
            <v>N/A</v>
          </cell>
          <cell r="R258">
            <v>45211</v>
          </cell>
          <cell r="S258" t="str">
            <v>Putri Fhazleen Binti Shaharun 84261954</v>
          </cell>
          <cell r="U258">
            <v>45358</v>
          </cell>
          <cell r="V258" t="str">
            <v>Putri Fhazleen Binti Shaharun 84261954</v>
          </cell>
          <cell r="AA258">
            <v>45208</v>
          </cell>
          <cell r="AC258">
            <v>45290</v>
          </cell>
          <cell r="AG258">
            <v>45212</v>
          </cell>
        </row>
        <row r="259">
          <cell r="B259" t="str">
            <v>xD-DWDM-BRKRing_E110_8268A Bachok_0004582304160F_0004582308742</v>
          </cell>
          <cell r="C259" t="str">
            <v>Entirely Completed</v>
          </cell>
          <cell r="D259">
            <v>45204</v>
          </cell>
          <cell r="E259">
            <v>45204</v>
          </cell>
          <cell r="G259" t="str">
            <v>N/A</v>
          </cell>
          <cell r="I259" t="str">
            <v>N/A</v>
          </cell>
          <cell r="L259" t="str">
            <v>N/A</v>
          </cell>
          <cell r="N259" t="str">
            <v>N/A</v>
          </cell>
          <cell r="R259">
            <v>45211</v>
          </cell>
          <cell r="S259" t="str">
            <v>Putri Fhazleen Binti Shaharun 84261954</v>
          </cell>
          <cell r="U259">
            <v>45358</v>
          </cell>
          <cell r="V259" t="str">
            <v>Putri Fhazleen Binti Shaharun 84261954</v>
          </cell>
          <cell r="AA259">
            <v>45208</v>
          </cell>
          <cell r="AC259">
            <v>45290</v>
          </cell>
          <cell r="AG259">
            <v>45212</v>
          </cell>
        </row>
        <row r="260">
          <cell r="B260" t="str">
            <v>xD-DWDM-BRKRing_E202_8000A MSC Kuantan_0004582304160F_0004582308742</v>
          </cell>
          <cell r="C260" t="str">
            <v>Entirely Completed</v>
          </cell>
          <cell r="D260">
            <v>45212</v>
          </cell>
          <cell r="E260">
            <v>45212</v>
          </cell>
          <cell r="G260" t="str">
            <v>N/A</v>
          </cell>
          <cell r="I260" t="str">
            <v>N/A</v>
          </cell>
          <cell r="L260" t="str">
            <v>N/A</v>
          </cell>
          <cell r="N260" t="str">
            <v>N/A</v>
          </cell>
          <cell r="R260">
            <v>45255</v>
          </cell>
          <cell r="S260" t="str">
            <v>Putri Fhazleen Binti Shaharun 84261954</v>
          </cell>
          <cell r="U260">
            <v>45358</v>
          </cell>
          <cell r="V260" t="str">
            <v>Putri Fhazleen Binti Shaharun 84261954</v>
          </cell>
          <cell r="Z260">
            <v>45237</v>
          </cell>
          <cell r="AA260">
            <v>45247</v>
          </cell>
          <cell r="AC260">
            <v>45291</v>
          </cell>
          <cell r="AG260">
            <v>45219</v>
          </cell>
        </row>
        <row r="261">
          <cell r="B261" t="str">
            <v>xD-DWDM-BRKRing_E202_8023B Balok Baru_0004582304160F_0004582308742</v>
          </cell>
          <cell r="C261" t="str">
            <v>Entirely Completed</v>
          </cell>
          <cell r="D261">
            <v>45252</v>
          </cell>
          <cell r="E261">
            <v>45253</v>
          </cell>
          <cell r="G261" t="str">
            <v>N/A</v>
          </cell>
          <cell r="I261" t="str">
            <v>N/A</v>
          </cell>
          <cell r="L261" t="str">
            <v>N/A</v>
          </cell>
          <cell r="N261" t="str">
            <v>N/A</v>
          </cell>
          <cell r="R261">
            <v>45258</v>
          </cell>
          <cell r="S261" t="str">
            <v>Putri Fhazleen Binti Shaharun 84261954</v>
          </cell>
          <cell r="U261">
            <v>45351</v>
          </cell>
          <cell r="V261" t="str">
            <v>Putri Fhazleen Binti Shaharun 84261954</v>
          </cell>
          <cell r="Z261">
            <v>45237</v>
          </cell>
          <cell r="AA261">
            <v>45258</v>
          </cell>
          <cell r="AC261">
            <v>45291</v>
          </cell>
          <cell r="AG261">
            <v>45260</v>
          </cell>
        </row>
        <row r="262">
          <cell r="B262" t="str">
            <v>xD-DWDM-BRKRing_E202_8035A Balok Kg Chengal_0004582304160F_0004582308742</v>
          </cell>
          <cell r="C262" t="str">
            <v>Entirely Completed</v>
          </cell>
          <cell r="D262">
            <v>45211</v>
          </cell>
          <cell r="E262">
            <v>45211</v>
          </cell>
          <cell r="G262" t="str">
            <v>N/A</v>
          </cell>
          <cell r="I262" t="str">
            <v>N/A</v>
          </cell>
          <cell r="L262" t="str">
            <v>N/A</v>
          </cell>
          <cell r="N262" t="str">
            <v>N/A</v>
          </cell>
          <cell r="R262">
            <v>45229</v>
          </cell>
          <cell r="S262" t="str">
            <v>Putri Fhazleen Binti Shaharun 84261954</v>
          </cell>
          <cell r="U262">
            <v>45358</v>
          </cell>
          <cell r="V262" t="str">
            <v>Putri Fhazleen Binti Shaharun 84261954</v>
          </cell>
          <cell r="Z262">
            <v>45237</v>
          </cell>
          <cell r="AA262">
            <v>45221</v>
          </cell>
          <cell r="AC262">
            <v>45291</v>
          </cell>
          <cell r="AG262">
            <v>45219</v>
          </cell>
        </row>
        <row r="263">
          <cell r="B263" t="str">
            <v>xD-DWDM-BRKRing_E202_8061A Bkt Pelindung_0004582304160F_0004582308742</v>
          </cell>
          <cell r="C263" t="str">
            <v>Entirely Completed</v>
          </cell>
          <cell r="D263">
            <v>45212</v>
          </cell>
          <cell r="E263">
            <v>45212</v>
          </cell>
          <cell r="G263" t="str">
            <v>N/A</v>
          </cell>
          <cell r="I263" t="str">
            <v>N/A</v>
          </cell>
          <cell r="L263" t="str">
            <v>N/A</v>
          </cell>
          <cell r="N263" t="str">
            <v>N/A</v>
          </cell>
          <cell r="R263">
            <v>45229</v>
          </cell>
          <cell r="S263" t="str">
            <v>Putri Fhazleen Binti Shaharun 84261954</v>
          </cell>
          <cell r="U263">
            <v>45358</v>
          </cell>
          <cell r="V263" t="str">
            <v>Putri Fhazleen Binti Shaharun 84261954</v>
          </cell>
          <cell r="Z263">
            <v>45237</v>
          </cell>
          <cell r="AA263">
            <v>45221</v>
          </cell>
          <cell r="AC263">
            <v>45291</v>
          </cell>
          <cell r="AD263">
            <v>45411</v>
          </cell>
          <cell r="AE263" t="str">
            <v>Putri Fhazleen Binti Shaharun 84261954</v>
          </cell>
          <cell r="AG263">
            <v>45219</v>
          </cell>
        </row>
        <row r="264">
          <cell r="B264" t="str">
            <v>xD-DWDM-BRKRing_E202_8408A Cheneh_0004582304160F_0004582308742</v>
          </cell>
          <cell r="C264" t="str">
            <v>Entirely Completed</v>
          </cell>
          <cell r="D264">
            <v>45224</v>
          </cell>
          <cell r="E264">
            <v>45224</v>
          </cell>
          <cell r="G264" t="str">
            <v>N/A</v>
          </cell>
          <cell r="I264" t="str">
            <v>N/A</v>
          </cell>
          <cell r="L264" t="str">
            <v>N/A</v>
          </cell>
          <cell r="N264" t="str">
            <v>N/A</v>
          </cell>
          <cell r="R264">
            <v>45236</v>
          </cell>
          <cell r="S264" t="str">
            <v>Putri Fhazleen Binti Shaharun 84261954</v>
          </cell>
          <cell r="U264">
            <v>45358</v>
          </cell>
          <cell r="V264" t="str">
            <v>Putri Fhazleen Binti Shaharun 84261954</v>
          </cell>
          <cell r="Z264">
            <v>45237</v>
          </cell>
          <cell r="AA264">
            <v>45226</v>
          </cell>
          <cell r="AC264">
            <v>45291</v>
          </cell>
          <cell r="AG264">
            <v>45230</v>
          </cell>
        </row>
        <row r="265">
          <cell r="B265" t="str">
            <v>xD-DWDM-BRKRing_E202_8434A Felda Neram_0004582304160F_0004582308742</v>
          </cell>
          <cell r="C265" t="str">
            <v>Entirely Completed</v>
          </cell>
          <cell r="D265">
            <v>45211</v>
          </cell>
          <cell r="E265">
            <v>45211</v>
          </cell>
          <cell r="G265" t="str">
            <v>N/A</v>
          </cell>
          <cell r="I265" t="str">
            <v>N/A</v>
          </cell>
          <cell r="L265" t="str">
            <v>N/A</v>
          </cell>
          <cell r="N265" t="str">
            <v>N/A</v>
          </cell>
          <cell r="R265">
            <v>45216</v>
          </cell>
          <cell r="S265" t="str">
            <v>Putri Fhazleen Binti Shaharun 84261954</v>
          </cell>
          <cell r="U265">
            <v>45358</v>
          </cell>
          <cell r="V265" t="str">
            <v>Putri Fhazleen Binti Shaharun 84261954</v>
          </cell>
          <cell r="Z265">
            <v>45237</v>
          </cell>
          <cell r="AA265">
            <v>45211</v>
          </cell>
          <cell r="AC265">
            <v>45291</v>
          </cell>
          <cell r="AG265">
            <v>45219</v>
          </cell>
        </row>
        <row r="266">
          <cell r="B266" t="str">
            <v>xD-DWDM-BRKRing_E202_8936A Sg Karang_0004582304160F_0004582308742</v>
          </cell>
          <cell r="C266" t="str">
            <v>Entirely Completed</v>
          </cell>
          <cell r="D266">
            <v>45254</v>
          </cell>
          <cell r="E266">
            <v>45254</v>
          </cell>
          <cell r="G266" t="str">
            <v>N/A</v>
          </cell>
          <cell r="I266" t="str">
            <v>N/A</v>
          </cell>
          <cell r="L266" t="str">
            <v>N/A</v>
          </cell>
          <cell r="N266" t="str">
            <v>N/A</v>
          </cell>
          <cell r="R266">
            <v>45258</v>
          </cell>
          <cell r="S266" t="str">
            <v>Putri Fhazleen Binti Shaharun 84261954</v>
          </cell>
          <cell r="U266">
            <v>45358</v>
          </cell>
          <cell r="V266" t="str">
            <v>Putri Fhazleen Binti Shaharun 84261954</v>
          </cell>
          <cell r="Z266">
            <v>45237</v>
          </cell>
          <cell r="AA266">
            <v>45258</v>
          </cell>
          <cell r="AC266">
            <v>45291</v>
          </cell>
          <cell r="AG266">
            <v>45260</v>
          </cell>
        </row>
        <row r="267">
          <cell r="B267" t="str">
            <v>xD-DWDM-BRKRing_E202_8953A Balok Perdana_0004582304160F_0004582308742</v>
          </cell>
          <cell r="C267" t="str">
            <v>Entirely Completed</v>
          </cell>
          <cell r="D267">
            <v>45252</v>
          </cell>
          <cell r="E267">
            <v>45253</v>
          </cell>
          <cell r="G267" t="str">
            <v>N/A</v>
          </cell>
          <cell r="I267" t="str">
            <v>N/A</v>
          </cell>
          <cell r="L267" t="str">
            <v>N/A</v>
          </cell>
          <cell r="N267" t="str">
            <v>N/A</v>
          </cell>
          <cell r="R267">
            <v>45258</v>
          </cell>
          <cell r="S267" t="str">
            <v>Putri Fhazleen Binti Shaharun 84261954</v>
          </cell>
          <cell r="U267">
            <v>45358</v>
          </cell>
          <cell r="V267" t="str">
            <v>Putri Fhazleen Binti Shaharun 84261954</v>
          </cell>
          <cell r="Z267">
            <v>45237</v>
          </cell>
          <cell r="AA267">
            <v>45258</v>
          </cell>
          <cell r="AC267">
            <v>45291</v>
          </cell>
          <cell r="AG267">
            <v>45260</v>
          </cell>
        </row>
        <row r="268">
          <cell r="B268" t="str">
            <v>xD-DWDM-BRKRing_E205_8321A Tabung Hji Kemaman_0004582304160F_0004582308742</v>
          </cell>
          <cell r="D268">
            <v>45268</v>
          </cell>
          <cell r="G268" t="str">
            <v>N/A</v>
          </cell>
          <cell r="I268" t="str">
            <v>N/A</v>
          </cell>
          <cell r="L268" t="str">
            <v>N/A</v>
          </cell>
          <cell r="N268" t="str">
            <v>N/A</v>
          </cell>
          <cell r="Z268">
            <v>45351</v>
          </cell>
          <cell r="AB268" t="str">
            <v>FO &amp; T Telecommunication SDN.BHD.</v>
          </cell>
          <cell r="AC268">
            <v>45322</v>
          </cell>
        </row>
        <row r="269">
          <cell r="B269" t="str">
            <v>xD-DWDM-BRKRing_E205_8330A Kemuning_0004582304160F_0004582308742</v>
          </cell>
          <cell r="D269">
            <v>45268</v>
          </cell>
          <cell r="G269" t="str">
            <v>N/A</v>
          </cell>
          <cell r="I269" t="str">
            <v>N/A</v>
          </cell>
          <cell r="L269" t="str">
            <v>N/A</v>
          </cell>
          <cell r="N269" t="str">
            <v>N/A</v>
          </cell>
          <cell r="Z269">
            <v>45351</v>
          </cell>
          <cell r="AB269" t="str">
            <v>FO &amp; T Telecommunication SDN.BHD.</v>
          </cell>
          <cell r="AC269">
            <v>45322</v>
          </cell>
        </row>
        <row r="270">
          <cell r="B270" t="str">
            <v>xD-DWDM-BRKRing_E205_8403A Bkt Mentok_0004582304160F_0004582308742</v>
          </cell>
          <cell r="D270">
            <v>45268</v>
          </cell>
          <cell r="G270" t="str">
            <v>N/A</v>
          </cell>
          <cell r="I270" t="str">
            <v>N/A</v>
          </cell>
          <cell r="L270" t="str">
            <v>N/A</v>
          </cell>
          <cell r="N270" t="str">
            <v>N/A</v>
          </cell>
          <cell r="Z270">
            <v>45442</v>
          </cell>
          <cell r="AB270" t="str">
            <v>FO &amp; T Telecommunication SDN.BHD.</v>
          </cell>
          <cell r="AC270">
            <v>45322</v>
          </cell>
          <cell r="AG270">
            <v>45442</v>
          </cell>
        </row>
        <row r="271">
          <cell r="B271" t="str">
            <v>xD-DWDM-BRKRing_E205_8473A FeldaSeberangTayur_0004582304160F_0004582308742</v>
          </cell>
          <cell r="D271">
            <v>45268</v>
          </cell>
          <cell r="G271" t="str">
            <v>N/A</v>
          </cell>
          <cell r="I271" t="str">
            <v>N/A</v>
          </cell>
          <cell r="L271" t="str">
            <v>N/A</v>
          </cell>
          <cell r="N271" t="str">
            <v>N/A</v>
          </cell>
          <cell r="Z271">
            <v>45351</v>
          </cell>
          <cell r="AB271" t="str">
            <v>FO &amp; T Telecommunication SDN.BHD.</v>
          </cell>
          <cell r="AC271">
            <v>45322</v>
          </cell>
          <cell r="AG271">
            <v>45443</v>
          </cell>
        </row>
        <row r="272">
          <cell r="B272" t="str">
            <v>xD-DWDM-BRKRing_E205_8483 Desa Solehah_0004582304160F_0004582308742</v>
          </cell>
          <cell r="C272" t="str">
            <v>Entirely Completed</v>
          </cell>
          <cell r="D272">
            <v>45373</v>
          </cell>
          <cell r="E272">
            <v>45373</v>
          </cell>
          <cell r="F272" t="str">
            <v>FO &amp; T Telecommunication SDN.BHD.</v>
          </cell>
          <cell r="G272" t="str">
            <v>N/A</v>
          </cell>
          <cell r="I272" t="str">
            <v>N/A</v>
          </cell>
          <cell r="L272" t="str">
            <v>N/A</v>
          </cell>
          <cell r="N272" t="str">
            <v>N/A</v>
          </cell>
          <cell r="R272">
            <v>45380</v>
          </cell>
          <cell r="S272" t="str">
            <v>Putri Fhazleen Binti Shaharun 84261954</v>
          </cell>
          <cell r="Z272">
            <v>45412</v>
          </cell>
          <cell r="AA272">
            <v>45376</v>
          </cell>
          <cell r="AB272" t="str">
            <v>MUHAMAD NIZAMUDEAN BIN ABDUL RAHIM(FO &amp; T Telecommunication SDN.BHD.)</v>
          </cell>
          <cell r="AC272">
            <v>45322</v>
          </cell>
          <cell r="AG272">
            <v>45412</v>
          </cell>
        </row>
        <row r="273">
          <cell r="B273" t="str">
            <v>xD-DWDM-BRKRing_E212_8314A Gong Terap_0004582304160F_0004582308742</v>
          </cell>
          <cell r="C273" t="str">
            <v>Entirely Completed</v>
          </cell>
          <cell r="D273">
            <v>45222</v>
          </cell>
          <cell r="E273">
            <v>45222</v>
          </cell>
          <cell r="G273" t="str">
            <v>N/A</v>
          </cell>
          <cell r="I273" t="str">
            <v>N/A</v>
          </cell>
          <cell r="L273" t="str">
            <v>N/A</v>
          </cell>
          <cell r="N273" t="str">
            <v>N/A</v>
          </cell>
          <cell r="R273">
            <v>45230</v>
          </cell>
          <cell r="S273" t="str">
            <v>Putri Fhazleen Binti Shaharun 84261954</v>
          </cell>
          <cell r="U273">
            <v>45358</v>
          </cell>
          <cell r="V273" t="str">
            <v>Putri Fhazleen Binti Shaharun 84261954</v>
          </cell>
          <cell r="Z273">
            <v>45209</v>
          </cell>
          <cell r="AA273">
            <v>45224</v>
          </cell>
          <cell r="AC273">
            <v>45291</v>
          </cell>
          <cell r="AG273">
            <v>45230</v>
          </cell>
        </row>
        <row r="274">
          <cell r="B274" t="str">
            <v>xD-DWDM-BRKRing_E212_8344A Felda Belara_0004582304160F_0004582308742</v>
          </cell>
          <cell r="C274" t="str">
            <v>Entirely Completed</v>
          </cell>
          <cell r="D274">
            <v>45210</v>
          </cell>
          <cell r="E274">
            <v>45210</v>
          </cell>
          <cell r="G274" t="str">
            <v>N/A</v>
          </cell>
          <cell r="I274" t="str">
            <v>N/A</v>
          </cell>
          <cell r="L274" t="str">
            <v>N/A</v>
          </cell>
          <cell r="N274" t="str">
            <v>N/A</v>
          </cell>
          <cell r="R274">
            <v>45216</v>
          </cell>
          <cell r="S274" t="str">
            <v>Putri Fhazleen Binti Shaharun 84261954</v>
          </cell>
          <cell r="U274">
            <v>45351</v>
          </cell>
          <cell r="V274" t="str">
            <v>Putri Fhazleen Binti Shaharun 84261954</v>
          </cell>
          <cell r="Z274">
            <v>45209</v>
          </cell>
          <cell r="AA274">
            <v>45211</v>
          </cell>
          <cell r="AC274">
            <v>45291</v>
          </cell>
          <cell r="AG274">
            <v>45219</v>
          </cell>
        </row>
        <row r="275">
          <cell r="B275" t="str">
            <v>xD-DWDM-BRKRing_E212_8350B Kustem_0004582304160F_0004582308742</v>
          </cell>
          <cell r="C275" t="str">
            <v>Entirely Completed</v>
          </cell>
          <cell r="D275">
            <v>45266</v>
          </cell>
          <cell r="G275" t="str">
            <v>N/A</v>
          </cell>
          <cell r="I275" t="str">
            <v>N/A</v>
          </cell>
          <cell r="L275" t="str">
            <v>N/A</v>
          </cell>
          <cell r="N275" t="str">
            <v>N/A</v>
          </cell>
          <cell r="R275">
            <v>45418</v>
          </cell>
          <cell r="S275" t="str">
            <v>Putri Fhazleen Binti Shaharun 84261954</v>
          </cell>
          <cell r="U275">
            <v>45351</v>
          </cell>
          <cell r="V275" t="str">
            <v>Putri Fhazleen Binti Shaharun 84261954</v>
          </cell>
          <cell r="Z275">
            <v>45289</v>
          </cell>
          <cell r="AA275">
            <v>45275</v>
          </cell>
          <cell r="AC275">
            <v>45291</v>
          </cell>
          <cell r="AD275">
            <v>45411</v>
          </cell>
          <cell r="AE275" t="str">
            <v>Putri Fhazleen Binti Shaharun 84261954</v>
          </cell>
          <cell r="AG275">
            <v>45260</v>
          </cell>
        </row>
        <row r="276">
          <cell r="B276" t="str">
            <v>xD-DWDM-BRKRing_E212_8350B Kustem_0004582304160F_0004582308742_2</v>
          </cell>
        </row>
        <row r="277">
          <cell r="B277" t="str">
            <v>xD-DWDM-BRKRing_E212_8353A Kg Manir_0004582304160F_0004582308742</v>
          </cell>
          <cell r="C277" t="str">
            <v>Entirely Completed</v>
          </cell>
          <cell r="D277">
            <v>45209</v>
          </cell>
          <cell r="E277">
            <v>45209</v>
          </cell>
          <cell r="G277" t="str">
            <v>N/A</v>
          </cell>
          <cell r="I277" t="str">
            <v>N/A</v>
          </cell>
          <cell r="L277" t="str">
            <v>N/A</v>
          </cell>
          <cell r="N277" t="str">
            <v>N/A</v>
          </cell>
          <cell r="R277">
            <v>45216</v>
          </cell>
          <cell r="S277" t="str">
            <v>Putri Fhazleen Binti Shaharun 84261954</v>
          </cell>
          <cell r="U277">
            <v>45358</v>
          </cell>
          <cell r="V277" t="str">
            <v>Putri Fhazleen Binti Shaharun 84261954</v>
          </cell>
          <cell r="Z277">
            <v>45209</v>
          </cell>
          <cell r="AA277">
            <v>45211</v>
          </cell>
          <cell r="AC277">
            <v>45291</v>
          </cell>
          <cell r="AG277">
            <v>45219</v>
          </cell>
        </row>
        <row r="278">
          <cell r="B278" t="str">
            <v>xD-DWDM-BRKRing_E212_8354A Kusza_0004582304160F_0004582308742</v>
          </cell>
          <cell r="C278" t="str">
            <v>Entirely Completed</v>
          </cell>
          <cell r="D278">
            <v>45209</v>
          </cell>
          <cell r="E278">
            <v>45209</v>
          </cell>
          <cell r="G278" t="str">
            <v>N/A</v>
          </cell>
          <cell r="I278" t="str">
            <v>N/A</v>
          </cell>
          <cell r="L278" t="str">
            <v>N/A</v>
          </cell>
          <cell r="N278" t="str">
            <v>N/A</v>
          </cell>
          <cell r="R278">
            <v>45216</v>
          </cell>
          <cell r="S278" t="str">
            <v>Putri Fhazleen Binti Shaharun 84261954</v>
          </cell>
          <cell r="U278">
            <v>45358</v>
          </cell>
          <cell r="V278" t="str">
            <v>Putri Fhazleen Binti Shaharun 84261954</v>
          </cell>
          <cell r="Z278">
            <v>45209</v>
          </cell>
          <cell r="AA278">
            <v>45211</v>
          </cell>
          <cell r="AC278">
            <v>45291</v>
          </cell>
          <cell r="AG278">
            <v>45219</v>
          </cell>
        </row>
        <row r="279">
          <cell r="B279" t="str">
            <v>xD-DWDM-BRKRing_E212_8361A Batu Rakit_0004582304160F_0004582308742</v>
          </cell>
          <cell r="C279" t="str">
            <v>Entirely Completed</v>
          </cell>
          <cell r="D279">
            <v>45210</v>
          </cell>
          <cell r="E279">
            <v>45210</v>
          </cell>
          <cell r="G279" t="str">
            <v>N/A</v>
          </cell>
          <cell r="I279" t="str">
            <v>N/A</v>
          </cell>
          <cell r="L279" t="str">
            <v>N/A</v>
          </cell>
          <cell r="N279" t="str">
            <v>N/A</v>
          </cell>
          <cell r="R279">
            <v>45216</v>
          </cell>
          <cell r="S279" t="str">
            <v>Putri Fhazleen Binti Shaharun 84261954</v>
          </cell>
          <cell r="U279">
            <v>45351</v>
          </cell>
          <cell r="V279" t="str">
            <v>Putri Fhazleen Binti Shaharun 84261954</v>
          </cell>
          <cell r="Z279">
            <v>45209</v>
          </cell>
          <cell r="AA279">
            <v>45211</v>
          </cell>
          <cell r="AC279">
            <v>45291</v>
          </cell>
          <cell r="AG279">
            <v>45219</v>
          </cell>
        </row>
        <row r="280">
          <cell r="B280" t="str">
            <v>xD-DWDM-BRKRing_E212_8429B B Payung2_0004582304160F_0004582308742</v>
          </cell>
          <cell r="C280" t="str">
            <v>Entirely Completed</v>
          </cell>
          <cell r="D280">
            <v>45210</v>
          </cell>
          <cell r="E280">
            <v>45210</v>
          </cell>
          <cell r="G280" t="str">
            <v>N/A</v>
          </cell>
          <cell r="I280" t="str">
            <v>N/A</v>
          </cell>
          <cell r="L280" t="str">
            <v>N/A</v>
          </cell>
          <cell r="N280" t="str">
            <v>N/A</v>
          </cell>
          <cell r="R280">
            <v>45230</v>
          </cell>
          <cell r="S280" t="str">
            <v>Putri Fhazleen Binti Shaharun 84261954</v>
          </cell>
          <cell r="U280">
            <v>45358</v>
          </cell>
          <cell r="V280" t="str">
            <v>Putri Fhazleen Binti Shaharun 84261954</v>
          </cell>
          <cell r="Z280">
            <v>45209</v>
          </cell>
          <cell r="AA280">
            <v>45221</v>
          </cell>
          <cell r="AC280">
            <v>45291</v>
          </cell>
          <cell r="AG280">
            <v>45219</v>
          </cell>
        </row>
        <row r="281">
          <cell r="B281" t="str">
            <v>xD-DWDM-BRKRing_E212_8923B_Tmn Semarak</v>
          </cell>
        </row>
        <row r="282">
          <cell r="B282" t="str">
            <v>xD-DWDM-BRKRing_E404_8025A Risda_0004582304160F_0004582308742</v>
          </cell>
          <cell r="C282" t="str">
            <v>Entirely Completed</v>
          </cell>
          <cell r="D282">
            <v>45211</v>
          </cell>
          <cell r="E282">
            <v>45211</v>
          </cell>
          <cell r="G282" t="str">
            <v>N/A</v>
          </cell>
          <cell r="I282" t="str">
            <v>N/A</v>
          </cell>
          <cell r="L282" t="str">
            <v>N/A</v>
          </cell>
          <cell r="N282" t="str">
            <v>N/A</v>
          </cell>
          <cell r="Z282">
            <v>45273</v>
          </cell>
          <cell r="AA282">
            <v>45224</v>
          </cell>
          <cell r="AB282" t="str">
            <v>FO &amp; T Telecommunication SDN.BHD.</v>
          </cell>
          <cell r="AC282">
            <v>45322</v>
          </cell>
          <cell r="AG282">
            <v>45219</v>
          </cell>
        </row>
        <row r="283">
          <cell r="B283" t="str">
            <v>xD-DWDM-BRKRing_E404_8059A Bkt Sulai_0004582304160F_0004582308742</v>
          </cell>
          <cell r="C283" t="str">
            <v>Entirely Completed</v>
          </cell>
          <cell r="D283">
            <v>45223</v>
          </cell>
          <cell r="E283">
            <v>45223</v>
          </cell>
          <cell r="G283" t="str">
            <v>N/A</v>
          </cell>
          <cell r="I283" t="str">
            <v>N/A</v>
          </cell>
          <cell r="L283" t="str">
            <v>N/A</v>
          </cell>
          <cell r="N283" t="str">
            <v>N/A</v>
          </cell>
          <cell r="R283">
            <v>45230</v>
          </cell>
          <cell r="S283" t="str">
            <v>Putri Fhazleen Binti Shaharun 84261954</v>
          </cell>
          <cell r="U283">
            <v>45358</v>
          </cell>
          <cell r="V283" t="str">
            <v>Putri Fhazleen Binti Shaharun 84261954</v>
          </cell>
          <cell r="Z283">
            <v>45273</v>
          </cell>
          <cell r="AA283">
            <v>45224</v>
          </cell>
          <cell r="AB283" t="str">
            <v>FO &amp; T Telecommunication SDN.BHD.</v>
          </cell>
          <cell r="AC283">
            <v>45322</v>
          </cell>
          <cell r="AG283">
            <v>45230</v>
          </cell>
        </row>
        <row r="284">
          <cell r="B284" t="str">
            <v>xD-DWDM-BRKRing_E404_8128A Kg Luit_0004582304160F_0004582308742</v>
          </cell>
          <cell r="C284" t="str">
            <v>Entirely Completed</v>
          </cell>
          <cell r="D284">
            <v>45210</v>
          </cell>
          <cell r="E284">
            <v>45210</v>
          </cell>
          <cell r="G284" t="str">
            <v>N/A</v>
          </cell>
          <cell r="I284" t="str">
            <v>N/A</v>
          </cell>
          <cell r="L284" t="str">
            <v>N/A</v>
          </cell>
          <cell r="N284" t="str">
            <v>N/A</v>
          </cell>
          <cell r="R284">
            <v>45216</v>
          </cell>
          <cell r="S284" t="str">
            <v>Putri Fhazleen Binti Shaharun 84261954</v>
          </cell>
          <cell r="U284">
            <v>45358</v>
          </cell>
          <cell r="V284" t="str">
            <v>Putri Fhazleen Binti Shaharun 84261954</v>
          </cell>
          <cell r="Z284">
            <v>45273</v>
          </cell>
          <cell r="AA284">
            <v>45222</v>
          </cell>
          <cell r="AB284" t="str">
            <v>FO &amp; T Telecommunication SDN.BHD.</v>
          </cell>
          <cell r="AC284">
            <v>45322</v>
          </cell>
          <cell r="AG284">
            <v>45219</v>
          </cell>
        </row>
        <row r="285">
          <cell r="B285" t="str">
            <v>xD-DWDM-BRKRing_E404_8191A Sg Semuji_0004582304160F_0004582307060Z_0004582308742</v>
          </cell>
          <cell r="C285" t="str">
            <v>Entirely Completed</v>
          </cell>
          <cell r="D285">
            <v>45254</v>
          </cell>
          <cell r="E285">
            <v>45254</v>
          </cell>
          <cell r="G285" t="str">
            <v>N/A</v>
          </cell>
          <cell r="I285" t="str">
            <v>N/A</v>
          </cell>
          <cell r="L285" t="str">
            <v>N/A</v>
          </cell>
          <cell r="N285" t="str">
            <v>N/A</v>
          </cell>
          <cell r="R285">
            <v>45268</v>
          </cell>
          <cell r="S285" t="str">
            <v>Putri Fhazleen Binti Shaharun 84261954</v>
          </cell>
          <cell r="U285">
            <v>45358</v>
          </cell>
          <cell r="V285" t="str">
            <v>Putri Fhazleen Binti Shaharun 84261954</v>
          </cell>
          <cell r="Z285">
            <v>45289</v>
          </cell>
          <cell r="AA285">
            <v>45268</v>
          </cell>
          <cell r="AB285" t="str">
            <v>FO &amp; T Telecommunication SDN.BHD.</v>
          </cell>
          <cell r="AC285">
            <v>45322</v>
          </cell>
          <cell r="AG285">
            <v>45230</v>
          </cell>
        </row>
        <row r="286">
          <cell r="B286" t="str">
            <v>xD-DWDM-BRKRing_E404_8513A Senggora_0004582304160F_0004582308742</v>
          </cell>
          <cell r="C286" t="str">
            <v>Entirely Completed</v>
          </cell>
          <cell r="D286">
            <v>45223</v>
          </cell>
          <cell r="E286">
            <v>45223</v>
          </cell>
          <cell r="G286" t="str">
            <v>N/A</v>
          </cell>
          <cell r="I286" t="str">
            <v>N/A</v>
          </cell>
          <cell r="L286" t="str">
            <v>N/A</v>
          </cell>
          <cell r="N286" t="str">
            <v>N/A</v>
          </cell>
          <cell r="R286">
            <v>45229</v>
          </cell>
          <cell r="S286" t="str">
            <v>Putri Fhazleen Binti Shaharun 84261954</v>
          </cell>
          <cell r="U286">
            <v>45358</v>
          </cell>
          <cell r="V286" t="str">
            <v>Putri Fhazleen Binti Shaharun 84261954</v>
          </cell>
          <cell r="Z286">
            <v>45273</v>
          </cell>
          <cell r="AA286">
            <v>45224</v>
          </cell>
          <cell r="AB286" t="str">
            <v>FO &amp; T Telecommunication SDN.BHD.</v>
          </cell>
          <cell r="AC286">
            <v>45322</v>
          </cell>
          <cell r="AG286">
            <v>45230</v>
          </cell>
        </row>
        <row r="287">
          <cell r="B287" t="str">
            <v>xD-DWDM-BRKRing_E404_8965A Spg Lepar Hilir_0004582304160F_0004582308742</v>
          </cell>
          <cell r="C287" t="str">
            <v>Entirely Completed</v>
          </cell>
          <cell r="D287">
            <v>45210</v>
          </cell>
          <cell r="E287">
            <v>45210</v>
          </cell>
          <cell r="G287" t="str">
            <v>N/A</v>
          </cell>
          <cell r="I287" t="str">
            <v>N/A</v>
          </cell>
          <cell r="L287" t="str">
            <v>N/A</v>
          </cell>
          <cell r="N287" t="str">
            <v>N/A</v>
          </cell>
          <cell r="R287">
            <v>45216</v>
          </cell>
          <cell r="S287" t="str">
            <v>Putri Fhazleen Binti Shaharun 84261954</v>
          </cell>
          <cell r="U287">
            <v>45351</v>
          </cell>
          <cell r="V287" t="str">
            <v>Putri Fhazleen Binti Shaharun 84261954</v>
          </cell>
          <cell r="Z287">
            <v>45273</v>
          </cell>
          <cell r="AA287">
            <v>45224</v>
          </cell>
          <cell r="AB287" t="str">
            <v>FO &amp; T Telecommunication SDN.BHD.</v>
          </cell>
          <cell r="AC287">
            <v>45322</v>
          </cell>
          <cell r="AG287">
            <v>45219</v>
          </cell>
        </row>
        <row r="288">
          <cell r="B288" t="str">
            <v>xD-DWDM-BRKRing_E407_1475A MSC SRI KEMBANGAN_00045823086828</v>
          </cell>
          <cell r="G288" t="str">
            <v>N/A</v>
          </cell>
          <cell r="I288" t="str">
            <v>N/A</v>
          </cell>
          <cell r="L288" t="str">
            <v>N/A</v>
          </cell>
          <cell r="N288" t="str">
            <v>N/A</v>
          </cell>
          <cell r="U288">
            <v>45191</v>
          </cell>
          <cell r="V288" t="str">
            <v>Putri Fhazleen Binti Shaharun 84261954</v>
          </cell>
          <cell r="X288">
            <v>45322</v>
          </cell>
          <cell r="Y288" t="str">
            <v>Putri Fhazleen Binti Shaharun 84261954</v>
          </cell>
          <cell r="Z288">
            <v>45351</v>
          </cell>
          <cell r="AB288" t="str">
            <v>B-BAND COMMUNICATIONS SDN.BHD.</v>
          </cell>
          <cell r="AD288">
            <v>45191</v>
          </cell>
          <cell r="AE288" t="str">
            <v>Putri Fhazleen Binti Shaharun 84261954</v>
          </cell>
        </row>
        <row r="289">
          <cell r="B289" t="str">
            <v>xD-DWDM-BRKRing_E407_8000A MSC KUANTAN_0004582304150X_00045823087420</v>
          </cell>
          <cell r="C289" t="str">
            <v>Entirely Completed</v>
          </cell>
          <cell r="D289">
            <v>45275</v>
          </cell>
          <cell r="E289">
            <v>45275</v>
          </cell>
          <cell r="R289">
            <v>45277</v>
          </cell>
          <cell r="S289" t="str">
            <v>Putri Fhazleen Binti Shaharun 84261954</v>
          </cell>
          <cell r="U289">
            <v>45384</v>
          </cell>
          <cell r="V289" t="str">
            <v>Putri Fhazleen Binti Shaharun 84261954</v>
          </cell>
          <cell r="AA289">
            <v>45279</v>
          </cell>
          <cell r="AF289">
            <v>45282</v>
          </cell>
          <cell r="AG289">
            <v>45282</v>
          </cell>
        </row>
        <row r="290">
          <cell r="B290" t="str">
            <v>xD-DWDM-BRKRing_E407_8000A MSC KUANTAN_00045823086828</v>
          </cell>
          <cell r="G290" t="str">
            <v>N/A</v>
          </cell>
          <cell r="I290" t="str">
            <v>N/A</v>
          </cell>
          <cell r="L290" t="str">
            <v>N/A</v>
          </cell>
          <cell r="N290" t="str">
            <v>N/A</v>
          </cell>
          <cell r="U290">
            <v>45191</v>
          </cell>
          <cell r="V290" t="str">
            <v>Putri Fhazleen Binti Shaharun 84261954</v>
          </cell>
          <cell r="X290">
            <v>45322</v>
          </cell>
          <cell r="Y290" t="str">
            <v>Putri Fhazleen Binti Shaharun 84261954</v>
          </cell>
          <cell r="Z290">
            <v>45351</v>
          </cell>
          <cell r="AA290">
            <v>45351</v>
          </cell>
          <cell r="AB290" t="str">
            <v>MOHD FAIZAL BIN UNDING(B-BAND COMMUNICATIONS SDN.BHD.)</v>
          </cell>
          <cell r="AD290">
            <v>45191</v>
          </cell>
          <cell r="AE290" t="str">
            <v>Putri Fhazleen Binti Shaharun 84261954</v>
          </cell>
        </row>
        <row r="291">
          <cell r="B291" t="str">
            <v>xD-DWDM-BRKRing_E407_8025A RISDA_0004582304150X_00045823087420</v>
          </cell>
          <cell r="C291" t="str">
            <v>Entirely Completed</v>
          </cell>
          <cell r="D291">
            <v>45275</v>
          </cell>
          <cell r="E291">
            <v>45275</v>
          </cell>
          <cell r="R291">
            <v>45277</v>
          </cell>
          <cell r="S291" t="str">
            <v>Putri Fhazleen Binti Shaharun 84261954</v>
          </cell>
          <cell r="AA291">
            <v>45279</v>
          </cell>
          <cell r="AF291">
            <v>45282</v>
          </cell>
          <cell r="AG291">
            <v>45282</v>
          </cell>
        </row>
        <row r="292">
          <cell r="B292" t="str">
            <v>xD-DWDM-BRKRing_E407_8025A RISDA_00045823086828</v>
          </cell>
          <cell r="G292" t="str">
            <v>N/A</v>
          </cell>
          <cell r="I292" t="str">
            <v>N/A</v>
          </cell>
          <cell r="L292" t="str">
            <v>N/A</v>
          </cell>
          <cell r="N292" t="str">
            <v>N/A</v>
          </cell>
          <cell r="U292">
            <v>45191</v>
          </cell>
          <cell r="V292" t="str">
            <v>Putri Fhazleen Binti Shaharun 84261954</v>
          </cell>
          <cell r="X292">
            <v>45322</v>
          </cell>
          <cell r="Y292" t="str">
            <v>Putri Fhazleen Binti Shaharun 84261954</v>
          </cell>
          <cell r="Z292">
            <v>45351</v>
          </cell>
          <cell r="AA292">
            <v>45351</v>
          </cell>
          <cell r="AB292" t="str">
            <v>MOHD FAIZAL BIN UNDING(B-BAND COMMUNICATIONS SDN.BHD.)</v>
          </cell>
          <cell r="AD292">
            <v>45191</v>
          </cell>
          <cell r="AE292" t="str">
            <v>Putri Fhazleen Binti Shaharun 84261954</v>
          </cell>
        </row>
        <row r="293">
          <cell r="B293" t="str">
            <v>xD-DWDM-BRKRing_E407_8046A BANDAR INDERA MAHKOTA_0004582304150X_00045823087420</v>
          </cell>
          <cell r="C293" t="str">
            <v>Entirely Completed</v>
          </cell>
          <cell r="D293">
            <v>45275</v>
          </cell>
          <cell r="E293">
            <v>45275</v>
          </cell>
          <cell r="R293">
            <v>45277</v>
          </cell>
          <cell r="S293" t="str">
            <v>Putri Fhazleen Binti Shaharun 84261954</v>
          </cell>
          <cell r="AA293">
            <v>45279</v>
          </cell>
          <cell r="AF293">
            <v>45282</v>
          </cell>
          <cell r="AG293">
            <v>45282</v>
          </cell>
        </row>
        <row r="294">
          <cell r="B294" t="str">
            <v>xD-DWDM-BRKRing_E407_8046A BANDAR INDERA MAHKOTA_00045823086828</v>
          </cell>
          <cell r="G294" t="str">
            <v>N/A</v>
          </cell>
          <cell r="I294" t="str">
            <v>N/A</v>
          </cell>
          <cell r="L294" t="str">
            <v>N/A</v>
          </cell>
          <cell r="N294" t="str">
            <v>N/A</v>
          </cell>
          <cell r="U294">
            <v>45191</v>
          </cell>
          <cell r="V294" t="str">
            <v>Putri Fhazleen Binti Shaharun 84261954</v>
          </cell>
          <cell r="X294">
            <v>45322</v>
          </cell>
          <cell r="Y294" t="str">
            <v>Putri Fhazleen Binti Shaharun 84261954</v>
          </cell>
          <cell r="Z294">
            <v>45351</v>
          </cell>
          <cell r="AA294">
            <v>45351</v>
          </cell>
          <cell r="AB294" t="str">
            <v>MOHD FAIZAL BIN UNDING(B-BAND COMMUNICATIONS SDN.BHD.)</v>
          </cell>
          <cell r="AD294">
            <v>45191</v>
          </cell>
          <cell r="AE294" t="str">
            <v>Putri Fhazleen Binti Shaharun 84261954</v>
          </cell>
        </row>
        <row r="295">
          <cell r="B295" t="str">
            <v>xD-DWDM-BRKRing_E407_8050A PERMATANG BADAK_0004582304150X_00045823087420</v>
          </cell>
          <cell r="C295" t="str">
            <v>Entirely Completed</v>
          </cell>
          <cell r="D295">
            <v>45275</v>
          </cell>
          <cell r="E295">
            <v>45275</v>
          </cell>
          <cell r="R295">
            <v>45277</v>
          </cell>
          <cell r="S295" t="str">
            <v>Putri Fhazleen Binti Shaharun 84261954</v>
          </cell>
          <cell r="AA295">
            <v>45279</v>
          </cell>
          <cell r="AF295">
            <v>45282</v>
          </cell>
          <cell r="AG295">
            <v>45282</v>
          </cell>
        </row>
        <row r="296">
          <cell r="B296" t="str">
            <v>xD-DWDM-BRKRing_E407_8050A PERMATANG BADAK_00045823086828</v>
          </cell>
          <cell r="G296" t="str">
            <v>N/A</v>
          </cell>
          <cell r="I296" t="str">
            <v>N/A</v>
          </cell>
          <cell r="L296" t="str">
            <v>N/A</v>
          </cell>
          <cell r="N296" t="str">
            <v>N/A</v>
          </cell>
          <cell r="U296">
            <v>45191</v>
          </cell>
          <cell r="V296" t="str">
            <v>Putri Fhazleen Binti Shaharun 84261954</v>
          </cell>
          <cell r="X296">
            <v>45322</v>
          </cell>
          <cell r="Y296" t="str">
            <v>Putri Fhazleen Binti Shaharun 84261954</v>
          </cell>
          <cell r="Z296">
            <v>45351</v>
          </cell>
          <cell r="AA296">
            <v>45351</v>
          </cell>
          <cell r="AB296" t="str">
            <v>MOHD FAIZAL BIN UNDING(B-BAND COMMUNICATIONS SDN.BHD.)</v>
          </cell>
          <cell r="AD296">
            <v>45191</v>
          </cell>
          <cell r="AE296" t="str">
            <v>Putri Fhazleen Binti Shaharun 84261954</v>
          </cell>
        </row>
        <row r="297">
          <cell r="B297" t="str">
            <v>xD-DWDM-BRKRing_E407_8059A BUKIT SULAI_00045823086828</v>
          </cell>
          <cell r="G297" t="str">
            <v>N/A</v>
          </cell>
          <cell r="I297" t="str">
            <v>N/A</v>
          </cell>
          <cell r="L297" t="str">
            <v>N/A</v>
          </cell>
          <cell r="N297" t="str">
            <v>N/A</v>
          </cell>
          <cell r="U297">
            <v>45191</v>
          </cell>
          <cell r="V297" t="str">
            <v>Putri Fhazleen Binti Shaharun 84261954</v>
          </cell>
          <cell r="X297">
            <v>45322</v>
          </cell>
          <cell r="Y297" t="str">
            <v>Putri Fhazleen Binti Shaharun 84261954</v>
          </cell>
          <cell r="Z297">
            <v>45358</v>
          </cell>
          <cell r="AA297">
            <v>45352</v>
          </cell>
          <cell r="AB297" t="str">
            <v>MOHD FAIZAL BIN UNDING(B-BAND COMMUNICATIONS SDN.BHD.)</v>
          </cell>
          <cell r="AD297">
            <v>45191</v>
          </cell>
          <cell r="AE297" t="str">
            <v>Putri Fhazleen Binti Shaharun 84261954</v>
          </cell>
        </row>
        <row r="298">
          <cell r="B298" t="str">
            <v>xD-DWDM-BRKRing_E407_8314A GONG TERAP_00045823086828</v>
          </cell>
          <cell r="G298" t="str">
            <v>N/A</v>
          </cell>
          <cell r="I298" t="str">
            <v>N/A</v>
          </cell>
          <cell r="L298" t="str">
            <v>N/A</v>
          </cell>
          <cell r="N298" t="str">
            <v>N/A</v>
          </cell>
          <cell r="U298">
            <v>45191</v>
          </cell>
          <cell r="V298" t="str">
            <v>Putri Fhazleen Binti Shaharun 84261954</v>
          </cell>
          <cell r="X298">
            <v>45322</v>
          </cell>
          <cell r="Y298" t="str">
            <v>Putri Fhazleen Binti Shaharun 84261954</v>
          </cell>
          <cell r="Z298">
            <v>45358</v>
          </cell>
          <cell r="AA298">
            <v>45352</v>
          </cell>
          <cell r="AB298" t="str">
            <v>MOHD FAIZAL BIN UNDING(B-BAND COMMUNICATIONS SDN.BHD.)</v>
          </cell>
          <cell r="AD298">
            <v>45191</v>
          </cell>
          <cell r="AE298" t="str">
            <v>Putri Fhazleen Binti Shaharun 84261954</v>
          </cell>
        </row>
        <row r="299">
          <cell r="B299" t="str">
            <v>xD-DWDM-BRKRing_E407_8344A FELDA BELARA_00045823086828</v>
          </cell>
          <cell r="G299" t="str">
            <v>N/A</v>
          </cell>
          <cell r="I299" t="str">
            <v>N/A</v>
          </cell>
          <cell r="L299" t="str">
            <v>N/A</v>
          </cell>
          <cell r="N299" t="str">
            <v>N/A</v>
          </cell>
          <cell r="U299">
            <v>45191</v>
          </cell>
          <cell r="V299" t="str">
            <v>Putri Fhazleen Binti Shaharun 84261954</v>
          </cell>
          <cell r="X299">
            <v>45322</v>
          </cell>
          <cell r="Y299" t="str">
            <v>Putri Fhazleen Binti Shaharun 84261954</v>
          </cell>
          <cell r="Z299">
            <v>45358</v>
          </cell>
          <cell r="AA299">
            <v>45352</v>
          </cell>
          <cell r="AB299" t="str">
            <v>MOHD FAIZAL BIN UNDING(B-BAND COMMUNICATIONS SDN.BHD.)</v>
          </cell>
          <cell r="AD299">
            <v>45191</v>
          </cell>
          <cell r="AE299" t="str">
            <v>Putri Fhazleen Binti Shaharun 84261954</v>
          </cell>
        </row>
        <row r="300">
          <cell r="B300" t="str">
            <v>xD-DWDM-BRKRing_E408_8033A Kg Pandan_0004582304150Y_00045823087420</v>
          </cell>
          <cell r="C300" t="str">
            <v>Entirely Completed</v>
          </cell>
          <cell r="D300">
            <v>45267</v>
          </cell>
          <cell r="E300">
            <v>45267</v>
          </cell>
          <cell r="G300" t="str">
            <v>N/A</v>
          </cell>
          <cell r="I300" t="str">
            <v>N/A</v>
          </cell>
          <cell r="L300" t="str">
            <v>N/A</v>
          </cell>
          <cell r="N300" t="str">
            <v>N/A</v>
          </cell>
          <cell r="R300">
            <v>45268</v>
          </cell>
          <cell r="S300" t="str">
            <v>Putri Fhazleen Binti Shaharun 84261954</v>
          </cell>
          <cell r="Z300">
            <v>45289</v>
          </cell>
          <cell r="AA300">
            <v>45268</v>
          </cell>
          <cell r="AC300">
            <v>45291</v>
          </cell>
          <cell r="AG300">
            <v>45282</v>
          </cell>
        </row>
        <row r="301">
          <cell r="B301" t="str">
            <v>xD-DWDM-BRKRing_E408_8933A Bt6 Jln Gambang_0004582304150Y_00045823087420</v>
          </cell>
          <cell r="C301" t="str">
            <v>Entirely Completed</v>
          </cell>
          <cell r="D301">
            <v>45267</v>
          </cell>
          <cell r="E301">
            <v>45267</v>
          </cell>
          <cell r="G301" t="str">
            <v>N/A</v>
          </cell>
          <cell r="I301" t="str">
            <v>N/A</v>
          </cell>
          <cell r="L301" t="str">
            <v>N/A</v>
          </cell>
          <cell r="N301" t="str">
            <v>N/A</v>
          </cell>
          <cell r="R301">
            <v>45268</v>
          </cell>
          <cell r="S301" t="str">
            <v>Putri Fhazleen Binti Shaharun 84261954</v>
          </cell>
          <cell r="Z301">
            <v>45289</v>
          </cell>
          <cell r="AA301">
            <v>45268</v>
          </cell>
          <cell r="AC301">
            <v>45291</v>
          </cell>
          <cell r="AG301">
            <v>45282</v>
          </cell>
        </row>
        <row r="302">
          <cell r="B302" t="str">
            <v>xD-DWDM-BRKRing_EAR02_2_4000A Prai_0004582304160E_00045823087420</v>
          </cell>
          <cell r="C302" t="str">
            <v>Entirely Completed</v>
          </cell>
          <cell r="D302">
            <v>45244</v>
          </cell>
          <cell r="E302">
            <v>45244</v>
          </cell>
          <cell r="G302" t="str">
            <v>N/A</v>
          </cell>
          <cell r="I302" t="str">
            <v>N/A</v>
          </cell>
          <cell r="L302" t="str">
            <v>N/A</v>
          </cell>
          <cell r="N302" t="str">
            <v>N/A</v>
          </cell>
          <cell r="R302">
            <v>45255</v>
          </cell>
          <cell r="S302" t="str">
            <v>Putri Fhazleen Binti Shaharun 84261954</v>
          </cell>
          <cell r="U302">
            <v>45384</v>
          </cell>
          <cell r="V302" t="str">
            <v>Putri Fhazleen Binti Shaharun 84261954</v>
          </cell>
          <cell r="Z302">
            <v>45279</v>
          </cell>
          <cell r="AA302">
            <v>45253</v>
          </cell>
          <cell r="AC302">
            <v>45322</v>
          </cell>
          <cell r="AG302">
            <v>45247</v>
          </cell>
        </row>
        <row r="303">
          <cell r="B303" t="str">
            <v>xD-DWDM-BRKRing_EAR02_2_8000A Kuantan_0004582304160E_00045823087420</v>
          </cell>
          <cell r="C303" t="str">
            <v>Entirely Completed</v>
          </cell>
          <cell r="D303">
            <v>45244</v>
          </cell>
          <cell r="E303">
            <v>45244</v>
          </cell>
          <cell r="G303" t="str">
            <v>N/A</v>
          </cell>
          <cell r="I303" t="str">
            <v>N/A</v>
          </cell>
          <cell r="L303" t="str">
            <v>N/A</v>
          </cell>
          <cell r="N303" t="str">
            <v>N/A</v>
          </cell>
          <cell r="R303">
            <v>45255</v>
          </cell>
          <cell r="S303" t="str">
            <v>Putri Fhazleen Binti Shaharun 84261954</v>
          </cell>
          <cell r="U303">
            <v>45387</v>
          </cell>
          <cell r="V303" t="str">
            <v>Putri Fhazleen Binti Shaharun 84261954</v>
          </cell>
          <cell r="Z303">
            <v>45279</v>
          </cell>
          <cell r="AA303">
            <v>45362</v>
          </cell>
          <cell r="AC303">
            <v>45322</v>
          </cell>
          <cell r="AG303">
            <v>45247</v>
          </cell>
        </row>
        <row r="304">
          <cell r="B304" t="str">
            <v>xD-DWDM-BRKRing_EAR02_2_8429B BktPayung_0004582304160E_00045823087420</v>
          </cell>
          <cell r="C304" t="str">
            <v>Entirely Completed</v>
          </cell>
          <cell r="D304">
            <v>45244</v>
          </cell>
          <cell r="E304">
            <v>45244</v>
          </cell>
          <cell r="G304" t="str">
            <v>N/A</v>
          </cell>
          <cell r="I304" t="str">
            <v>N/A</v>
          </cell>
          <cell r="L304" t="str">
            <v>N/A</v>
          </cell>
          <cell r="N304" t="str">
            <v>N/A</v>
          </cell>
          <cell r="R304">
            <v>45255</v>
          </cell>
          <cell r="S304" t="str">
            <v>Putri Fhazleen Binti Shaharun 84261954</v>
          </cell>
          <cell r="Z304">
            <v>45285</v>
          </cell>
          <cell r="AA304">
            <v>45253</v>
          </cell>
          <cell r="AB304" t="str">
            <v>FO &amp; T Telecommunication SDN.BHD.</v>
          </cell>
          <cell r="AC304">
            <v>45322</v>
          </cell>
          <cell r="AG304">
            <v>45247</v>
          </cell>
        </row>
        <row r="305">
          <cell r="B305" t="str">
            <v>xD-DWDM-BRKRing_K00106 KDX_00045823098821_0004582304330Z</v>
          </cell>
          <cell r="C305" t="str">
            <v>Entirely Completed</v>
          </cell>
          <cell r="D305">
            <v>45224</v>
          </cell>
          <cell r="E305">
            <v>45279</v>
          </cell>
          <cell r="R305">
            <v>45282</v>
          </cell>
          <cell r="S305" t="str">
            <v>Putri Fhazleen Binti Shaharun 84261954</v>
          </cell>
          <cell r="U305">
            <v>45246</v>
          </cell>
          <cell r="V305" t="str">
            <v>Putri Fhazleen Binti Shaharun 84261954</v>
          </cell>
          <cell r="X305">
            <v>45411</v>
          </cell>
          <cell r="Y305" t="str">
            <v>Putri Fhazleen Binti Shaharun 84261954</v>
          </cell>
          <cell r="Z305">
            <v>45289</v>
          </cell>
          <cell r="AA305">
            <v>45279</v>
          </cell>
          <cell r="AD305">
            <v>45296</v>
          </cell>
          <cell r="AE305" t="str">
            <v>Putri Fhazleen Binti Shaharun 84261954</v>
          </cell>
          <cell r="AG305">
            <v>45260</v>
          </cell>
        </row>
        <row r="306">
          <cell r="B306" t="str">
            <v>xD-DWDM-BRKRing_MR20/C26_1081A BktLipat_0004582304160F_0004582308742</v>
          </cell>
          <cell r="C306" t="str">
            <v>Entirely Completed</v>
          </cell>
          <cell r="D306">
            <v>45254</v>
          </cell>
          <cell r="E306">
            <v>45254</v>
          </cell>
          <cell r="G306" t="str">
            <v>N/A</v>
          </cell>
          <cell r="I306" t="str">
            <v>N/A</v>
          </cell>
          <cell r="L306" t="str">
            <v>N/A</v>
          </cell>
          <cell r="N306" t="str">
            <v>N/A</v>
          </cell>
          <cell r="R306">
            <v>45258</v>
          </cell>
          <cell r="S306" t="str">
            <v>Putri Fhazleen Binti Shaharun 84261954</v>
          </cell>
          <cell r="U306">
            <v>45384</v>
          </cell>
          <cell r="V306" t="str">
            <v>Putri Fhazleen Binti Shaharun 84261954</v>
          </cell>
          <cell r="Z306">
            <v>45237</v>
          </cell>
          <cell r="AA306">
            <v>45258</v>
          </cell>
          <cell r="AC306">
            <v>45291</v>
          </cell>
          <cell r="AG306">
            <v>45260</v>
          </cell>
        </row>
        <row r="307">
          <cell r="B307" t="str">
            <v>xD-DWDM-BRKRing_MR20/C26_1085A PekanMeru_0004582304160F_0004582308742</v>
          </cell>
          <cell r="C307" t="str">
            <v>Entirely Completed</v>
          </cell>
          <cell r="D307">
            <v>45205</v>
          </cell>
          <cell r="E307">
            <v>45205</v>
          </cell>
          <cell r="F307" t="str">
            <v>MOHD FAIZAL BIN UNDING</v>
          </cell>
          <cell r="G307" t="str">
            <v>N/A</v>
          </cell>
          <cell r="I307" t="str">
            <v>N/A</v>
          </cell>
          <cell r="L307" t="str">
            <v>N/A</v>
          </cell>
          <cell r="N307" t="str">
            <v>N/A</v>
          </cell>
          <cell r="R307">
            <v>45216</v>
          </cell>
          <cell r="S307" t="str">
            <v>Putri Fhazleen Binti Shaharun 84261954</v>
          </cell>
          <cell r="Z307">
            <v>45237</v>
          </cell>
          <cell r="AA307">
            <v>45211</v>
          </cell>
          <cell r="AC307">
            <v>45260</v>
          </cell>
          <cell r="AG307">
            <v>45212</v>
          </cell>
        </row>
        <row r="308">
          <cell r="B308" t="str">
            <v>xD-DWDM-BRKRing_MR20/C26_1093A KianHoeHuat_0004582304160F_0004582308742</v>
          </cell>
          <cell r="C308" t="str">
            <v>Entirely Completed</v>
          </cell>
          <cell r="D308">
            <v>45254</v>
          </cell>
          <cell r="E308">
            <v>45254</v>
          </cell>
          <cell r="G308" t="str">
            <v>N/A</v>
          </cell>
          <cell r="I308" t="str">
            <v>N/A</v>
          </cell>
          <cell r="L308" t="str">
            <v>N/A</v>
          </cell>
          <cell r="N308" t="str">
            <v>N/A</v>
          </cell>
          <cell r="R308">
            <v>45258</v>
          </cell>
          <cell r="S308" t="str">
            <v>Putri Fhazleen Binti Shaharun 84261954</v>
          </cell>
          <cell r="U308">
            <v>45384</v>
          </cell>
          <cell r="V308" t="str">
            <v>Putri Fhazleen Binti Shaharun 84261954</v>
          </cell>
          <cell r="Z308">
            <v>45237</v>
          </cell>
          <cell r="AA308">
            <v>45258</v>
          </cell>
          <cell r="AC308">
            <v>45291</v>
          </cell>
          <cell r="AG308">
            <v>45260</v>
          </cell>
        </row>
        <row r="309">
          <cell r="B309" t="str">
            <v>xD-DWDM-BRKRing_MR20/C26_1104A SurauAlAmin_0004582304160F_0004582308742</v>
          </cell>
          <cell r="C309" t="str">
            <v>Entirely Completed</v>
          </cell>
          <cell r="D309">
            <v>45205</v>
          </cell>
          <cell r="E309">
            <v>45205</v>
          </cell>
          <cell r="F309" t="str">
            <v>MOHD FAIZAL BIN UNDING</v>
          </cell>
          <cell r="G309" t="str">
            <v>N/A</v>
          </cell>
          <cell r="I309" t="str">
            <v>N/A</v>
          </cell>
          <cell r="L309" t="str">
            <v>N/A</v>
          </cell>
          <cell r="N309" t="str">
            <v>N/A</v>
          </cell>
          <cell r="R309">
            <v>45211</v>
          </cell>
          <cell r="S309" t="str">
            <v>Putri Fhazleen Binti Shaharun 84261954</v>
          </cell>
          <cell r="Z309">
            <v>45237</v>
          </cell>
          <cell r="AA309">
            <v>45206</v>
          </cell>
          <cell r="AC309">
            <v>45260</v>
          </cell>
          <cell r="AG309">
            <v>45212</v>
          </cell>
        </row>
        <row r="310">
          <cell r="B310" t="str">
            <v>xD-DWDM-BRKRing_MR20/C26_1627B IndahHighway_0004582304160F_0004582308742</v>
          </cell>
          <cell r="C310" t="str">
            <v>Entirely Completed</v>
          </cell>
          <cell r="D310">
            <v>45209</v>
          </cell>
          <cell r="E310">
            <v>45209</v>
          </cell>
          <cell r="F310" t="str">
            <v>MOHD FAIZAL BIN UNDING</v>
          </cell>
          <cell r="G310" t="str">
            <v>N/A</v>
          </cell>
          <cell r="I310" t="str">
            <v>N/A</v>
          </cell>
          <cell r="L310" t="str">
            <v>N/A</v>
          </cell>
          <cell r="N310" t="str">
            <v>N/A</v>
          </cell>
          <cell r="R310">
            <v>45216</v>
          </cell>
          <cell r="S310" t="str">
            <v>Putri Fhazleen Binti Shaharun 84261954</v>
          </cell>
          <cell r="Z310">
            <v>45237</v>
          </cell>
          <cell r="AA310">
            <v>45211</v>
          </cell>
          <cell r="AC310">
            <v>45291</v>
          </cell>
          <cell r="AG310">
            <v>45219</v>
          </cell>
        </row>
        <row r="311">
          <cell r="B311" t="str">
            <v>xD-DWDM-BRKRing_N106_4085D Kulim Hitech 2</v>
          </cell>
        </row>
        <row r="312">
          <cell r="B312" t="str">
            <v>xD-DWDM-BRKRing_N106_4683A Bkt Tok Alang</v>
          </cell>
        </row>
        <row r="313">
          <cell r="B313" t="str">
            <v>xD-DWDM-BRKRing_N106_4946A Bkt Selambau_0004582307400E_00045823174223_2</v>
          </cell>
          <cell r="Z313">
            <v>45443</v>
          </cell>
          <cell r="AB313" t="str">
            <v>FO &amp; T Telecommunication SDN.BHD.</v>
          </cell>
          <cell r="AG313">
            <v>45443</v>
          </cell>
        </row>
        <row r="314">
          <cell r="B314" t="str">
            <v>xD-DWDM-BRKRing_N106_4946A Bkt Selambau_000458237400E_00045823174223</v>
          </cell>
          <cell r="C314" t="str">
            <v>Entirely Completed</v>
          </cell>
          <cell r="D314">
            <v>45266</v>
          </cell>
          <cell r="E314">
            <v>45266</v>
          </cell>
          <cell r="R314">
            <v>45268</v>
          </cell>
          <cell r="S314" t="str">
            <v>Putri Fhazleen Binti Shaharun 84261954</v>
          </cell>
          <cell r="U314">
            <v>45404</v>
          </cell>
          <cell r="V314" t="str">
            <v>Putri Fhazleen Binti Shaharun 84261954</v>
          </cell>
          <cell r="Z314">
            <v>45289</v>
          </cell>
          <cell r="AA314">
            <v>45342</v>
          </cell>
          <cell r="AB314" t="str">
            <v>FO &amp; T Telecommunication SDN.BHD.</v>
          </cell>
          <cell r="AG314">
            <v>45282</v>
          </cell>
        </row>
        <row r="315">
          <cell r="B315" t="str">
            <v>xD-DWDM-BRKRing_N106_4966A Kulim Hitech_000458237400E_00045823174223</v>
          </cell>
          <cell r="C315" t="str">
            <v>Entirely Completed</v>
          </cell>
          <cell r="D315">
            <v>45266</v>
          </cell>
          <cell r="E315">
            <v>45266</v>
          </cell>
          <cell r="R315">
            <v>45268</v>
          </cell>
          <cell r="S315" t="str">
            <v>Putri Fhazleen Binti Shaharun 84261954</v>
          </cell>
          <cell r="U315">
            <v>45384</v>
          </cell>
          <cell r="V315" t="str">
            <v>Putri Fhazleen Binti Shaharun 84261954</v>
          </cell>
          <cell r="Z315">
            <v>45289</v>
          </cell>
          <cell r="AA315">
            <v>45342</v>
          </cell>
          <cell r="AG315">
            <v>45282</v>
          </cell>
        </row>
        <row r="316">
          <cell r="B316" t="str">
            <v>xD-DWDM-BRKRing_N115_4668A Lunas_0004582306610C_00045823162822</v>
          </cell>
          <cell r="C316" t="str">
            <v>Entirely Completed</v>
          </cell>
          <cell r="D316">
            <v>45254</v>
          </cell>
          <cell r="E316">
            <v>45254</v>
          </cell>
          <cell r="R316">
            <v>45258</v>
          </cell>
          <cell r="S316" t="str">
            <v>Putri Fhazleen Binti Shaharun 84261954</v>
          </cell>
          <cell r="AA316">
            <v>45258</v>
          </cell>
          <cell r="AB316" t="str">
            <v>FO &amp; T Telecommunication SDN.BHD.</v>
          </cell>
          <cell r="AG316">
            <v>45260</v>
          </cell>
        </row>
        <row r="317">
          <cell r="B317" t="str">
            <v>xD-DWDM-BRKRing_N115_4932A Bkt Tok Acheh_0004582306610C_00045823162822</v>
          </cell>
          <cell r="C317" t="str">
            <v>Entirely Completed</v>
          </cell>
          <cell r="D317">
            <v>45252</v>
          </cell>
          <cell r="E317">
            <v>45252</v>
          </cell>
          <cell r="R317">
            <v>45258</v>
          </cell>
          <cell r="S317" t="str">
            <v>Putri Fhazleen Binti Shaharun 84261954</v>
          </cell>
          <cell r="U317">
            <v>45365</v>
          </cell>
          <cell r="V317" t="str">
            <v>Putri Fhazleen Binti Shaharun 84261954</v>
          </cell>
          <cell r="AA317">
            <v>45258</v>
          </cell>
          <cell r="AB317" t="str">
            <v>FO &amp; T Telecommunication SDN.BHD.</v>
          </cell>
          <cell r="AG317">
            <v>45260</v>
          </cell>
        </row>
        <row r="318">
          <cell r="B318" t="str">
            <v>xD-DWDM-BRKRing_S201_1621A Senawang_0004582304070S_00045823086826</v>
          </cell>
          <cell r="C318" t="str">
            <v>Entirely Completed</v>
          </cell>
          <cell r="D318">
            <v>45272</v>
          </cell>
          <cell r="E318">
            <v>45272</v>
          </cell>
          <cell r="G318" t="str">
            <v>N/A</v>
          </cell>
          <cell r="I318" t="str">
            <v>N/A</v>
          </cell>
          <cell r="L318" t="str">
            <v>N/A</v>
          </cell>
          <cell r="N318" t="str">
            <v>N/A</v>
          </cell>
          <cell r="R318">
            <v>45277</v>
          </cell>
          <cell r="S318" t="str">
            <v>Putri Fhazleen Binti Shaharun 84261954</v>
          </cell>
          <cell r="U318">
            <v>45384</v>
          </cell>
          <cell r="V318" t="str">
            <v>Putri Fhazleen Binti Shaharun 84261954</v>
          </cell>
          <cell r="Z318">
            <v>45243</v>
          </cell>
          <cell r="AA318">
            <v>45274</v>
          </cell>
          <cell r="AC318">
            <v>45291</v>
          </cell>
          <cell r="AG318">
            <v>45282</v>
          </cell>
        </row>
        <row r="319">
          <cell r="B319" t="str">
            <v>xD-DWDM-BRKRing_S201_1760A Mambau1_0004582304070S_00045823086826</v>
          </cell>
          <cell r="C319" t="str">
            <v>Entirely Completed</v>
          </cell>
          <cell r="D319">
            <v>45245</v>
          </cell>
          <cell r="E319">
            <v>45245</v>
          </cell>
          <cell r="G319" t="str">
            <v>N/A</v>
          </cell>
          <cell r="I319" t="str">
            <v>N/A</v>
          </cell>
          <cell r="L319" t="str">
            <v>N/A</v>
          </cell>
          <cell r="N319" t="str">
            <v>N/A</v>
          </cell>
          <cell r="R319">
            <v>45255</v>
          </cell>
          <cell r="S319" t="str">
            <v>Putri Fhazleen Binti Shaharun 84261954</v>
          </cell>
          <cell r="U319">
            <v>45384</v>
          </cell>
          <cell r="V319" t="str">
            <v>Putri Fhazleen Binti Shaharun 84261954</v>
          </cell>
          <cell r="Z319">
            <v>45243</v>
          </cell>
          <cell r="AA319">
            <v>45348</v>
          </cell>
          <cell r="AC319">
            <v>45291</v>
          </cell>
          <cell r="AG319">
            <v>45254</v>
          </cell>
        </row>
        <row r="320">
          <cell r="B320" t="str">
            <v>xD-DWDM-BRKRing_S201_1760A Mambau2_0004582304070S_00045823086826</v>
          </cell>
          <cell r="C320" t="str">
            <v>Entirely Completed</v>
          </cell>
          <cell r="D320">
            <v>45245</v>
          </cell>
          <cell r="E320">
            <v>45245</v>
          </cell>
          <cell r="G320" t="str">
            <v>N/A</v>
          </cell>
          <cell r="I320" t="str">
            <v>N/A</v>
          </cell>
          <cell r="L320" t="str">
            <v>N/A</v>
          </cell>
          <cell r="N320" t="str">
            <v>N/A</v>
          </cell>
          <cell r="R320">
            <v>45255</v>
          </cell>
          <cell r="S320" t="str">
            <v>Putri Fhazleen Binti Shaharun 84261954</v>
          </cell>
          <cell r="U320">
            <v>45384</v>
          </cell>
          <cell r="V320" t="str">
            <v>Putri Fhazleen Binti Shaharun 84261954</v>
          </cell>
          <cell r="Z320">
            <v>45243</v>
          </cell>
          <cell r="AA320">
            <v>45253</v>
          </cell>
          <cell r="AC320">
            <v>45291</v>
          </cell>
          <cell r="AG320">
            <v>45254</v>
          </cell>
        </row>
        <row r="321">
          <cell r="B321" t="str">
            <v>xD-DWDM-BRKRing_S201_3433C Bkt Pelandok_0004582304070S_00045823086826</v>
          </cell>
          <cell r="C321" t="str">
            <v>Entirely Completed</v>
          </cell>
          <cell r="D321">
            <v>45252</v>
          </cell>
          <cell r="E321">
            <v>45252</v>
          </cell>
          <cell r="G321" t="str">
            <v>N/A</v>
          </cell>
          <cell r="I321" t="str">
            <v>N/A</v>
          </cell>
          <cell r="L321" t="str">
            <v>N/A</v>
          </cell>
          <cell r="N321" t="str">
            <v>N/A</v>
          </cell>
          <cell r="R321">
            <v>45258</v>
          </cell>
          <cell r="S321" t="str">
            <v>Putri Fhazleen Binti Shaharun 84261954</v>
          </cell>
          <cell r="U321">
            <v>45384</v>
          </cell>
          <cell r="V321" t="str">
            <v>Putri Fhazleen Binti Shaharun 84261954</v>
          </cell>
          <cell r="Z321">
            <v>45243</v>
          </cell>
          <cell r="AA321">
            <v>45254</v>
          </cell>
          <cell r="AC321">
            <v>45291</v>
          </cell>
          <cell r="AG321">
            <v>45260</v>
          </cell>
        </row>
        <row r="322">
          <cell r="B322" t="str">
            <v>xD-DWDM-BRKRing_S307_6405A Sri Bunian_0004582304160E_00045823087420</v>
          </cell>
          <cell r="C322" t="str">
            <v>Entirely Completed</v>
          </cell>
          <cell r="D322">
            <v>45356</v>
          </cell>
          <cell r="E322">
            <v>45358</v>
          </cell>
          <cell r="G322" t="str">
            <v>N/A</v>
          </cell>
          <cell r="I322" t="str">
            <v>N/A</v>
          </cell>
          <cell r="L322" t="str">
            <v>N/A</v>
          </cell>
          <cell r="N322" t="str">
            <v>N/A</v>
          </cell>
          <cell r="R322">
            <v>45363</v>
          </cell>
          <cell r="S322" t="str">
            <v>Putri Fhazleen Binti Shaharun 84261954</v>
          </cell>
          <cell r="U322">
            <v>45404</v>
          </cell>
          <cell r="V322" t="str">
            <v>Putri Fhazleen Binti Shaharun 84261954</v>
          </cell>
          <cell r="Z322">
            <v>45351</v>
          </cell>
          <cell r="AA322">
            <v>45370</v>
          </cell>
          <cell r="AC322">
            <v>45260</v>
          </cell>
          <cell r="AG322">
            <v>45382</v>
          </cell>
        </row>
        <row r="323">
          <cell r="B323" t="str">
            <v>xD-DWDM-BRKRing_S307_6405A Sri Bunian_0004582304160E_00045823087420_2</v>
          </cell>
          <cell r="C323" t="str">
            <v>Entirely Completed</v>
          </cell>
          <cell r="D323">
            <v>45376</v>
          </cell>
          <cell r="E323">
            <v>45378</v>
          </cell>
          <cell r="AA323">
            <v>45407</v>
          </cell>
          <cell r="AG323">
            <v>45504</v>
          </cell>
        </row>
        <row r="324">
          <cell r="B324" t="str">
            <v>xD-DWDM-BRKRing_S307_6502A Nusa Perintis_0004582304160E_00045823087420</v>
          </cell>
          <cell r="C324" t="str">
            <v>Entirely Completed</v>
          </cell>
          <cell r="D324">
            <v>45363</v>
          </cell>
          <cell r="E324">
            <v>45363</v>
          </cell>
          <cell r="G324" t="str">
            <v>N/A</v>
          </cell>
          <cell r="I324" t="str">
            <v>N/A</v>
          </cell>
          <cell r="L324" t="str">
            <v>N/A</v>
          </cell>
          <cell r="N324" t="str">
            <v>N/A</v>
          </cell>
          <cell r="U324">
            <v>45404</v>
          </cell>
          <cell r="V324" t="str">
            <v>Putri Fhazleen Binti Shaharun 84261954</v>
          </cell>
          <cell r="Z324">
            <v>45351</v>
          </cell>
          <cell r="AA324">
            <v>45363</v>
          </cell>
          <cell r="AC324">
            <v>45260</v>
          </cell>
          <cell r="AG324">
            <v>45322</v>
          </cell>
        </row>
        <row r="325">
          <cell r="B325" t="str">
            <v>xD-DWDM-BRKRing_S309_1553A Umbai_0004582304160F_0004582308742</v>
          </cell>
          <cell r="D325">
            <v>45277</v>
          </cell>
          <cell r="G325" t="str">
            <v>N/A</v>
          </cell>
          <cell r="I325" t="str">
            <v>N/A</v>
          </cell>
          <cell r="L325" t="str">
            <v>N/A</v>
          </cell>
          <cell r="N325" t="str">
            <v>N/A</v>
          </cell>
          <cell r="Z325">
            <v>45443</v>
          </cell>
          <cell r="AC325">
            <v>45260</v>
          </cell>
          <cell r="AG325">
            <v>45443</v>
          </cell>
        </row>
        <row r="326">
          <cell r="B326" t="str">
            <v>xD-DWDM-BRKRing_S309_1556A Merlimau_0004582304160F_0004582308742</v>
          </cell>
          <cell r="C326" t="str">
            <v>Entirely Completed</v>
          </cell>
          <cell r="D326">
            <v>45210</v>
          </cell>
          <cell r="E326">
            <v>45210</v>
          </cell>
          <cell r="F326" t="str">
            <v>MOHD FAIZAL BIN UNDING</v>
          </cell>
          <cell r="G326" t="str">
            <v>N/A</v>
          </cell>
          <cell r="I326" t="str">
            <v>N/A</v>
          </cell>
          <cell r="L326" t="str">
            <v>N/A</v>
          </cell>
          <cell r="N326" t="str">
            <v>N/A</v>
          </cell>
          <cell r="R326">
            <v>45216</v>
          </cell>
          <cell r="S326" t="str">
            <v>Putri Fhazleen Binti Shaharun 84261954</v>
          </cell>
          <cell r="U326">
            <v>45384</v>
          </cell>
          <cell r="V326" t="str">
            <v>Putri Fhazleen Binti Shaharun 84261954</v>
          </cell>
          <cell r="Z326">
            <v>45202</v>
          </cell>
          <cell r="AA326">
            <v>45211</v>
          </cell>
          <cell r="AC326">
            <v>45260</v>
          </cell>
          <cell r="AG326">
            <v>45219</v>
          </cell>
        </row>
        <row r="327">
          <cell r="B327" t="str">
            <v>xD-DWDM-BRKRing_S309_1599A Gambir Town_0004582304160F_0004582308742</v>
          </cell>
          <cell r="C327" t="str">
            <v>Entirely Completed</v>
          </cell>
          <cell r="D327">
            <v>45210</v>
          </cell>
          <cell r="E327">
            <v>45210</v>
          </cell>
          <cell r="F327" t="str">
            <v>MOHD FAIZAL BIN UNDING</v>
          </cell>
          <cell r="G327" t="str">
            <v>N/A</v>
          </cell>
          <cell r="I327" t="str">
            <v>N/A</v>
          </cell>
          <cell r="L327" t="str">
            <v>N/A</v>
          </cell>
          <cell r="N327" t="str">
            <v>N/A</v>
          </cell>
          <cell r="R327">
            <v>45216</v>
          </cell>
          <cell r="S327" t="str">
            <v>Putri Fhazleen Binti Shaharun 84261954</v>
          </cell>
          <cell r="Z327">
            <v>45202</v>
          </cell>
          <cell r="AA327">
            <v>45211</v>
          </cell>
          <cell r="AC327">
            <v>45260</v>
          </cell>
          <cell r="AG327">
            <v>45219</v>
          </cell>
        </row>
        <row r="328">
          <cell r="B328" t="str">
            <v>xD-DWDM-BRKRing_S309_2402B Pagoh highway_0004582304160F_0004582308742</v>
          </cell>
          <cell r="C328" t="str">
            <v>Entirely Completed</v>
          </cell>
          <cell r="D328">
            <v>45212</v>
          </cell>
          <cell r="E328">
            <v>45212</v>
          </cell>
          <cell r="F328" t="str">
            <v>MOHD FAIZAL BIN UNDING</v>
          </cell>
          <cell r="G328" t="str">
            <v>N/A</v>
          </cell>
          <cell r="I328" t="str">
            <v>N/A</v>
          </cell>
          <cell r="L328" t="str">
            <v>N/A</v>
          </cell>
          <cell r="N328" t="str">
            <v>N/A</v>
          </cell>
          <cell r="U328">
            <v>45329</v>
          </cell>
          <cell r="V328" t="str">
            <v>Putri Fhazleen Binti Shaharun 84261954</v>
          </cell>
          <cell r="Z328">
            <v>45202</v>
          </cell>
          <cell r="AA328">
            <v>45224</v>
          </cell>
          <cell r="AC328">
            <v>45260</v>
          </cell>
          <cell r="AG328">
            <v>45219</v>
          </cell>
        </row>
        <row r="329">
          <cell r="B329" t="str">
            <v>xD-DWDM-BRKRing_S313P_2_1475A MSC MSK_00045823087420</v>
          </cell>
          <cell r="D329">
            <v>45240</v>
          </cell>
          <cell r="G329" t="str">
            <v>N/A</v>
          </cell>
          <cell r="I329" t="str">
            <v>N/A</v>
          </cell>
          <cell r="L329" t="str">
            <v>N/A</v>
          </cell>
          <cell r="N329" t="str">
            <v>N/A</v>
          </cell>
          <cell r="Z329">
            <v>45230</v>
          </cell>
          <cell r="AB329" t="str">
            <v>B-BAND COMMUNICATIONS SDN.BHD.</v>
          </cell>
        </row>
        <row r="330">
          <cell r="B330" t="str">
            <v>xD-DWDM-BRKRing_S313P_2_1512A BKTRAMBAI_00045823087420</v>
          </cell>
          <cell r="D330">
            <v>45240</v>
          </cell>
          <cell r="G330" t="str">
            <v>N/A</v>
          </cell>
          <cell r="I330" t="str">
            <v>N/A</v>
          </cell>
          <cell r="L330" t="str">
            <v>N/A</v>
          </cell>
          <cell r="N330" t="str">
            <v>N/A</v>
          </cell>
          <cell r="Z330">
            <v>45412</v>
          </cell>
          <cell r="AA330">
            <v>45391</v>
          </cell>
          <cell r="AB330" t="str">
            <v>MOHD FAIZAL BIN UNDING(B-BAND COMMUNICATIONS SDN.BHD.)</v>
          </cell>
        </row>
        <row r="331">
          <cell r="B331" t="str">
            <v>xD-DWDM-BRKRing_S313P_2_1553A UMBAI_00045823087420</v>
          </cell>
          <cell r="D331">
            <v>45240</v>
          </cell>
          <cell r="G331" t="str">
            <v>N/A</v>
          </cell>
          <cell r="I331" t="str">
            <v>N/A</v>
          </cell>
          <cell r="L331" t="str">
            <v>N/A</v>
          </cell>
          <cell r="N331" t="str">
            <v>N/A</v>
          </cell>
          <cell r="Z331">
            <v>45412</v>
          </cell>
          <cell r="AA331">
            <v>45391</v>
          </cell>
          <cell r="AB331" t="str">
            <v>MOHD FAIZAL BIN UNDING(B-BAND COMMUNICATIONS SDN.BHD.)</v>
          </cell>
        </row>
        <row r="332">
          <cell r="B332" t="str">
            <v>xD-DWDM-BRKRing_S313P_2_1554A RUMBIA_00045823087420</v>
          </cell>
          <cell r="D332">
            <v>45240</v>
          </cell>
          <cell r="G332" t="str">
            <v>N/A</v>
          </cell>
          <cell r="I332" t="str">
            <v>N/A</v>
          </cell>
          <cell r="L332" t="str">
            <v>N/A</v>
          </cell>
          <cell r="N332" t="str">
            <v>N/A</v>
          </cell>
          <cell r="Z332">
            <v>45412</v>
          </cell>
          <cell r="AA332">
            <v>45391</v>
          </cell>
          <cell r="AB332" t="str">
            <v>MOHD FAIZAL BIN UNDING(B-BAND COMMUNICATIONS SDN.BHD.)</v>
          </cell>
        </row>
        <row r="333">
          <cell r="B333" t="str">
            <v>xD-DWDM-BRKRing_S313P_2_1745A Baitulmal_00045823087420</v>
          </cell>
          <cell r="D333">
            <v>45240</v>
          </cell>
          <cell r="G333" t="str">
            <v>N/A</v>
          </cell>
          <cell r="I333" t="str">
            <v>N/A</v>
          </cell>
          <cell r="L333" t="str">
            <v>N/A</v>
          </cell>
          <cell r="N333" t="str">
            <v>N/A</v>
          </cell>
          <cell r="Z333">
            <v>45230</v>
          </cell>
          <cell r="AB333" t="str">
            <v>B-BAND COMMUNICATIONS SDN.BHD.</v>
          </cell>
        </row>
        <row r="334">
          <cell r="B334" t="str">
            <v>xD-DWDM-BRKRing_S313P_2_2_DUYONG_0004582304160F_00045823087420</v>
          </cell>
          <cell r="C334" t="str">
            <v>Entirely Completed</v>
          </cell>
          <cell r="D334">
            <v>45209</v>
          </cell>
          <cell r="E334">
            <v>45209</v>
          </cell>
          <cell r="F334" t="str">
            <v>MOHD FAIZAL BIN UNDING</v>
          </cell>
          <cell r="G334" t="str">
            <v>N/A</v>
          </cell>
          <cell r="I334" t="str">
            <v>N/A</v>
          </cell>
          <cell r="L334" t="str">
            <v>N/A</v>
          </cell>
          <cell r="N334" t="str">
            <v>N/A</v>
          </cell>
          <cell r="U334">
            <v>45384</v>
          </cell>
          <cell r="V334" t="str">
            <v>Putri Fhazleen Binti Shaharun 84261954</v>
          </cell>
          <cell r="Z334">
            <v>45273</v>
          </cell>
          <cell r="AA334">
            <v>45224</v>
          </cell>
          <cell r="AB334" t="str">
            <v>B-BAND COMMUNICATIONS SDN.BHD.</v>
          </cell>
          <cell r="AC334">
            <v>45322</v>
          </cell>
          <cell r="AG334">
            <v>45219</v>
          </cell>
        </row>
        <row r="335">
          <cell r="B335" t="str">
            <v>xD-DWDM-BRKRing_S313P_2_2_RUMBIA_0004582304160F_00045823087420</v>
          </cell>
          <cell r="C335" t="str">
            <v>Entirely Completed</v>
          </cell>
          <cell r="D335">
            <v>45209</v>
          </cell>
          <cell r="E335">
            <v>45209</v>
          </cell>
          <cell r="F335" t="str">
            <v>MOHD FAIZAL BIN UNDING</v>
          </cell>
          <cell r="G335" t="str">
            <v>N/A</v>
          </cell>
          <cell r="I335" t="str">
            <v>N/A</v>
          </cell>
          <cell r="L335" t="str">
            <v>N/A</v>
          </cell>
          <cell r="N335" t="str">
            <v>N/A</v>
          </cell>
          <cell r="U335">
            <v>45384</v>
          </cell>
          <cell r="V335" t="str">
            <v>Putri Fhazleen Binti Shaharun 84261954</v>
          </cell>
          <cell r="Z335">
            <v>45273</v>
          </cell>
          <cell r="AA335">
            <v>45221</v>
          </cell>
          <cell r="AB335" t="str">
            <v>B-BAND COMMUNICATIONS SDN.BHD.</v>
          </cell>
          <cell r="AC335">
            <v>45322</v>
          </cell>
          <cell r="AG335">
            <v>45219</v>
          </cell>
        </row>
        <row r="336">
          <cell r="B336" t="str">
            <v>xD-DWDM-BRKRing_S313P_2_2_UMBAI_0004582304160F_00045823087420</v>
          </cell>
          <cell r="D336">
            <v>45240</v>
          </cell>
          <cell r="G336" t="str">
            <v>N/A</v>
          </cell>
          <cell r="I336" t="str">
            <v>N/A</v>
          </cell>
          <cell r="L336" t="str">
            <v>N/A</v>
          </cell>
          <cell r="N336" t="str">
            <v>N/A</v>
          </cell>
          <cell r="Z336">
            <v>45322</v>
          </cell>
          <cell r="AA336">
            <v>45316</v>
          </cell>
          <cell r="AB336" t="str">
            <v>MOHD FAIZAL BIN UNDING(B-BAND COMMUNICATIONS SDN.BHD.)</v>
          </cell>
          <cell r="AC336">
            <v>45322</v>
          </cell>
          <cell r="AG336">
            <v>45443</v>
          </cell>
        </row>
        <row r="337">
          <cell r="B337" t="str">
            <v>xD-DWDM-BRKRing_S501_1_1591A Parit Bakar_0004582304160F_0004582308742</v>
          </cell>
          <cell r="C337" t="str">
            <v>Entirely Completed</v>
          </cell>
          <cell r="D337">
            <v>45252</v>
          </cell>
          <cell r="E337">
            <v>45252</v>
          </cell>
          <cell r="G337" t="str">
            <v>N/A</v>
          </cell>
          <cell r="I337" t="str">
            <v>N/A</v>
          </cell>
          <cell r="L337" t="str">
            <v>N/A</v>
          </cell>
          <cell r="N337" t="str">
            <v>N/A</v>
          </cell>
          <cell r="R337">
            <v>45258</v>
          </cell>
          <cell r="S337" t="str">
            <v>Putri Fhazleen Binti Shaharun 84261954</v>
          </cell>
          <cell r="Z337">
            <v>45216</v>
          </cell>
          <cell r="AA337">
            <v>45258</v>
          </cell>
          <cell r="AC337">
            <v>45291</v>
          </cell>
          <cell r="AG337">
            <v>45260</v>
          </cell>
        </row>
        <row r="338">
          <cell r="B338" t="str">
            <v>xD-DWDM-BRKRing_S501_1_1591A Sri Jeram_0004582304160F_0004582308742</v>
          </cell>
          <cell r="C338" t="str">
            <v>Entirely Completed</v>
          </cell>
          <cell r="D338">
            <v>45211</v>
          </cell>
          <cell r="E338">
            <v>45211</v>
          </cell>
          <cell r="F338" t="str">
            <v>MOHD FAIZAL BIN UNDING</v>
          </cell>
          <cell r="G338" t="str">
            <v>N/A</v>
          </cell>
          <cell r="I338" t="str">
            <v>N/A</v>
          </cell>
          <cell r="L338" t="str">
            <v>N/A</v>
          </cell>
          <cell r="N338" t="str">
            <v>N/A</v>
          </cell>
          <cell r="Z338">
            <v>45216</v>
          </cell>
          <cell r="AA338">
            <v>45223</v>
          </cell>
          <cell r="AC338">
            <v>45291</v>
          </cell>
          <cell r="AG338">
            <v>45219</v>
          </cell>
        </row>
        <row r="339">
          <cell r="B339" t="str">
            <v>xD-DWDM-BRKRing_S501_1_2388B Desa Muar_0004582304160F_0004582308742</v>
          </cell>
          <cell r="C339" t="str">
            <v>Entirely Completed</v>
          </cell>
          <cell r="D339">
            <v>45211</v>
          </cell>
          <cell r="E339">
            <v>45211</v>
          </cell>
          <cell r="F339" t="str">
            <v>MOHD FAIZAL BIN UNDING</v>
          </cell>
          <cell r="G339" t="str">
            <v>N/A</v>
          </cell>
          <cell r="I339" t="str">
            <v>N/A</v>
          </cell>
          <cell r="L339" t="str">
            <v>N/A</v>
          </cell>
          <cell r="N339" t="str">
            <v>N/A</v>
          </cell>
          <cell r="Z339">
            <v>45216</v>
          </cell>
          <cell r="AA339">
            <v>45224</v>
          </cell>
          <cell r="AC339">
            <v>45291</v>
          </cell>
          <cell r="AG339">
            <v>45219</v>
          </cell>
        </row>
        <row r="340">
          <cell r="B340" t="str">
            <v>xD-DWDM-BRKRing_SAR01_1552A TanjungBidara_0004582304070Q_0004582304070T_00045823086825</v>
          </cell>
          <cell r="C340" t="str">
            <v>Entirely Completed</v>
          </cell>
          <cell r="D340">
            <v>45366</v>
          </cell>
          <cell r="E340">
            <v>45372</v>
          </cell>
          <cell r="G340" t="str">
            <v>N/A</v>
          </cell>
          <cell r="I340" t="str">
            <v>N/A</v>
          </cell>
          <cell r="L340" t="str">
            <v>N/A</v>
          </cell>
          <cell r="N340" t="str">
            <v>N/A</v>
          </cell>
          <cell r="R340">
            <v>45404</v>
          </cell>
          <cell r="S340" t="str">
            <v>Putri Fhazleen Binti Shaharun 84261954</v>
          </cell>
          <cell r="Z340">
            <v>45412</v>
          </cell>
          <cell r="AA340">
            <v>45387</v>
          </cell>
          <cell r="AC340">
            <v>45291</v>
          </cell>
          <cell r="AG340">
            <v>45412</v>
          </cell>
        </row>
        <row r="341">
          <cell r="B341" t="str">
            <v>xD-DWDM-BRKRing_SAR01_1554A Rumbia_0004582304070Q_0004582304070T_00045823086825</v>
          </cell>
          <cell r="D341">
            <v>45407</v>
          </cell>
          <cell r="E341">
            <v>45411</v>
          </cell>
          <cell r="F341" t="str">
            <v>Muhammad Zulhilmi Bin Hashim 84053005</v>
          </cell>
          <cell r="G341" t="str">
            <v>N/A</v>
          </cell>
          <cell r="I341" t="str">
            <v>N/A</v>
          </cell>
          <cell r="L341" t="str">
            <v>N/A</v>
          </cell>
          <cell r="N341" t="str">
            <v>N/A</v>
          </cell>
          <cell r="Z341">
            <v>45412</v>
          </cell>
          <cell r="AC341">
            <v>45291</v>
          </cell>
          <cell r="AG341">
            <v>45412</v>
          </cell>
        </row>
        <row r="342">
          <cell r="B342" t="str">
            <v>xD-DWDM-BRKRing_SAR01_1621A Senawang_0004582304070Q_0004582304070T_00045823086825</v>
          </cell>
          <cell r="D342">
            <v>45407</v>
          </cell>
          <cell r="E342">
            <v>45411</v>
          </cell>
          <cell r="F342" t="str">
            <v>Muhammad Zulhilmi Bin Hashim 84053005</v>
          </cell>
          <cell r="G342" t="str">
            <v>N/A</v>
          </cell>
          <cell r="I342" t="str">
            <v>N/A</v>
          </cell>
          <cell r="L342" t="str">
            <v>N/A</v>
          </cell>
          <cell r="N342" t="str">
            <v>N/A</v>
          </cell>
          <cell r="Z342">
            <v>45412</v>
          </cell>
          <cell r="AC342">
            <v>45291</v>
          </cell>
          <cell r="AG342">
            <v>45412</v>
          </cell>
        </row>
        <row r="343">
          <cell r="B343" t="str">
            <v>xD-DWDM-BRKRing_SAR01_1640A Politenik PD_0004582304070Q_0004582304070T_00045823086825</v>
          </cell>
          <cell r="C343" t="str">
            <v>Entirely Completed</v>
          </cell>
          <cell r="D343">
            <v>45366</v>
          </cell>
          <cell r="E343">
            <v>45373</v>
          </cell>
          <cell r="G343" t="str">
            <v>N/A</v>
          </cell>
          <cell r="I343" t="str">
            <v>N/A</v>
          </cell>
          <cell r="L343" t="str">
            <v>N/A</v>
          </cell>
          <cell r="N343" t="str">
            <v>N/A</v>
          </cell>
          <cell r="R343">
            <v>45384</v>
          </cell>
          <cell r="S343" t="str">
            <v>Putri Fhazleen Binti Shaharun 84261954</v>
          </cell>
          <cell r="U343">
            <v>45411</v>
          </cell>
          <cell r="V343" t="str">
            <v>Putri Fhazleen Binti Shaharun 84261954</v>
          </cell>
          <cell r="Z343">
            <v>45382</v>
          </cell>
          <cell r="AA343">
            <v>45380</v>
          </cell>
          <cell r="AC343">
            <v>45291</v>
          </cell>
          <cell r="AG343">
            <v>45382</v>
          </cell>
        </row>
        <row r="344">
          <cell r="B344" t="str">
            <v>xD-DWDM-BRKRing_SAR01_2021B SBHT_0004582304070Q_0004582304070T_00045823086825</v>
          </cell>
          <cell r="D344">
            <v>45407</v>
          </cell>
          <cell r="F344" t="str">
            <v>Muhammad Zulhilmi Bin Hashim 84053005</v>
          </cell>
          <cell r="G344" t="str">
            <v>N/A</v>
          </cell>
          <cell r="I344" t="str">
            <v>N/A</v>
          </cell>
          <cell r="L344" t="str">
            <v>N/A</v>
          </cell>
          <cell r="N344" t="str">
            <v>N/A</v>
          </cell>
          <cell r="Z344">
            <v>45412</v>
          </cell>
          <cell r="AC344">
            <v>45291</v>
          </cell>
          <cell r="AG344">
            <v>45412</v>
          </cell>
        </row>
        <row r="345">
          <cell r="B345" t="str">
            <v>xD-DWDM-BRKRing_SAR03ii_2402B PagohHighway_0004582304160E_00045823087420</v>
          </cell>
          <cell r="C345" t="str">
            <v>Entirely Completed</v>
          </cell>
          <cell r="D345">
            <v>45253</v>
          </cell>
          <cell r="E345">
            <v>45253</v>
          </cell>
          <cell r="G345" t="str">
            <v>N/A</v>
          </cell>
          <cell r="I345" t="str">
            <v>N/A</v>
          </cell>
          <cell r="L345" t="str">
            <v>N/A</v>
          </cell>
          <cell r="N345" t="str">
            <v>N/A</v>
          </cell>
          <cell r="R345">
            <v>45258</v>
          </cell>
          <cell r="S345" t="str">
            <v>Putri Fhazleen Binti Shaharun 84261954</v>
          </cell>
          <cell r="U345">
            <v>45358</v>
          </cell>
          <cell r="V345" t="str">
            <v>Putri Fhazleen Binti Shaharun 84261954</v>
          </cell>
          <cell r="Z345">
            <v>45273</v>
          </cell>
          <cell r="AA345">
            <v>45258</v>
          </cell>
          <cell r="AB345" t="str">
            <v>B-BAND COMMUNICATIONS SDN.BHD.</v>
          </cell>
          <cell r="AG345">
            <v>45260</v>
          </cell>
        </row>
        <row r="346">
          <cell r="B346" t="str">
            <v>xD-DWDM-BRKRing_SAR03iii_1554A Rumbia_0004582304160E_00045823087420</v>
          </cell>
          <cell r="C346" t="str">
            <v>Entirely Completed</v>
          </cell>
          <cell r="D346">
            <v>45245</v>
          </cell>
          <cell r="E346">
            <v>45245</v>
          </cell>
          <cell r="G346" t="str">
            <v>N/A</v>
          </cell>
          <cell r="I346" t="str">
            <v>N/A</v>
          </cell>
          <cell r="L346" t="str">
            <v>N/A</v>
          </cell>
          <cell r="N346" t="str">
            <v>N/A</v>
          </cell>
          <cell r="R346">
            <v>45255</v>
          </cell>
          <cell r="S346" t="str">
            <v>Putri Fhazleen Binti Shaharun 84261954</v>
          </cell>
          <cell r="U346">
            <v>45358</v>
          </cell>
          <cell r="V346" t="str">
            <v>Putri Fhazleen Binti Shaharun 84261954</v>
          </cell>
          <cell r="AA346">
            <v>45253</v>
          </cell>
          <cell r="AD346">
            <v>45411</v>
          </cell>
          <cell r="AE346" t="str">
            <v>Putri Fhazleen Binti Shaharun 84261954</v>
          </cell>
          <cell r="AG346">
            <v>45254</v>
          </cell>
        </row>
        <row r="347">
          <cell r="B347" t="str">
            <v>xD-DWDM-BRKRing_SAR05_1621A Senawang_0004582304160E_00045823087420</v>
          </cell>
          <cell r="C347" t="str">
            <v>Entirely Completed</v>
          </cell>
          <cell r="D347">
            <v>45245</v>
          </cell>
          <cell r="E347">
            <v>45245</v>
          </cell>
          <cell r="G347" t="str">
            <v>N/A</v>
          </cell>
          <cell r="I347" t="str">
            <v>N/A</v>
          </cell>
          <cell r="L347" t="str">
            <v>N/A</v>
          </cell>
          <cell r="N347" t="str">
            <v>N/A</v>
          </cell>
          <cell r="R347">
            <v>45255</v>
          </cell>
          <cell r="S347" t="str">
            <v>Putri Fhazleen Binti Shaharun 84261954</v>
          </cell>
          <cell r="U347">
            <v>45384</v>
          </cell>
          <cell r="V347" t="str">
            <v>Putri Fhazleen Binti Shaharun 84261954</v>
          </cell>
          <cell r="Z347">
            <v>45272</v>
          </cell>
          <cell r="AA347">
            <v>45362</v>
          </cell>
          <cell r="AC347">
            <v>45322</v>
          </cell>
          <cell r="AG347">
            <v>45254</v>
          </cell>
        </row>
        <row r="348">
          <cell r="B348" t="str">
            <v>xD-DWDM-BRKRing_SAR05_6000A JB_0004582304160E_00045823087420</v>
          </cell>
          <cell r="C348" t="str">
            <v>Entirely Completed</v>
          </cell>
          <cell r="D348">
            <v>45246</v>
          </cell>
          <cell r="E348">
            <v>45246</v>
          </cell>
          <cell r="G348" t="str">
            <v>N/A</v>
          </cell>
          <cell r="I348" t="str">
            <v>N/A</v>
          </cell>
          <cell r="L348" t="str">
            <v>N/A</v>
          </cell>
          <cell r="N348" t="str">
            <v>N/A</v>
          </cell>
          <cell r="R348">
            <v>45255</v>
          </cell>
          <cell r="S348" t="str">
            <v>Putri Fhazleen Binti Shaharun 84261954</v>
          </cell>
          <cell r="U348">
            <v>45365</v>
          </cell>
          <cell r="V348" t="str">
            <v>Putri Fhazleen Binti Shaharun 84261954</v>
          </cell>
          <cell r="Z348">
            <v>45443</v>
          </cell>
          <cell r="AB348" t="str">
            <v>B-BAND COMMUNICATIONS SDN.BHD.</v>
          </cell>
          <cell r="AC348">
            <v>45322</v>
          </cell>
          <cell r="AG348">
            <v>45254</v>
          </cell>
        </row>
        <row r="349">
          <cell r="B349" t="str">
            <v>xD-DWDM-BRKRing_SAR05_6083A Soga_0004582304160E_00045823087420</v>
          </cell>
          <cell r="C349" t="str">
            <v>Entirely Completed</v>
          </cell>
          <cell r="D349">
            <v>45247</v>
          </cell>
          <cell r="E349">
            <v>45247</v>
          </cell>
          <cell r="G349" t="str">
            <v>N/A</v>
          </cell>
          <cell r="I349" t="str">
            <v>N/A</v>
          </cell>
          <cell r="L349" t="str">
            <v>N/A</v>
          </cell>
          <cell r="N349" t="str">
            <v>N/A</v>
          </cell>
          <cell r="R349">
            <v>45258</v>
          </cell>
          <cell r="S349" t="str">
            <v>Putri Fhazleen Binti Shaharun 84261954</v>
          </cell>
          <cell r="U349">
            <v>45404</v>
          </cell>
          <cell r="V349" t="str">
            <v>Putri Fhazleen Binti Shaharun 84261954</v>
          </cell>
          <cell r="Z349">
            <v>45272</v>
          </cell>
          <cell r="AA349">
            <v>45254</v>
          </cell>
          <cell r="AC349">
            <v>45322</v>
          </cell>
          <cell r="AG349">
            <v>45254</v>
          </cell>
        </row>
        <row r="350">
          <cell r="B350" t="str">
            <v>xD-DWDM-CDB ALPS 400G POC_2021B SBHT LOT43_000458230054TX</v>
          </cell>
          <cell r="C350" t="str">
            <v>Entirely Completed</v>
          </cell>
          <cell r="AA350">
            <v>45289</v>
          </cell>
        </row>
        <row r="351">
          <cell r="B351" t="str">
            <v>xD-DWDM-CDB ALPS 400G POC_2021B SBHT LOT43_000458230054TX_2</v>
          </cell>
        </row>
        <row r="352">
          <cell r="B352" t="str">
            <v>xD-DWDM-CIMB_1042E GHL STRATEQ_00045824022728</v>
          </cell>
          <cell r="Z352">
            <v>45443</v>
          </cell>
          <cell r="AA352">
            <v>45414</v>
          </cell>
          <cell r="AB352" t="str">
            <v>Mok Tzek Chuan(FO &amp; T Telecommunication SDN.BHD.)</v>
          </cell>
        </row>
        <row r="353">
          <cell r="B353" t="str">
            <v>xD-DWDM-CIMB_1059E CIMBDC_00045824022728</v>
          </cell>
          <cell r="Z353">
            <v>45443</v>
          </cell>
          <cell r="AB353" t="str">
            <v>FO &amp; T Telecommunication SDN.BHD.</v>
          </cell>
        </row>
        <row r="354">
          <cell r="B354" t="str">
            <v>xD-DWDM-CO20G_MSC KK_00045823086922_0004582304070R</v>
          </cell>
          <cell r="C354" t="str">
            <v>Entirely Completed</v>
          </cell>
          <cell r="D354">
            <v>45236</v>
          </cell>
          <cell r="E354">
            <v>45245</v>
          </cell>
          <cell r="G354" t="str">
            <v>N/A</v>
          </cell>
          <cell r="I354" t="str">
            <v>N/A</v>
          </cell>
          <cell r="L354" t="str">
            <v>N/A</v>
          </cell>
          <cell r="N354" t="str">
            <v>N/A</v>
          </cell>
          <cell r="R354">
            <v>45253</v>
          </cell>
          <cell r="S354" t="str">
            <v>Putri Fhazleen Binti Shaharun 84261954</v>
          </cell>
          <cell r="U354">
            <v>45287</v>
          </cell>
          <cell r="V354" t="str">
            <v>Putri Fhazleen Binti Shaharun 84261954</v>
          </cell>
          <cell r="X354">
            <v>45358</v>
          </cell>
          <cell r="Y354" t="str">
            <v>Putri Fhazleen Binti Shaharun 84261954</v>
          </cell>
          <cell r="Z354">
            <v>45260</v>
          </cell>
          <cell r="AA354">
            <v>45253</v>
          </cell>
          <cell r="AC354">
            <v>45289</v>
          </cell>
          <cell r="AD354">
            <v>45296</v>
          </cell>
          <cell r="AE354" t="str">
            <v>Putri Fhazleen Binti Shaharun 84261954</v>
          </cell>
          <cell r="AG354">
            <v>45260</v>
          </cell>
        </row>
        <row r="355">
          <cell r="B355" t="str">
            <v>xD-DWDM-CO20G_MSC KK_00045823086922_0004582304070R_2</v>
          </cell>
          <cell r="C355" t="str">
            <v>Entirely Completed</v>
          </cell>
          <cell r="D355">
            <v>45383</v>
          </cell>
          <cell r="E355">
            <v>45401</v>
          </cell>
          <cell r="AA355">
            <v>45406</v>
          </cell>
        </row>
        <row r="356">
          <cell r="B356" t="str">
            <v>xD-DWDM-CO20G_SHT_000045823086925_0004582304160A</v>
          </cell>
          <cell r="C356" t="str">
            <v>Entirely Completed</v>
          </cell>
          <cell r="D356">
            <v>45216</v>
          </cell>
          <cell r="E356">
            <v>45217</v>
          </cell>
          <cell r="G356" t="str">
            <v>N/A</v>
          </cell>
          <cell r="I356" t="str">
            <v>N/A</v>
          </cell>
          <cell r="L356" t="str">
            <v>N/A</v>
          </cell>
          <cell r="N356" t="str">
            <v>N/A</v>
          </cell>
          <cell r="U356">
            <v>45287</v>
          </cell>
          <cell r="V356" t="str">
            <v>Putri Fhazleen Binti Shaharun 84261954</v>
          </cell>
          <cell r="X356">
            <v>45358</v>
          </cell>
          <cell r="Y356" t="str">
            <v>Putri Fhazleen Binti Shaharun 84261954</v>
          </cell>
          <cell r="AA356">
            <v>45224</v>
          </cell>
          <cell r="AC356">
            <v>45289</v>
          </cell>
          <cell r="AD356">
            <v>45296</v>
          </cell>
          <cell r="AE356" t="str">
            <v>Putri Fhazleen Binti Shaharun 84261954</v>
          </cell>
          <cell r="AG356">
            <v>45230</v>
          </cell>
        </row>
        <row r="357">
          <cell r="B357" t="str">
            <v>xD-DWDM-CO20G_SHT_000045823086925_0004582304160A_2</v>
          </cell>
          <cell r="C357" t="str">
            <v>Entirely Completed</v>
          </cell>
          <cell r="D357">
            <v>45373</v>
          </cell>
          <cell r="E357">
            <v>45373</v>
          </cell>
          <cell r="AA357">
            <v>45408</v>
          </cell>
          <cell r="AG357">
            <v>45412</v>
          </cell>
        </row>
        <row r="358">
          <cell r="B358" t="str">
            <v>xD-DWDM-CO40G_MSC KUCHING_00045823086923_004582304160D</v>
          </cell>
          <cell r="C358" t="str">
            <v>Entirely Completed</v>
          </cell>
          <cell r="D358">
            <v>45250</v>
          </cell>
          <cell r="E358">
            <v>45250</v>
          </cell>
          <cell r="G358" t="str">
            <v>N/A</v>
          </cell>
          <cell r="I358" t="str">
            <v>N/A</v>
          </cell>
          <cell r="L358" t="str">
            <v>N/A</v>
          </cell>
          <cell r="N358" t="str">
            <v>N/A</v>
          </cell>
          <cell r="R358">
            <v>45260</v>
          </cell>
          <cell r="S358" t="str">
            <v>Putri Fhazleen Binti Shaharun 84261954</v>
          </cell>
          <cell r="U358">
            <v>45287</v>
          </cell>
          <cell r="V358" t="str">
            <v>Putri Fhazleen Binti Shaharun 84261954</v>
          </cell>
          <cell r="X358">
            <v>45358</v>
          </cell>
          <cell r="Y358" t="str">
            <v>Putri Fhazleen Binti Shaharun 84261954</v>
          </cell>
          <cell r="Z358">
            <v>45260</v>
          </cell>
          <cell r="AA358">
            <v>45258</v>
          </cell>
          <cell r="AC358">
            <v>45230</v>
          </cell>
          <cell r="AD358">
            <v>45296</v>
          </cell>
          <cell r="AE358" t="str">
            <v>Putri Fhazleen Binti Shaharun 84261954</v>
          </cell>
          <cell r="AG358">
            <v>45260</v>
          </cell>
        </row>
        <row r="359">
          <cell r="B359" t="str">
            <v>xD-DWDM-CO40G_MSC KUCHING_00045823086923_004582304160D_2</v>
          </cell>
          <cell r="D359">
            <v>45386</v>
          </cell>
        </row>
        <row r="360">
          <cell r="B360" t="str">
            <v>xD-DWDM-CO40G_SHT_00045823086926_0004582304160C</v>
          </cell>
          <cell r="C360" t="str">
            <v>Entirely Completed</v>
          </cell>
          <cell r="D360">
            <v>45216</v>
          </cell>
          <cell r="E360">
            <v>45216</v>
          </cell>
          <cell r="G360" t="str">
            <v>N/A</v>
          </cell>
          <cell r="I360" t="str">
            <v>N/A</v>
          </cell>
          <cell r="L360" t="str">
            <v>N/A</v>
          </cell>
          <cell r="N360" t="str">
            <v>N/A</v>
          </cell>
          <cell r="U360">
            <v>45287</v>
          </cell>
          <cell r="V360" t="str">
            <v>Putri Fhazleen Binti Shaharun 84261954</v>
          </cell>
          <cell r="X360">
            <v>45358</v>
          </cell>
          <cell r="Y360" t="str">
            <v>Putri Fhazleen Binti Shaharun 84261954</v>
          </cell>
          <cell r="AA360">
            <v>45219</v>
          </cell>
          <cell r="AC360">
            <v>45289</v>
          </cell>
          <cell r="AD360">
            <v>45296</v>
          </cell>
          <cell r="AE360" t="str">
            <v>Putri Fhazleen Binti Shaharun 84261954</v>
          </cell>
          <cell r="AG360">
            <v>45230</v>
          </cell>
        </row>
        <row r="361">
          <cell r="B361" t="str">
            <v>xD-DWDM-CO50G_MSC KK_00045823086921_0004582304070V</v>
          </cell>
          <cell r="C361" t="str">
            <v>Entirely Completed</v>
          </cell>
          <cell r="D361">
            <v>45236</v>
          </cell>
          <cell r="E361">
            <v>45245</v>
          </cell>
          <cell r="G361" t="str">
            <v>N/A</v>
          </cell>
          <cell r="I361" t="str">
            <v>N/A</v>
          </cell>
          <cell r="L361" t="str">
            <v>N/A</v>
          </cell>
          <cell r="N361" t="str">
            <v>N/A</v>
          </cell>
          <cell r="R361">
            <v>45253</v>
          </cell>
          <cell r="S361" t="str">
            <v>Putri Fhazleen Binti Shaharun 84261954</v>
          </cell>
          <cell r="U361">
            <v>45287</v>
          </cell>
          <cell r="V361" t="str">
            <v>Putri Fhazleen Binti Shaharun 84261954</v>
          </cell>
          <cell r="X361">
            <v>45358</v>
          </cell>
          <cell r="Y361" t="str">
            <v>Putri Fhazleen Binti Shaharun 84261954</v>
          </cell>
          <cell r="Z361">
            <v>45260</v>
          </cell>
          <cell r="AA361">
            <v>45253</v>
          </cell>
          <cell r="AC361">
            <v>45289</v>
          </cell>
          <cell r="AD361">
            <v>45296</v>
          </cell>
          <cell r="AE361" t="str">
            <v>Putri Fhazleen Binti Shaharun 84261954</v>
          </cell>
          <cell r="AG361">
            <v>45260</v>
          </cell>
        </row>
        <row r="362">
          <cell r="B362" t="str">
            <v>xD-DWDM-CO50G_MSC KK_00045823086921_0004582304070V_2</v>
          </cell>
          <cell r="C362" t="str">
            <v>Entirely Completed</v>
          </cell>
          <cell r="D362">
            <v>45406</v>
          </cell>
          <cell r="E362">
            <v>45409</v>
          </cell>
          <cell r="AA362">
            <v>45409</v>
          </cell>
        </row>
        <row r="363">
          <cell r="B363" t="str">
            <v>xD-DWDM-CO50G_SKB_00045823086822_0004582304070U</v>
          </cell>
          <cell r="C363" t="str">
            <v>Entirely Completed</v>
          </cell>
          <cell r="D363">
            <v>45219</v>
          </cell>
          <cell r="E363">
            <v>45219</v>
          </cell>
          <cell r="G363" t="str">
            <v>N/A</v>
          </cell>
          <cell r="I363" t="str">
            <v>N/A</v>
          </cell>
          <cell r="L363" t="str">
            <v>N/A</v>
          </cell>
          <cell r="N363" t="str">
            <v>N/A</v>
          </cell>
          <cell r="R363">
            <v>45282</v>
          </cell>
          <cell r="S363" t="str">
            <v>Putri Fhazleen Binti Shaharun 84261954</v>
          </cell>
          <cell r="U363">
            <v>45287</v>
          </cell>
          <cell r="V363" t="str">
            <v>Putri Fhazleen Binti Shaharun 84261954</v>
          </cell>
          <cell r="X363">
            <v>45358</v>
          </cell>
          <cell r="Y363" t="str">
            <v>Putri Fhazleen Binti Shaharun 84261954</v>
          </cell>
          <cell r="Z363">
            <v>45289</v>
          </cell>
          <cell r="AA363">
            <v>45287</v>
          </cell>
          <cell r="AC363">
            <v>45289</v>
          </cell>
          <cell r="AD363">
            <v>45296</v>
          </cell>
          <cell r="AE363" t="str">
            <v>Putri Fhazleen Binti Shaharun 84261954</v>
          </cell>
          <cell r="AG363">
            <v>45260</v>
          </cell>
        </row>
        <row r="364">
          <cell r="B364" t="str">
            <v>xD-DWDM-CO70G_MSC KUCHING_00045823086924_0004582304160B</v>
          </cell>
          <cell r="C364" t="str">
            <v>Entirely Completed</v>
          </cell>
          <cell r="D364">
            <v>45250</v>
          </cell>
          <cell r="E364">
            <v>45250</v>
          </cell>
          <cell r="G364" t="str">
            <v>N/A</v>
          </cell>
          <cell r="I364" t="str">
            <v>N/A</v>
          </cell>
          <cell r="L364" t="str">
            <v>N/A</v>
          </cell>
          <cell r="N364" t="str">
            <v>N/A</v>
          </cell>
          <cell r="R364">
            <v>45260</v>
          </cell>
          <cell r="S364" t="str">
            <v>Putri Fhazleen Binti Shaharun 84261954</v>
          </cell>
          <cell r="U364">
            <v>45287</v>
          </cell>
          <cell r="V364" t="str">
            <v>Putri Fhazleen Binti Shaharun 84261954</v>
          </cell>
          <cell r="X364">
            <v>45358</v>
          </cell>
          <cell r="Y364" t="str">
            <v>Putri Fhazleen Binti Shaharun 84261954</v>
          </cell>
          <cell r="Z364">
            <v>45260</v>
          </cell>
          <cell r="AA364">
            <v>45258</v>
          </cell>
          <cell r="AC364">
            <v>45230</v>
          </cell>
          <cell r="AD364">
            <v>45296</v>
          </cell>
          <cell r="AE364" t="str">
            <v>Putri Fhazleen Binti Shaharun 84261954</v>
          </cell>
          <cell r="AG364">
            <v>45260</v>
          </cell>
        </row>
        <row r="365">
          <cell r="B365" t="str">
            <v>xD-DWDM-CO70G_MSC KUCHING_00045823086924_0004582304160B_2</v>
          </cell>
          <cell r="D365">
            <v>45386</v>
          </cell>
        </row>
        <row r="366">
          <cell r="B366" t="str">
            <v>xD-DWDM-CO70G_SKB_00045823086821_0004582304150Z</v>
          </cell>
          <cell r="C366" t="str">
            <v>Entirely Completed</v>
          </cell>
          <cell r="D366">
            <v>45219</v>
          </cell>
          <cell r="E366">
            <v>45219</v>
          </cell>
          <cell r="G366" t="str">
            <v>N/A</v>
          </cell>
          <cell r="I366" t="str">
            <v>N/A</v>
          </cell>
          <cell r="L366" t="str">
            <v>N/A</v>
          </cell>
          <cell r="N366" t="str">
            <v>N/A</v>
          </cell>
          <cell r="R366">
            <v>45282</v>
          </cell>
          <cell r="S366" t="str">
            <v>Putri Fhazleen Binti Shaharun 84261954</v>
          </cell>
          <cell r="U366">
            <v>45287</v>
          </cell>
          <cell r="V366" t="str">
            <v>Putri Fhazleen Binti Shaharun 84261954</v>
          </cell>
          <cell r="X366">
            <v>45358</v>
          </cell>
          <cell r="Y366" t="str">
            <v>Putri Fhazleen Binti Shaharun 84261954</v>
          </cell>
          <cell r="Z366">
            <v>45289</v>
          </cell>
          <cell r="AA366">
            <v>45287</v>
          </cell>
          <cell r="AC366">
            <v>45289</v>
          </cell>
          <cell r="AD366">
            <v>45296</v>
          </cell>
          <cell r="AE366" t="str">
            <v>Putri Fhazleen Binti Shaharun 84261954</v>
          </cell>
          <cell r="AG366">
            <v>45260</v>
          </cell>
        </row>
        <row r="367">
          <cell r="B367" t="str">
            <v>xD-DWDM-DCOM_SBHT_00045823085224</v>
          </cell>
          <cell r="G367" t="str">
            <v>N/A</v>
          </cell>
          <cell r="I367" t="str">
            <v>N/A</v>
          </cell>
          <cell r="L367" t="str">
            <v>N/A</v>
          </cell>
          <cell r="N367" t="str">
            <v>N/A</v>
          </cell>
          <cell r="AC367">
            <v>45260</v>
          </cell>
        </row>
        <row r="368">
          <cell r="B368" t="str">
            <v>xD-DWDM-DNB SENAWANG_MSC SENAWANG_00045824021924_0004582401180B</v>
          </cell>
        </row>
        <row r="369">
          <cell r="B369" t="str">
            <v>xD-DWDM-DNB SENAWANG_TM SBN_00045824021924_0004582401180B</v>
          </cell>
        </row>
        <row r="370">
          <cell r="B370" t="str">
            <v>xD-DWDM-DNBMtgt_IPOH_00045824026622</v>
          </cell>
        </row>
        <row r="371">
          <cell r="B371" t="str">
            <v>xD-DWDM-DNBMtgt_KM PLAZA_00045824026622</v>
          </cell>
        </row>
        <row r="372">
          <cell r="B372" t="str">
            <v>xD-DWDM-DNBMtgt_MSK_00045824026622</v>
          </cell>
        </row>
        <row r="373">
          <cell r="B373" t="str">
            <v>xD-DWDM-DNBMtgt_SBHT_00045824026622</v>
          </cell>
        </row>
        <row r="374">
          <cell r="B374" t="str">
            <v>xD-DWDM-DNBMtgt_SENAWANG_00045824026622</v>
          </cell>
        </row>
        <row r="375">
          <cell r="B375" t="str">
            <v>xD-DWDM-DNBUPG_BUKIT PAYUNG_00045824023822</v>
          </cell>
        </row>
        <row r="376">
          <cell r="B376" t="str">
            <v>xD-DWDM-DNBUPG_KBX_00045824023822</v>
          </cell>
        </row>
        <row r="377">
          <cell r="B377" t="str">
            <v>xD-DWDM-DNBUPG_KUANTAN_00045824023822</v>
          </cell>
        </row>
        <row r="378">
          <cell r="B378" t="str">
            <v>xD-DWDM-IPCOREexp_IPOH_00045824040029_0004582401740C</v>
          </cell>
          <cell r="Z378">
            <v>45504</v>
          </cell>
          <cell r="AB378" t="str">
            <v>FO &amp; T Telecommunication SDN.BHD.</v>
          </cell>
        </row>
        <row r="379">
          <cell r="B379" t="str">
            <v>xD-DWDM-IPCOREexp_JB_00045824040029_0004582401740C</v>
          </cell>
          <cell r="Z379">
            <v>45504</v>
          </cell>
          <cell r="AB379" t="str">
            <v>FO &amp; T Telecommunication SDN.BHD.</v>
          </cell>
        </row>
        <row r="380">
          <cell r="B380" t="str">
            <v>xD-DWDM-IPCOREexp_KEPONG_00045824040029_0004582401740C</v>
          </cell>
          <cell r="Z380">
            <v>45504</v>
          </cell>
          <cell r="AB380" t="str">
            <v>FO &amp; T Telecommunication SDN.BHD.</v>
          </cell>
        </row>
        <row r="381">
          <cell r="B381" t="str">
            <v>xD-DWDM-IPCOREexp_KUANTAN_00045824040029_0004582401740C</v>
          </cell>
          <cell r="Z381">
            <v>45504</v>
          </cell>
          <cell r="AB381" t="str">
            <v>FO &amp; T Telecommunication SDN.BHD.</v>
          </cell>
        </row>
        <row r="382">
          <cell r="B382" t="str">
            <v>xD-DWDM-IPCOREexp_MSK_00045824040029_0004582401740C</v>
          </cell>
          <cell r="Z382">
            <v>45504</v>
          </cell>
          <cell r="AB382" t="str">
            <v>FO &amp; T Telecommunication SDN.BHD.</v>
          </cell>
        </row>
        <row r="383">
          <cell r="B383" t="str">
            <v>xD-DWDM-IPCOREexp_PRAI_00045824040029_0004582401740C</v>
          </cell>
          <cell r="Z383">
            <v>45504</v>
          </cell>
          <cell r="AB383" t="str">
            <v>FO &amp; T Telecommunication SDN.BHD.</v>
          </cell>
        </row>
        <row r="384">
          <cell r="B384" t="str">
            <v>xD-DWDM-IPCOREexp_SBHT_00045824040029_0004582401740C</v>
          </cell>
          <cell r="Z384">
            <v>45504</v>
          </cell>
          <cell r="AB384" t="str">
            <v>FO &amp; T Telecommunication SDN.BHD.</v>
          </cell>
        </row>
        <row r="385">
          <cell r="B385" t="str">
            <v>xD-DWDM-IPCOREexp_SENAWANG_00045824040029_0004582401740C</v>
          </cell>
          <cell r="Z385">
            <v>45504</v>
          </cell>
          <cell r="AB385" t="str">
            <v>FO &amp; T Telecommunication SDN.BHD.</v>
          </cell>
        </row>
        <row r="386">
          <cell r="B386" t="str">
            <v>xD-DWDM-IPCOREexp_WCY_00045824040029_0004582401740C</v>
          </cell>
          <cell r="Z386">
            <v>45504</v>
          </cell>
          <cell r="AB386" t="str">
            <v>FO &amp; T Telecommunication SDN.BHD.</v>
          </cell>
        </row>
        <row r="387">
          <cell r="B387" t="str">
            <v>xD-DWDM-JEN0104_4143R_0004582307060Z</v>
          </cell>
          <cell r="AG387">
            <v>45443</v>
          </cell>
        </row>
        <row r="388">
          <cell r="B388" t="str">
            <v>xD-DWDM-JEN0201_6180R_0004582307060Z</v>
          </cell>
        </row>
        <row r="389">
          <cell r="B389" t="str">
            <v>xD-DWDM-JEN0222_6017R_0004582307060Z</v>
          </cell>
        </row>
        <row r="390">
          <cell r="B390" t="str">
            <v>xD-DWDM-JEN0259_6020R_0004582307060Z</v>
          </cell>
        </row>
        <row r="391">
          <cell r="B391" t="str">
            <v>xD-DWDM-JEN0260_6021R_0004582307060Z</v>
          </cell>
        </row>
        <row r="392">
          <cell r="B392" t="str">
            <v>xD-DWDM-JEN0346_8083R_0004582307060Z</v>
          </cell>
        </row>
        <row r="393">
          <cell r="B393" t="str">
            <v>xD-DWDM-JEN0352_8056R_0004582307060Z</v>
          </cell>
        </row>
        <row r="394">
          <cell r="B394" t="str">
            <v>xD-DWDM-JEN0360_8070R_0004582307060Z</v>
          </cell>
        </row>
        <row r="395">
          <cell r="B395" t="str">
            <v>xD-DWDM-JEN0364_8375R_0004582307060Z</v>
          </cell>
        </row>
        <row r="396">
          <cell r="B396" t="str">
            <v>xD-DWDM-JEN0418_8404R_0004582307060Z</v>
          </cell>
        </row>
        <row r="397">
          <cell r="B397" t="str">
            <v>xD-DWDM-JEN0591_8467R_0004582307060Z</v>
          </cell>
        </row>
        <row r="398">
          <cell r="B398" t="str">
            <v>xD-DWDM-JEN_2319B_0004582307060Z</v>
          </cell>
          <cell r="D398">
            <v>45289</v>
          </cell>
        </row>
        <row r="399">
          <cell r="B399" t="str">
            <v>xD-DWDM-JEN_2325B_0004582307060Z</v>
          </cell>
          <cell r="D399">
            <v>45239</v>
          </cell>
          <cell r="AG399">
            <v>45240</v>
          </cell>
        </row>
        <row r="400">
          <cell r="B400" t="str">
            <v>xD-DWDM-JEN_4454B_0004582307060Z</v>
          </cell>
        </row>
        <row r="401">
          <cell r="B401" t="str">
            <v>xD-DWDM-JEN_8061B_0004582307060Z</v>
          </cell>
          <cell r="D401">
            <v>45237</v>
          </cell>
        </row>
        <row r="402">
          <cell r="B402" t="str">
            <v>xD-DWDM-JEN_8561A_0004582307060Z</v>
          </cell>
          <cell r="D402">
            <v>45238</v>
          </cell>
          <cell r="AG402">
            <v>45443</v>
          </cell>
        </row>
        <row r="403">
          <cell r="B403" t="str">
            <v>xD-DWDM-LCLDimension_MHS _00045823086829_0004582304080A</v>
          </cell>
          <cell r="C403" t="str">
            <v>Entirely Completed</v>
          </cell>
          <cell r="D403">
            <v>45215</v>
          </cell>
          <cell r="E403">
            <v>45215</v>
          </cell>
          <cell r="U403">
            <v>45287</v>
          </cell>
          <cell r="V403" t="str">
            <v>Putri Fhazleen Binti Shaharun 84261954</v>
          </cell>
          <cell r="X403">
            <v>45408</v>
          </cell>
          <cell r="Y403" t="str">
            <v>Putri Fhazleen Binti Shaharun 84261954</v>
          </cell>
          <cell r="AA403">
            <v>45217</v>
          </cell>
          <cell r="AB403" t="str">
            <v>B-BAND COMMUNICATIONS SDN.BHD.</v>
          </cell>
          <cell r="AC403">
            <v>45260</v>
          </cell>
          <cell r="AD403">
            <v>45296</v>
          </cell>
          <cell r="AE403" t="str">
            <v>Putri Fhazleen Binti Shaharun 84261954</v>
          </cell>
          <cell r="AG403">
            <v>45230</v>
          </cell>
        </row>
        <row r="404">
          <cell r="B404" t="str">
            <v>xD-DWDM-LCLDimension_SBJ_00045823086920_0004582304080C</v>
          </cell>
          <cell r="C404" t="str">
            <v>Entirely Completed</v>
          </cell>
          <cell r="D404">
            <v>45216</v>
          </cell>
          <cell r="E404">
            <v>45217</v>
          </cell>
          <cell r="R404">
            <v>45230</v>
          </cell>
          <cell r="S404" t="str">
            <v>Putri Fhazleen Binti Shaharun 84261954</v>
          </cell>
          <cell r="U404">
            <v>45287</v>
          </cell>
          <cell r="V404" t="str">
            <v>Putri Fhazleen Binti Shaharun 84261954</v>
          </cell>
          <cell r="X404">
            <v>45408</v>
          </cell>
          <cell r="Y404" t="str">
            <v>Putri Fhazleen Binti Shaharun 84261954</v>
          </cell>
          <cell r="AA404">
            <v>45224</v>
          </cell>
          <cell r="AB404" t="str">
            <v>FO &amp; T Telecommunication SDN.BHD.</v>
          </cell>
          <cell r="AC404">
            <v>45260</v>
          </cell>
          <cell r="AD404">
            <v>45296</v>
          </cell>
          <cell r="AE404" t="str">
            <v>Putri Fhazleen Binti Shaharun 84261954</v>
          </cell>
          <cell r="AG404">
            <v>45230</v>
          </cell>
        </row>
        <row r="405">
          <cell r="B405" t="str">
            <v>xD-DWDM-MOCN Repl_IPOH_0004582306250L</v>
          </cell>
          <cell r="C405" t="str">
            <v>Entirely Completed</v>
          </cell>
          <cell r="D405">
            <v>45265</v>
          </cell>
          <cell r="E405">
            <v>45265</v>
          </cell>
          <cell r="R405">
            <v>45265</v>
          </cell>
          <cell r="S405" t="str">
            <v>Putri Fhazleen Binti Shaharun 84261954</v>
          </cell>
          <cell r="Z405">
            <v>45289</v>
          </cell>
          <cell r="AA405">
            <v>45265</v>
          </cell>
          <cell r="AC405">
            <v>45289</v>
          </cell>
          <cell r="AG405">
            <v>45239</v>
          </cell>
        </row>
        <row r="406">
          <cell r="B406" t="str">
            <v>xD-DWDM-MOCN Repl_MSC JB_0004582306250L</v>
          </cell>
          <cell r="C406" t="str">
            <v>Entirely Completed</v>
          </cell>
          <cell r="D406">
            <v>45265</v>
          </cell>
          <cell r="E406">
            <v>45265</v>
          </cell>
          <cell r="R406">
            <v>45267</v>
          </cell>
          <cell r="S406" t="str">
            <v>Putri Fhazleen Binti Shaharun 84261954</v>
          </cell>
          <cell r="Z406">
            <v>45289</v>
          </cell>
          <cell r="AA406">
            <v>45266</v>
          </cell>
          <cell r="AC406">
            <v>45289</v>
          </cell>
          <cell r="AG406">
            <v>45290</v>
          </cell>
        </row>
        <row r="407">
          <cell r="B407" t="str">
            <v>xD-DWDM-MOCN Repl_PRAI_0004582306250L</v>
          </cell>
          <cell r="C407" t="str">
            <v>Entirely Completed</v>
          </cell>
          <cell r="D407">
            <v>45266</v>
          </cell>
          <cell r="E407">
            <v>45266</v>
          </cell>
          <cell r="R407">
            <v>45267</v>
          </cell>
          <cell r="S407" t="str">
            <v>Putri Fhazleen Binti Shaharun 84261954</v>
          </cell>
          <cell r="Z407">
            <v>45289</v>
          </cell>
          <cell r="AA407">
            <v>45266</v>
          </cell>
          <cell r="AC407">
            <v>45289</v>
          </cell>
          <cell r="AG407">
            <v>45290</v>
          </cell>
        </row>
        <row r="408">
          <cell r="B408" t="str">
            <v>xD-DWDM-MOCN Repl_SENAWANG_0004582306250L</v>
          </cell>
          <cell r="C408" t="str">
            <v>Entirely Completed</v>
          </cell>
          <cell r="D408">
            <v>45265</v>
          </cell>
          <cell r="E408">
            <v>45272</v>
          </cell>
          <cell r="R408">
            <v>45277</v>
          </cell>
          <cell r="S408" t="str">
            <v>Putri Fhazleen Binti Shaharun 84261954</v>
          </cell>
          <cell r="Z408">
            <v>45289</v>
          </cell>
          <cell r="AA408">
            <v>45282</v>
          </cell>
          <cell r="AC408">
            <v>45289</v>
          </cell>
          <cell r="AG408">
            <v>45290</v>
          </cell>
        </row>
        <row r="409">
          <cell r="B409" t="str">
            <v>xD-DWDM-MOCNEXPQ2_IPOH_00045824026528_0004582401250D</v>
          </cell>
          <cell r="Z409">
            <v>45457</v>
          </cell>
          <cell r="AB409" t="str">
            <v>FO &amp; T Telecommunication SDN.BHD.</v>
          </cell>
          <cell r="AG409">
            <v>45473</v>
          </cell>
        </row>
        <row r="410">
          <cell r="B410" t="str">
            <v>xD-DWDM-MOCNEXPQ2_MSCJB_00045824026528_0004582401250D</v>
          </cell>
          <cell r="Z410">
            <v>45457</v>
          </cell>
          <cell r="AB410" t="str">
            <v>B-BAND COMMUNICATIONS SDN.BHD.</v>
          </cell>
          <cell r="AG410">
            <v>45473</v>
          </cell>
        </row>
        <row r="411">
          <cell r="B411" t="str">
            <v>xD-DWDM-MOCNEXPQ2_MSCKK_00045824026528_0004582401250D</v>
          </cell>
          <cell r="Z411">
            <v>45457</v>
          </cell>
          <cell r="AB411" t="str">
            <v>AIRSTAR (M) SDN.BHD.</v>
          </cell>
          <cell r="AG411">
            <v>45473</v>
          </cell>
        </row>
        <row r="412">
          <cell r="B412" t="str">
            <v>xD-DWDM-MOCNEXPQ2_MSK_00045824026528_0004582401250D</v>
          </cell>
          <cell r="Z412">
            <v>45457</v>
          </cell>
          <cell r="AB412" t="str">
            <v>B-BAND COMMUNICATIONS SDN.BHD.</v>
          </cell>
          <cell r="AG412">
            <v>45473</v>
          </cell>
        </row>
        <row r="413">
          <cell r="B413" t="str">
            <v>xD-DWDM-MOCNEXPQ2_PENDING_00045824026528_0004582401250D</v>
          </cell>
          <cell r="Z413">
            <v>45457</v>
          </cell>
          <cell r="AB413" t="str">
            <v>AIRSTAR (M) SDN.BHD.</v>
          </cell>
          <cell r="AG413">
            <v>45473</v>
          </cell>
        </row>
        <row r="414">
          <cell r="B414" t="str">
            <v>xD-DWDM-MOCNEXPQ2_PRAI_00045824026528_0004582401250D</v>
          </cell>
          <cell r="Z414">
            <v>45457</v>
          </cell>
          <cell r="AB414" t="str">
            <v>FO &amp; T Telecommunication SDN.BHD.</v>
          </cell>
          <cell r="AG414">
            <v>45473</v>
          </cell>
        </row>
        <row r="415">
          <cell r="B415" t="str">
            <v>xD-DWDM-MOCNEXPQ2_SBHT_00045824026528_0004582401250D</v>
          </cell>
          <cell r="Z415">
            <v>45457</v>
          </cell>
          <cell r="AB415" t="str">
            <v>B-BAND COMMUNICATIONS SDN.BHD.</v>
          </cell>
          <cell r="AG415">
            <v>45473</v>
          </cell>
        </row>
        <row r="416">
          <cell r="B416" t="str">
            <v>xD-DWDM-MOCNEXPQ2_SENAWANG_00045824026528_0004582401250D</v>
          </cell>
          <cell r="Z416">
            <v>45457</v>
          </cell>
          <cell r="AB416" t="str">
            <v>B-BAND COMMUNICATIONS SDN.BHD.</v>
          </cell>
          <cell r="AG416">
            <v>45473</v>
          </cell>
        </row>
        <row r="417">
          <cell r="B417" t="str">
            <v>xD-DWDM-MOCNExp_IPOH_0004582308940D_00045824006428</v>
          </cell>
        </row>
        <row r="418">
          <cell r="B418" t="str">
            <v>xD-DWDM-MOCNExp_JB_0004582308940D_00045824006428</v>
          </cell>
          <cell r="Z418">
            <v>45387</v>
          </cell>
          <cell r="AB418" t="str">
            <v>B-BAND COMMUNICATIONS SDN.BHD.</v>
          </cell>
          <cell r="AG418">
            <v>45366</v>
          </cell>
        </row>
        <row r="419">
          <cell r="B419" t="str">
            <v>xD-DWDM-MOCNExp_KUANTAN_0004582308940D_00045824006428</v>
          </cell>
          <cell r="Z419">
            <v>45401</v>
          </cell>
          <cell r="AA419">
            <v>45378</v>
          </cell>
          <cell r="AB419" t="str">
            <v>Mok Tzek Chuan(FO &amp; T Telecommunication SDN.BHD.)</v>
          </cell>
        </row>
        <row r="420">
          <cell r="B420" t="str">
            <v>xD-DWDM-MOCNExp_MSK_0004582308940D_00045824006428</v>
          </cell>
          <cell r="C420" t="str">
            <v>Entirely Completed</v>
          </cell>
          <cell r="D420">
            <v>45278</v>
          </cell>
          <cell r="E420">
            <v>45278</v>
          </cell>
          <cell r="R420">
            <v>45387</v>
          </cell>
          <cell r="S420" t="str">
            <v>Putri Fhazleen Binti Shaharun 84261954</v>
          </cell>
          <cell r="AA420">
            <v>45380</v>
          </cell>
          <cell r="AG420">
            <v>45290</v>
          </cell>
        </row>
        <row r="421">
          <cell r="B421" t="str">
            <v>xD-DWDM-MOCNExp_PRAI_0004582308940D_00045824006428</v>
          </cell>
          <cell r="Z421">
            <v>45412</v>
          </cell>
          <cell r="AB421" t="str">
            <v>FO &amp; T Telecommunication SDN.BHD.</v>
          </cell>
        </row>
        <row r="422">
          <cell r="B422" t="str">
            <v>xD-DWDM-MOCNExp_SBHT_0004582308940D_00045824006428</v>
          </cell>
          <cell r="C422" t="str">
            <v>Entirely Completed</v>
          </cell>
          <cell r="D422">
            <v>45278</v>
          </cell>
          <cell r="E422">
            <v>45278</v>
          </cell>
          <cell r="R422">
            <v>45387</v>
          </cell>
          <cell r="S422" t="str">
            <v>Putri Fhazleen Binti Shaharun 84261954</v>
          </cell>
          <cell r="AA422">
            <v>45380</v>
          </cell>
          <cell r="AG422">
            <v>45290</v>
          </cell>
        </row>
        <row r="423">
          <cell r="B423" t="str">
            <v>xD-DWDM-MOCNExp_SBHT_0004582308940D_00045824006428_2</v>
          </cell>
          <cell r="Z423">
            <v>45412</v>
          </cell>
          <cell r="AG423">
            <v>45412</v>
          </cell>
        </row>
        <row r="424">
          <cell r="B424" t="str">
            <v>xD-DWDM-MOCNExp_SENAWANG_0004582308940D_00045824006428</v>
          </cell>
          <cell r="U424">
            <v>45420</v>
          </cell>
          <cell r="V424" t="str">
            <v>Putri Fhazleen Binti Shaharun 84261954</v>
          </cell>
          <cell r="AG424">
            <v>45373</v>
          </cell>
        </row>
        <row r="425">
          <cell r="B425" t="str">
            <v>xD-DWDM-MOCNExp_WCY_0004582308940D_00045824006428</v>
          </cell>
          <cell r="Z425">
            <v>45443</v>
          </cell>
          <cell r="AA425">
            <v>45421</v>
          </cell>
          <cell r="AB425" t="str">
            <v>Mok Tzek Chuan(FO &amp; T Telecommunication SDN.BHD.)</v>
          </cell>
          <cell r="AG425">
            <v>45443</v>
          </cell>
        </row>
        <row r="426">
          <cell r="B426" t="str">
            <v>xD-DWDM-MOCN_IPOH_00045823049823_0004582302850R</v>
          </cell>
          <cell r="C426" t="str">
            <v>Entirely Completed</v>
          </cell>
          <cell r="D426">
            <v>45145</v>
          </cell>
          <cell r="E426">
            <v>45145</v>
          </cell>
          <cell r="F426" t="str">
            <v>Mok Tzek Chuan</v>
          </cell>
          <cell r="G426" t="str">
            <v>N/A</v>
          </cell>
          <cell r="I426" t="str">
            <v>N/A</v>
          </cell>
          <cell r="L426" t="str">
            <v>N/A</v>
          </cell>
          <cell r="N426" t="str">
            <v>N/A</v>
          </cell>
          <cell r="R426">
            <v>45167</v>
          </cell>
          <cell r="S426" t="str">
            <v>Putri Fhazleen Binti Shaharun 84261954</v>
          </cell>
          <cell r="U426">
            <v>45254</v>
          </cell>
          <cell r="V426" t="str">
            <v>Putri Fhazleen Binti Shaharun 84261954</v>
          </cell>
          <cell r="X426">
            <v>45358</v>
          </cell>
          <cell r="Y426" t="str">
            <v>Putri Fhazleen Binti Shaharun 84261954</v>
          </cell>
          <cell r="Z426">
            <v>45169</v>
          </cell>
          <cell r="AA426">
            <v>45163</v>
          </cell>
          <cell r="AB426" t="str">
            <v>Muhamad Rahimi Bin Abdullah 84040664</v>
          </cell>
          <cell r="AC426">
            <v>45260</v>
          </cell>
          <cell r="AD426">
            <v>45296</v>
          </cell>
          <cell r="AE426" t="str">
            <v>Putri Fhazleen Binti Shaharun 84261954</v>
          </cell>
          <cell r="AG426">
            <v>45156</v>
          </cell>
        </row>
        <row r="427">
          <cell r="B427" t="str">
            <v>xD-DWDM-MOCN_IPOH_00045823049823_0004582302850R_2</v>
          </cell>
          <cell r="G427" t="str">
            <v>N/A</v>
          </cell>
          <cell r="I427" t="str">
            <v>N/A</v>
          </cell>
          <cell r="L427" t="str">
            <v>N/A</v>
          </cell>
          <cell r="N427" t="str">
            <v>N/A</v>
          </cell>
          <cell r="AG427">
            <v>45240</v>
          </cell>
        </row>
        <row r="428">
          <cell r="B428" t="str">
            <v>xD-DWDM-MOCN_JB_00045823049823_0004582302850R</v>
          </cell>
          <cell r="C428" t="str">
            <v>Entirely Completed</v>
          </cell>
          <cell r="D428">
            <v>45148</v>
          </cell>
          <cell r="E428">
            <v>45148</v>
          </cell>
          <cell r="F428" t="str">
            <v>MOHD FAIZAL BIN UNDING</v>
          </cell>
          <cell r="G428" t="str">
            <v>N/A</v>
          </cell>
          <cell r="I428" t="str">
            <v>N/A</v>
          </cell>
          <cell r="L428" t="str">
            <v>N/A</v>
          </cell>
          <cell r="N428" t="str">
            <v>N/A</v>
          </cell>
          <cell r="R428">
            <v>45167</v>
          </cell>
          <cell r="S428" t="str">
            <v>Putri Fhazleen Binti Shaharun 84261954</v>
          </cell>
          <cell r="U428">
            <v>45246</v>
          </cell>
          <cell r="V428" t="str">
            <v>Putri Fhazleen Binti Shaharun 84261954</v>
          </cell>
          <cell r="X428">
            <v>45358</v>
          </cell>
          <cell r="Y428" t="str">
            <v>Putri Fhazleen Binti Shaharun 84261954</v>
          </cell>
          <cell r="Z428">
            <v>45169</v>
          </cell>
          <cell r="AA428">
            <v>45167</v>
          </cell>
          <cell r="AB428" t="str">
            <v>Muhamad Rahimi Bin Abdullah 84040664</v>
          </cell>
          <cell r="AC428">
            <v>45260</v>
          </cell>
          <cell r="AD428">
            <v>45209</v>
          </cell>
          <cell r="AE428" t="str">
            <v>Tan Yun Rou 84283878</v>
          </cell>
          <cell r="AG428">
            <v>45156</v>
          </cell>
        </row>
        <row r="429">
          <cell r="B429" t="str">
            <v>xD-DWDM-MOCN_KEPONG_00045823049823_0004582302850R</v>
          </cell>
          <cell r="C429" t="str">
            <v>Entirely Completed</v>
          </cell>
          <cell r="D429">
            <v>45127</v>
          </cell>
          <cell r="E429">
            <v>45127</v>
          </cell>
          <cell r="F429" t="str">
            <v>MOHD FAIZAL BIN UNDING</v>
          </cell>
          <cell r="G429" t="str">
            <v>N/A</v>
          </cell>
          <cell r="I429" t="str">
            <v>N/A</v>
          </cell>
          <cell r="L429" t="str">
            <v>N/A</v>
          </cell>
          <cell r="N429" t="str">
            <v>N/A</v>
          </cell>
          <cell r="R429">
            <v>45167</v>
          </cell>
          <cell r="S429" t="str">
            <v>Putri Fhazleen Binti Shaharun 84261954</v>
          </cell>
          <cell r="U429">
            <v>45287</v>
          </cell>
          <cell r="V429" t="str">
            <v>Putri Fhazleen Binti Shaharun 84261954</v>
          </cell>
          <cell r="X429">
            <v>45408</v>
          </cell>
          <cell r="Y429" t="str">
            <v>Putri Fhazleen Binti Shaharun 84261954</v>
          </cell>
          <cell r="AA429">
            <v>45163</v>
          </cell>
          <cell r="AB429" t="str">
            <v>Muhamad Rahimi Bin Abdullah 84040664</v>
          </cell>
          <cell r="AC429">
            <v>45260</v>
          </cell>
          <cell r="AD429">
            <v>45296</v>
          </cell>
          <cell r="AE429" t="str">
            <v>Putri Fhazleen Binti Shaharun 84261954</v>
          </cell>
          <cell r="AG429">
            <v>45135</v>
          </cell>
        </row>
        <row r="430">
          <cell r="B430" t="str">
            <v>xD-DWDM-MOCN_KEPONG_00045823049823_0004582302850R_2</v>
          </cell>
          <cell r="F430" t="str">
            <v>MOHD FAIZAL BIN UNDING</v>
          </cell>
          <cell r="G430" t="str">
            <v>N/A</v>
          </cell>
          <cell r="I430" t="str">
            <v>N/A</v>
          </cell>
          <cell r="L430" t="str">
            <v>N/A</v>
          </cell>
          <cell r="N430" t="str">
            <v>N/A</v>
          </cell>
          <cell r="AG430">
            <v>45156</v>
          </cell>
        </row>
        <row r="431">
          <cell r="B431" t="str">
            <v>xD-DWDM-MOCN_KK_00045823049823_0004582302850R</v>
          </cell>
          <cell r="C431" t="str">
            <v>Entirely Completed</v>
          </cell>
          <cell r="D431">
            <v>45145</v>
          </cell>
          <cell r="E431">
            <v>45148</v>
          </cell>
          <cell r="F431" t="str">
            <v>BADRUL HISHAM BIN RAMLI</v>
          </cell>
          <cell r="G431" t="str">
            <v>N/A</v>
          </cell>
          <cell r="I431" t="str">
            <v>N/A</v>
          </cell>
          <cell r="L431" t="str">
            <v>N/A</v>
          </cell>
          <cell r="N431" t="str">
            <v>N/A</v>
          </cell>
          <cell r="R431">
            <v>45167</v>
          </cell>
          <cell r="S431" t="str">
            <v>Putri Fhazleen Binti Shaharun 84261954</v>
          </cell>
          <cell r="U431">
            <v>45287</v>
          </cell>
          <cell r="V431" t="str">
            <v>Putri Fhazleen Binti Shaharun 84261954</v>
          </cell>
          <cell r="X431">
            <v>45408</v>
          </cell>
          <cell r="Y431" t="str">
            <v>Putri Fhazleen Binti Shaharun 84261954</v>
          </cell>
          <cell r="Z431">
            <v>45169</v>
          </cell>
          <cell r="AA431">
            <v>45163</v>
          </cell>
          <cell r="AB431" t="str">
            <v>Muhamad Rahimi Bin Abdullah 84040664</v>
          </cell>
          <cell r="AC431">
            <v>45260</v>
          </cell>
          <cell r="AD431">
            <v>45296</v>
          </cell>
          <cell r="AE431" t="str">
            <v>AIRSTAR (M) SDN.BHD.</v>
          </cell>
          <cell r="AG431">
            <v>45156</v>
          </cell>
        </row>
        <row r="432">
          <cell r="B432" t="str">
            <v>xD-DWDM-MOCN_KTM ASTR_00045823049823_0004582302850R</v>
          </cell>
          <cell r="C432" t="str">
            <v>Entirely Completed</v>
          </cell>
          <cell r="D432">
            <v>45125</v>
          </cell>
          <cell r="E432">
            <v>45125</v>
          </cell>
          <cell r="F432" t="str">
            <v>Mok Tzek Chuan</v>
          </cell>
          <cell r="G432" t="str">
            <v>N/A</v>
          </cell>
          <cell r="I432" t="str">
            <v>N/A</v>
          </cell>
          <cell r="L432" t="str">
            <v>N/A</v>
          </cell>
          <cell r="N432" t="str">
            <v>N/A</v>
          </cell>
          <cell r="R432">
            <v>45167</v>
          </cell>
          <cell r="S432" t="str">
            <v>Putri Fhazleen Binti Shaharun 84261954</v>
          </cell>
          <cell r="U432">
            <v>45254</v>
          </cell>
          <cell r="V432" t="str">
            <v>Putri Fhazleen Binti Shaharun 84261954</v>
          </cell>
          <cell r="X432">
            <v>45351</v>
          </cell>
          <cell r="Y432" t="str">
            <v>Putri Fhazleen Binti Shaharun 84261954</v>
          </cell>
          <cell r="Z432">
            <v>45138</v>
          </cell>
          <cell r="AA432">
            <v>45163</v>
          </cell>
          <cell r="AB432" t="str">
            <v>Muhamad Rahimi Bin Abdullah 84040664</v>
          </cell>
          <cell r="AC432">
            <v>45260</v>
          </cell>
          <cell r="AD432">
            <v>45296</v>
          </cell>
          <cell r="AE432" t="str">
            <v>Putri Fhazleen Binti Shaharun 84261954</v>
          </cell>
          <cell r="AG432">
            <v>45135</v>
          </cell>
        </row>
        <row r="433">
          <cell r="B433" t="str">
            <v>xD-DWDM-MOCN_KUANTAN_00045823049823_0004582302850R</v>
          </cell>
          <cell r="C433" t="str">
            <v>Entirely Completed</v>
          </cell>
          <cell r="D433">
            <v>45127</v>
          </cell>
          <cell r="E433">
            <v>45127</v>
          </cell>
          <cell r="F433" t="str">
            <v>Mok Tzek Chuan</v>
          </cell>
          <cell r="G433" t="str">
            <v>N/A</v>
          </cell>
          <cell r="I433" t="str">
            <v>N/A</v>
          </cell>
          <cell r="L433" t="str">
            <v>N/A</v>
          </cell>
          <cell r="N433" t="str">
            <v>N/A</v>
          </cell>
          <cell r="R433">
            <v>45167</v>
          </cell>
          <cell r="S433" t="str">
            <v>Putri Fhazleen Binti Shaharun 84261954</v>
          </cell>
          <cell r="U433">
            <v>45159</v>
          </cell>
          <cell r="V433" t="str">
            <v>Putri Fhazleen Binti Shaharun 84261954</v>
          </cell>
          <cell r="X433">
            <v>45329</v>
          </cell>
          <cell r="Y433" t="str">
            <v>Putri Fhazleen Binti Shaharun 84261954</v>
          </cell>
          <cell r="Z433">
            <v>45138</v>
          </cell>
          <cell r="AA433">
            <v>45163</v>
          </cell>
          <cell r="AC433">
            <v>45169</v>
          </cell>
          <cell r="AD433">
            <v>45159</v>
          </cell>
          <cell r="AE433" t="str">
            <v>Putri Fhazleen Binti Shaharun 84261954</v>
          </cell>
          <cell r="AG433">
            <v>45135</v>
          </cell>
        </row>
        <row r="434">
          <cell r="B434" t="str">
            <v>xD-DWDM-MOCN_KUANTAN_00045823049823_0004582302850R_2</v>
          </cell>
          <cell r="C434" t="str">
            <v>Entirely Completed</v>
          </cell>
          <cell r="D434">
            <v>45140</v>
          </cell>
          <cell r="E434">
            <v>45140</v>
          </cell>
          <cell r="G434" t="str">
            <v>N/A</v>
          </cell>
          <cell r="I434" t="str">
            <v>N/A</v>
          </cell>
          <cell r="L434" t="str">
            <v>N/A</v>
          </cell>
          <cell r="N434" t="str">
            <v>N/A</v>
          </cell>
          <cell r="R434">
            <v>45167</v>
          </cell>
          <cell r="S434" t="str">
            <v>Putri Fhazleen Binti Shaharun 84261954</v>
          </cell>
          <cell r="AA434">
            <v>45162</v>
          </cell>
          <cell r="AG434">
            <v>45155</v>
          </cell>
        </row>
        <row r="435">
          <cell r="B435" t="str">
            <v>xD-DWDM-MOCN_MSC KUCHING_0045823085922</v>
          </cell>
          <cell r="C435" t="str">
            <v>Entirely Completed</v>
          </cell>
          <cell r="D435">
            <v>45209</v>
          </cell>
          <cell r="E435">
            <v>45210</v>
          </cell>
          <cell r="G435" t="str">
            <v>N/A</v>
          </cell>
          <cell r="I435" t="str">
            <v>N/A</v>
          </cell>
          <cell r="L435" t="str">
            <v>N/A</v>
          </cell>
          <cell r="N435" t="str">
            <v>N/A</v>
          </cell>
          <cell r="U435">
            <v>45276</v>
          </cell>
          <cell r="V435" t="str">
            <v>Putri Fhazleen Binti Shaharun 84261954</v>
          </cell>
          <cell r="X435">
            <v>45358</v>
          </cell>
          <cell r="Y435" t="str">
            <v>Putri Fhazleen Binti Shaharun 84261954</v>
          </cell>
          <cell r="Z435">
            <v>45230</v>
          </cell>
          <cell r="AA435">
            <v>45224</v>
          </cell>
          <cell r="AC435">
            <v>45260</v>
          </cell>
          <cell r="AD435">
            <v>45296</v>
          </cell>
          <cell r="AE435" t="str">
            <v>Putri Fhazleen Binti Shaharun 84261954</v>
          </cell>
          <cell r="AG435">
            <v>45230</v>
          </cell>
        </row>
        <row r="436">
          <cell r="B436" t="str">
            <v>xD-DWDM-MOCN_MSC KUCHING_0045823085922_2</v>
          </cell>
          <cell r="D436">
            <v>45386</v>
          </cell>
        </row>
        <row r="437">
          <cell r="B437" t="str">
            <v>xD-DWDM-MOCN_MSK_00045823049823_0004582302850R</v>
          </cell>
          <cell r="C437" t="str">
            <v>Entirely Completed</v>
          </cell>
          <cell r="D437">
            <v>45131</v>
          </cell>
          <cell r="E437">
            <v>45131</v>
          </cell>
          <cell r="F437" t="str">
            <v>MOHD FAIZAL BIN UNDING</v>
          </cell>
          <cell r="G437" t="str">
            <v>N/A</v>
          </cell>
          <cell r="I437" t="str">
            <v>N/A</v>
          </cell>
          <cell r="L437" t="str">
            <v>N/A</v>
          </cell>
          <cell r="N437" t="str">
            <v>N/A</v>
          </cell>
          <cell r="R437">
            <v>45167</v>
          </cell>
          <cell r="S437" t="str">
            <v>Putri Fhazleen Binti Shaharun 84261954</v>
          </cell>
          <cell r="U437">
            <v>45287</v>
          </cell>
          <cell r="V437" t="str">
            <v>Putri Fhazleen Binti Shaharun 84261954</v>
          </cell>
          <cell r="X437">
            <v>45408</v>
          </cell>
          <cell r="Y437" t="str">
            <v>Putri Fhazleen Binti Shaharun 84261954</v>
          </cell>
          <cell r="Z437">
            <v>45138</v>
          </cell>
          <cell r="AA437">
            <v>45163</v>
          </cell>
          <cell r="AB437" t="str">
            <v>Muhamad Rahimi Bin Abdullah 84040664</v>
          </cell>
          <cell r="AC437">
            <v>45260</v>
          </cell>
          <cell r="AD437">
            <v>45296</v>
          </cell>
          <cell r="AE437" t="str">
            <v>Putri Fhazleen Binti Shaharun 84261954</v>
          </cell>
          <cell r="AG437">
            <v>45138</v>
          </cell>
        </row>
        <row r="438">
          <cell r="B438" t="str">
            <v>xD-DWDM-MOCN_PRAI_00045823049823_0004582302850R</v>
          </cell>
          <cell r="C438" t="str">
            <v>Entirely Completed</v>
          </cell>
          <cell r="D438">
            <v>45125</v>
          </cell>
          <cell r="E438">
            <v>45125</v>
          </cell>
          <cell r="F438" t="str">
            <v>Mok Tzek Chuan</v>
          </cell>
          <cell r="G438" t="str">
            <v>N/A</v>
          </cell>
          <cell r="I438" t="str">
            <v>N/A</v>
          </cell>
          <cell r="L438" t="str">
            <v>N/A</v>
          </cell>
          <cell r="N438" t="str">
            <v>N/A</v>
          </cell>
          <cell r="R438">
            <v>45167</v>
          </cell>
          <cell r="S438" t="str">
            <v>Putri Fhazleen Binti Shaharun 84261954</v>
          </cell>
          <cell r="U438">
            <v>45287</v>
          </cell>
          <cell r="V438" t="str">
            <v>Putri Fhazleen Binti Shaharun 84261954</v>
          </cell>
          <cell r="X438">
            <v>45408</v>
          </cell>
          <cell r="Y438" t="str">
            <v>Putri Fhazleen Binti Shaharun 84261954</v>
          </cell>
          <cell r="Z438">
            <v>45138</v>
          </cell>
          <cell r="AA438">
            <v>45163</v>
          </cell>
          <cell r="AB438" t="str">
            <v>Muhamad Rahimi Bin Abdullah 84040664</v>
          </cell>
          <cell r="AC438">
            <v>45260</v>
          </cell>
          <cell r="AD438">
            <v>45296</v>
          </cell>
          <cell r="AE438" t="str">
            <v>Putri Fhazleen Binti Shaharun 84261954</v>
          </cell>
          <cell r="AG438">
            <v>45135</v>
          </cell>
        </row>
        <row r="439">
          <cell r="B439" t="str">
            <v>xD-DWDM-MOCN_PRAI_00045823049823_0004582302850R_2</v>
          </cell>
          <cell r="C439" t="str">
            <v>Entirely Completed</v>
          </cell>
          <cell r="D439">
            <v>45146</v>
          </cell>
          <cell r="E439">
            <v>45146</v>
          </cell>
          <cell r="F439" t="str">
            <v>Mok Tzek Chuan</v>
          </cell>
          <cell r="G439" t="str">
            <v>N/A</v>
          </cell>
          <cell r="I439" t="str">
            <v>N/A</v>
          </cell>
          <cell r="L439" t="str">
            <v>N/A</v>
          </cell>
          <cell r="N439" t="str">
            <v>N/A</v>
          </cell>
          <cell r="R439">
            <v>45167</v>
          </cell>
          <cell r="S439" t="str">
            <v>Putri Fhazleen Binti Shaharun 84261954</v>
          </cell>
          <cell r="AA439">
            <v>45162</v>
          </cell>
          <cell r="AG439">
            <v>45156</v>
          </cell>
        </row>
        <row r="440">
          <cell r="B440" t="str">
            <v>xD-DWDM-MOCN_SBHT_00045823049823_0004582302850R</v>
          </cell>
          <cell r="C440" t="str">
            <v>Entirely Completed</v>
          </cell>
          <cell r="D440">
            <v>45117</v>
          </cell>
          <cell r="E440">
            <v>45117</v>
          </cell>
          <cell r="F440" t="str">
            <v>MOHD FAIZAL BIN UNDING</v>
          </cell>
          <cell r="G440" t="str">
            <v>N/A</v>
          </cell>
          <cell r="I440" t="str">
            <v>N/A</v>
          </cell>
          <cell r="L440" t="str">
            <v>N/A</v>
          </cell>
          <cell r="N440" t="str">
            <v>N/A</v>
          </cell>
          <cell r="R440">
            <v>45167</v>
          </cell>
          <cell r="S440" t="str">
            <v>Putri Fhazleen Binti Shaharun 84261954</v>
          </cell>
          <cell r="U440">
            <v>45246</v>
          </cell>
          <cell r="V440" t="str">
            <v>Putri Fhazleen Binti Shaharun 84261954</v>
          </cell>
          <cell r="X440">
            <v>45358</v>
          </cell>
          <cell r="Y440" t="str">
            <v>Putri Fhazleen Binti Shaharun 84261954</v>
          </cell>
          <cell r="Z440">
            <v>45138</v>
          </cell>
          <cell r="AA440">
            <v>45162</v>
          </cell>
          <cell r="AB440" t="str">
            <v>Muhamad Rahimi Bin Abdullah 84040664</v>
          </cell>
          <cell r="AC440">
            <v>45260</v>
          </cell>
          <cell r="AD440">
            <v>45216</v>
          </cell>
          <cell r="AE440" t="str">
            <v>Tan Yun Rou 84283878</v>
          </cell>
          <cell r="AG440">
            <v>45128</v>
          </cell>
        </row>
        <row r="441">
          <cell r="B441" t="str">
            <v>xD-DWDM-MOCN_SBHT_00045823049823_0004582302850R_2</v>
          </cell>
          <cell r="G441" t="str">
            <v>N/A</v>
          </cell>
          <cell r="I441" t="str">
            <v>N/A</v>
          </cell>
          <cell r="L441" t="str">
            <v>N/A</v>
          </cell>
          <cell r="N441" t="str">
            <v>N/A</v>
          </cell>
        </row>
        <row r="442">
          <cell r="B442" t="str">
            <v>xD-DWDM-MOCN_SENAWANG_00045823049823_0004582302850R</v>
          </cell>
          <cell r="C442" t="str">
            <v>Entirely Completed</v>
          </cell>
          <cell r="D442">
            <v>45127</v>
          </cell>
          <cell r="G442" t="str">
            <v>N/A</v>
          </cell>
          <cell r="I442" t="str">
            <v>N/A</v>
          </cell>
          <cell r="L442" t="str">
            <v>N/A</v>
          </cell>
          <cell r="N442" t="str">
            <v>N/A</v>
          </cell>
          <cell r="R442">
            <v>45167</v>
          </cell>
          <cell r="S442" t="str">
            <v>Putri Fhazleen Binti Shaharun 84261954</v>
          </cell>
          <cell r="U442">
            <v>45287</v>
          </cell>
          <cell r="V442" t="str">
            <v>Putri Fhazleen Binti Shaharun 84261954</v>
          </cell>
          <cell r="X442">
            <v>45408</v>
          </cell>
          <cell r="Y442" t="str">
            <v>Putri Fhazleen Binti Shaharun 84261954</v>
          </cell>
          <cell r="Z442">
            <v>45138</v>
          </cell>
          <cell r="AA442">
            <v>45163</v>
          </cell>
          <cell r="AB442" t="str">
            <v>Muhamad Rahimi Bin Abdullah 84040664</v>
          </cell>
          <cell r="AC442">
            <v>45260</v>
          </cell>
          <cell r="AD442">
            <v>45296</v>
          </cell>
          <cell r="AE442" t="str">
            <v>Putri Fhazleen Binti Shaharun 84261954</v>
          </cell>
          <cell r="AG442">
            <v>45135</v>
          </cell>
        </row>
        <row r="443">
          <cell r="B443" t="str">
            <v>xD-DWDM-MOCN_SENAWANG_00045823049823_0004582302850R_2</v>
          </cell>
          <cell r="C443" t="str">
            <v>Entirely Completed</v>
          </cell>
          <cell r="D443">
            <v>45174</v>
          </cell>
          <cell r="E443">
            <v>45173</v>
          </cell>
          <cell r="F443" t="str">
            <v>MOHD FAIZAL BIN UNDING</v>
          </cell>
          <cell r="G443" t="str">
            <v>N/A</v>
          </cell>
          <cell r="I443" t="str">
            <v>N/A</v>
          </cell>
          <cell r="L443" t="str">
            <v>N/A</v>
          </cell>
          <cell r="N443" t="str">
            <v>N/A</v>
          </cell>
          <cell r="R443">
            <v>45211</v>
          </cell>
          <cell r="S443" t="str">
            <v>Putri Fhazleen Binti Shaharun 84261954</v>
          </cell>
          <cell r="AA443">
            <v>45173</v>
          </cell>
          <cell r="AG443">
            <v>45156</v>
          </cell>
        </row>
        <row r="444">
          <cell r="B444" t="str">
            <v>xD-DWDM-MOCN_WCY_00045823049823_0004582302850R</v>
          </cell>
          <cell r="C444" t="str">
            <v>Entirely Completed</v>
          </cell>
          <cell r="D444">
            <v>45118</v>
          </cell>
          <cell r="E444">
            <v>45118</v>
          </cell>
          <cell r="F444" t="str">
            <v>Mok Tzek Chuan</v>
          </cell>
          <cell r="G444" t="str">
            <v>N/A</v>
          </cell>
          <cell r="I444" t="str">
            <v>N/A</v>
          </cell>
          <cell r="L444" t="str">
            <v>N/A</v>
          </cell>
          <cell r="N444" t="str">
            <v>N/A</v>
          </cell>
          <cell r="R444">
            <v>45167</v>
          </cell>
          <cell r="S444" t="str">
            <v>Putri Fhazleen Binti Shaharun 84261954</v>
          </cell>
          <cell r="U444">
            <v>45159</v>
          </cell>
          <cell r="V444" t="str">
            <v>Putri Fhazleen Binti Shaharun 84261954</v>
          </cell>
          <cell r="X444">
            <v>45329</v>
          </cell>
          <cell r="Y444" t="str">
            <v>Putri Fhazleen Binti Shaharun 84261954</v>
          </cell>
          <cell r="AA444">
            <v>45163</v>
          </cell>
          <cell r="AB444" t="str">
            <v>Muhamad Rahimi Bin Abdullah 84040664</v>
          </cell>
          <cell r="AC444">
            <v>45169</v>
          </cell>
          <cell r="AD444">
            <v>45159</v>
          </cell>
          <cell r="AE444" t="str">
            <v>Putri Fhazleen Binti Shaharun 84261954</v>
          </cell>
          <cell r="AG444">
            <v>45128</v>
          </cell>
        </row>
        <row r="445">
          <cell r="B445" t="str">
            <v>xD-DWDM-MOCN_WCY_00045823049823_0004582302850R_2</v>
          </cell>
          <cell r="D445">
            <v>45147</v>
          </cell>
          <cell r="G445" t="str">
            <v>N/A</v>
          </cell>
          <cell r="I445" t="str">
            <v>N/A</v>
          </cell>
          <cell r="L445" t="str">
            <v>N/A</v>
          </cell>
          <cell r="N445" t="str">
            <v>N/A</v>
          </cell>
          <cell r="Z445">
            <v>45473</v>
          </cell>
          <cell r="AG445">
            <v>45473</v>
          </cell>
        </row>
        <row r="446">
          <cell r="B446" t="str">
            <v>xD-DWDM-MTRC_ENDAH PARADE_00045823049823_0004582302850R</v>
          </cell>
          <cell r="C446" t="str">
            <v>Entirely Completed</v>
          </cell>
          <cell r="D446">
            <v>45203</v>
          </cell>
          <cell r="E446">
            <v>45203</v>
          </cell>
          <cell r="G446" t="str">
            <v>N/A</v>
          </cell>
          <cell r="I446" t="str">
            <v>N/A</v>
          </cell>
          <cell r="L446" t="str">
            <v>N/A</v>
          </cell>
          <cell r="N446" t="str">
            <v>N/A</v>
          </cell>
          <cell r="R446">
            <v>45211</v>
          </cell>
          <cell r="S446" t="str">
            <v>Putri Fhazleen Binti Shaharun 84261954</v>
          </cell>
          <cell r="Z446">
            <v>45169</v>
          </cell>
          <cell r="AA446">
            <v>45217</v>
          </cell>
          <cell r="AC446">
            <v>45289</v>
          </cell>
          <cell r="AG446">
            <v>45205</v>
          </cell>
        </row>
        <row r="447">
          <cell r="B447" t="str">
            <v>xD-DWDM-MTRC_MSK_00045823049823_0004582302850R</v>
          </cell>
          <cell r="C447" t="str">
            <v>Entirely Completed</v>
          </cell>
          <cell r="D447">
            <v>45145</v>
          </cell>
          <cell r="E447">
            <v>45145</v>
          </cell>
          <cell r="F447" t="str">
            <v>MOHD FAIZAL BIN UNDING</v>
          </cell>
          <cell r="G447" t="str">
            <v>N/A</v>
          </cell>
          <cell r="I447" t="str">
            <v>N/A</v>
          </cell>
          <cell r="L447" t="str">
            <v>N/A</v>
          </cell>
          <cell r="N447" t="str">
            <v>N/A</v>
          </cell>
          <cell r="R447">
            <v>45167</v>
          </cell>
          <cell r="S447" t="str">
            <v>Putri Fhazleen Binti Shaharun 84261954</v>
          </cell>
          <cell r="Z447">
            <v>45138</v>
          </cell>
          <cell r="AA447">
            <v>45163</v>
          </cell>
          <cell r="AC447">
            <v>45260</v>
          </cell>
          <cell r="AG447">
            <v>45156</v>
          </cell>
        </row>
        <row r="448">
          <cell r="B448" t="str">
            <v>xD-DWDM-MTRC_TPM_00045823049823_0004582302850R</v>
          </cell>
          <cell r="C448" t="str">
            <v>Entirely Completed</v>
          </cell>
          <cell r="D448">
            <v>45204</v>
          </cell>
          <cell r="E448">
            <v>45204</v>
          </cell>
          <cell r="G448" t="str">
            <v>N/A</v>
          </cell>
          <cell r="I448" t="str">
            <v>N/A</v>
          </cell>
          <cell r="L448" t="str">
            <v>N/A</v>
          </cell>
          <cell r="N448" t="str">
            <v>N/A</v>
          </cell>
          <cell r="R448">
            <v>45211</v>
          </cell>
          <cell r="S448" t="str">
            <v>Putri Fhazleen Binti Shaharun 84261954</v>
          </cell>
          <cell r="Z448">
            <v>45169</v>
          </cell>
          <cell r="AA448">
            <v>45206</v>
          </cell>
          <cell r="AC448">
            <v>45289</v>
          </cell>
          <cell r="AG448">
            <v>45205</v>
          </cell>
        </row>
        <row r="449">
          <cell r="B449" t="str">
            <v>xD-DWDM-MTRE_MSK_00045823049823_0004582302850R</v>
          </cell>
          <cell r="C449" t="str">
            <v>Entirely Completed</v>
          </cell>
          <cell r="D449">
            <v>45131</v>
          </cell>
          <cell r="E449">
            <v>45131</v>
          </cell>
          <cell r="F449" t="str">
            <v>MOHD FAIZAL BIN UNDING</v>
          </cell>
          <cell r="G449" t="str">
            <v>N/A</v>
          </cell>
          <cell r="I449" t="str">
            <v>N/A</v>
          </cell>
          <cell r="L449" t="str">
            <v>N/A</v>
          </cell>
          <cell r="N449" t="str">
            <v>N/A</v>
          </cell>
          <cell r="R449">
            <v>45167</v>
          </cell>
          <cell r="S449" t="str">
            <v>Putri Fhazleen Binti Shaharun 84261954</v>
          </cell>
          <cell r="Z449">
            <v>45138</v>
          </cell>
          <cell r="AA449">
            <v>45163</v>
          </cell>
          <cell r="AB449" t="str">
            <v>Muhamad Rahimi Bin Abdullah 84040664</v>
          </cell>
          <cell r="AC449">
            <v>45260</v>
          </cell>
          <cell r="AG449">
            <v>45138</v>
          </cell>
        </row>
        <row r="450">
          <cell r="B450" t="str">
            <v>xD-DWDM-MTRE_SHT_00045823049823_0004582302850R</v>
          </cell>
          <cell r="C450" t="str">
            <v>Entirely Completed</v>
          </cell>
          <cell r="D450">
            <v>45131</v>
          </cell>
          <cell r="E450">
            <v>45131</v>
          </cell>
          <cell r="F450" t="str">
            <v>MOHD FAIZAL BIN UNDING</v>
          </cell>
          <cell r="G450" t="str">
            <v>N/A</v>
          </cell>
          <cell r="I450" t="str">
            <v>N/A</v>
          </cell>
          <cell r="L450" t="str">
            <v>N/A</v>
          </cell>
          <cell r="N450" t="str">
            <v>N/A</v>
          </cell>
          <cell r="R450">
            <v>45167</v>
          </cell>
          <cell r="S450" t="str">
            <v>Putri Fhazleen Binti Shaharun 84261954</v>
          </cell>
          <cell r="Z450">
            <v>45138</v>
          </cell>
          <cell r="AA450">
            <v>45163</v>
          </cell>
          <cell r="AB450" t="str">
            <v>Muhamad Rahimi Bin Abdullah 84040664</v>
          </cell>
          <cell r="AC450">
            <v>45260</v>
          </cell>
          <cell r="AG450">
            <v>45138</v>
          </cell>
        </row>
        <row r="451">
          <cell r="B451" t="str">
            <v>xD-DWDM-MTRE_WCY_00045823049823_0004582302850R</v>
          </cell>
          <cell r="C451" t="str">
            <v>Entirely Completed</v>
          </cell>
          <cell r="D451">
            <v>45132</v>
          </cell>
          <cell r="E451">
            <v>45132</v>
          </cell>
          <cell r="F451" t="str">
            <v>Mok Tzek Chuan</v>
          </cell>
          <cell r="G451" t="str">
            <v>N/A</v>
          </cell>
          <cell r="I451" t="str">
            <v>N/A</v>
          </cell>
          <cell r="L451" t="str">
            <v>N/A</v>
          </cell>
          <cell r="N451" t="str">
            <v>N/A</v>
          </cell>
          <cell r="R451">
            <v>45167</v>
          </cell>
          <cell r="S451" t="str">
            <v>Putri Fhazleen Binti Shaharun 84261954</v>
          </cell>
          <cell r="Z451">
            <v>45138</v>
          </cell>
          <cell r="AA451">
            <v>45163</v>
          </cell>
          <cell r="AB451" t="str">
            <v>Muhamad Rahimi Bin Abdullah 84040664</v>
          </cell>
          <cell r="AC451">
            <v>45260</v>
          </cell>
          <cell r="AG451">
            <v>45138</v>
          </cell>
        </row>
        <row r="452">
          <cell r="B452" t="str">
            <v>xD-DWDM-OLA1-8712A KG JAWA PEKAN_00045823051226</v>
          </cell>
          <cell r="C452" t="str">
            <v>Entirely Completed</v>
          </cell>
          <cell r="D452">
            <v>45176</v>
          </cell>
          <cell r="E452">
            <v>45176</v>
          </cell>
          <cell r="G452" t="str">
            <v>N/A</v>
          </cell>
          <cell r="I452" t="str">
            <v>N/A</v>
          </cell>
          <cell r="L452" t="str">
            <v>N/A</v>
          </cell>
          <cell r="N452" t="str">
            <v>N/A</v>
          </cell>
          <cell r="R452">
            <v>45191</v>
          </cell>
          <cell r="S452" t="str">
            <v>Putri Fhazleen Binti Shaharun 84261954</v>
          </cell>
          <cell r="U452">
            <v>45265</v>
          </cell>
          <cell r="V452" t="str">
            <v>Putri Fhazleen Binti Shaharun 84261954</v>
          </cell>
          <cell r="X452">
            <v>45351</v>
          </cell>
          <cell r="Y452" t="str">
            <v>Putri Fhazleen Binti Shaharun 84261954</v>
          </cell>
          <cell r="AA452">
            <v>45190</v>
          </cell>
          <cell r="AC452">
            <v>45289</v>
          </cell>
          <cell r="AD452">
            <v>45265</v>
          </cell>
          <cell r="AE452" t="str">
            <v>Putri Fhazleen Binti Shaharun 84261954</v>
          </cell>
          <cell r="AG452">
            <v>45198</v>
          </cell>
        </row>
        <row r="453">
          <cell r="B453" t="str">
            <v>xD-DWDM-OLA1-8712A KG JAWA PEKAN_00045823051227</v>
          </cell>
          <cell r="C453" t="str">
            <v>Entirely Completed</v>
          </cell>
          <cell r="D453">
            <v>45176</v>
          </cell>
          <cell r="E453">
            <v>45176</v>
          </cell>
          <cell r="G453" t="str">
            <v>N/A</v>
          </cell>
          <cell r="I453" t="str">
            <v>N/A</v>
          </cell>
          <cell r="L453" t="str">
            <v>N/A</v>
          </cell>
          <cell r="N453" t="str">
            <v>N/A</v>
          </cell>
          <cell r="R453">
            <v>45191</v>
          </cell>
          <cell r="S453" t="str">
            <v>Putri Fhazleen Binti Shaharun 84261954</v>
          </cell>
          <cell r="U453">
            <v>45265</v>
          </cell>
          <cell r="V453" t="str">
            <v>Putri Fhazleen Binti Shaharun 84261954</v>
          </cell>
          <cell r="X453">
            <v>45351</v>
          </cell>
          <cell r="Y453" t="str">
            <v>Putri Fhazleen Binti Shaharun 84261954</v>
          </cell>
          <cell r="AA453">
            <v>45190</v>
          </cell>
          <cell r="AC453">
            <v>45289</v>
          </cell>
          <cell r="AD453">
            <v>45265</v>
          </cell>
          <cell r="AE453" t="str">
            <v>Putri Fhazleen Binti Shaharun 84261954</v>
          </cell>
          <cell r="AG453">
            <v>45198</v>
          </cell>
        </row>
        <row r="454">
          <cell r="B454" t="str">
            <v>xD-DWDM-OLA1_4000A_00045823201727_0004582309050Z</v>
          </cell>
          <cell r="C454" t="str">
            <v>Entirely Completed</v>
          </cell>
          <cell r="D454">
            <v>45373</v>
          </cell>
          <cell r="E454">
            <v>45373</v>
          </cell>
          <cell r="R454">
            <v>45380</v>
          </cell>
          <cell r="S454" t="str">
            <v>Putri Fhazleen Binti Shaharun 84261954</v>
          </cell>
          <cell r="Z454">
            <v>45381</v>
          </cell>
          <cell r="AA454">
            <v>45373</v>
          </cell>
          <cell r="AB454" t="str">
            <v>FO &amp; T Telecommunication SDN.BHD.</v>
          </cell>
          <cell r="AG454">
            <v>45381</v>
          </cell>
        </row>
        <row r="455">
          <cell r="B455" t="str">
            <v>xD-DWDM-OLA1_8000A_00045823201727_0004582309050Z</v>
          </cell>
          <cell r="C455" t="str">
            <v>Entirely Completed</v>
          </cell>
          <cell r="D455">
            <v>45365</v>
          </cell>
          <cell r="E455">
            <v>45365</v>
          </cell>
          <cell r="R455">
            <v>45369</v>
          </cell>
          <cell r="S455" t="str">
            <v>Putri Fhazleen Binti Shaharun 84261954</v>
          </cell>
          <cell r="Z455">
            <v>45380</v>
          </cell>
          <cell r="AA455">
            <v>45365</v>
          </cell>
          <cell r="AB455" t="str">
            <v>IZZUL FAIZ BIN AB KHALID(FO &amp; T Telecommunication SDN.BHD.)</v>
          </cell>
          <cell r="AG455">
            <v>45412</v>
          </cell>
        </row>
        <row r="456">
          <cell r="B456" t="str">
            <v>xD-DWDM-OLA1_8085Z_00045823201727_0004582309050Z</v>
          </cell>
          <cell r="Z456">
            <v>45473</v>
          </cell>
          <cell r="AB456" t="str">
            <v>FO &amp; T Telecommunication SDN.BHD.</v>
          </cell>
          <cell r="AG456">
            <v>45473</v>
          </cell>
        </row>
        <row r="457">
          <cell r="B457" t="str">
            <v>xD-DWDM-OLA1_8094Z_00045823201727_0004582309050Z</v>
          </cell>
          <cell r="Z457">
            <v>45473</v>
          </cell>
          <cell r="AB457" t="str">
            <v>FO &amp; T Telecommunication SDN.BHD.</v>
          </cell>
          <cell r="AG457">
            <v>45473</v>
          </cell>
        </row>
        <row r="458">
          <cell r="B458" t="str">
            <v>xD-DWDM-OLA1_8208B_00045823201727_0004582309050Z</v>
          </cell>
          <cell r="Z458">
            <v>45473</v>
          </cell>
          <cell r="AB458" t="str">
            <v>FO &amp; T Telecommunication SDN.BHD.</v>
          </cell>
          <cell r="AG458">
            <v>45473</v>
          </cell>
        </row>
        <row r="459">
          <cell r="B459" t="str">
            <v>xD-DWDM-OLA1_FELDA BELARA_00045823201727_0004582309050Z</v>
          </cell>
          <cell r="D459">
            <v>45418</v>
          </cell>
          <cell r="Z459">
            <v>45380</v>
          </cell>
          <cell r="AA459">
            <v>45344</v>
          </cell>
          <cell r="AB459" t="str">
            <v>Hairul Rizal Bin Abdul Munir(FO &amp; T Telecommunication SDN.BHD.)</v>
          </cell>
          <cell r="AG459">
            <v>45473</v>
          </cell>
        </row>
        <row r="460">
          <cell r="B460" t="str">
            <v>xD-DWDM-OLA1_GONG KENOR_00045823201727_0004582309050Z</v>
          </cell>
          <cell r="D460">
            <v>45418</v>
          </cell>
          <cell r="Z460">
            <v>45473</v>
          </cell>
          <cell r="AB460" t="str">
            <v>FO &amp; T Telecommunication SDN.BHD.</v>
          </cell>
          <cell r="AG460">
            <v>45473</v>
          </cell>
        </row>
        <row r="461">
          <cell r="B461" t="str">
            <v>xD-DWDM-OXC2_KLANG PERDANA_00045823052528</v>
          </cell>
          <cell r="C461" t="str">
            <v>Entirely Completed</v>
          </cell>
          <cell r="D461">
            <v>45211</v>
          </cell>
          <cell r="E461">
            <v>45211</v>
          </cell>
          <cell r="G461" t="str">
            <v>N/A</v>
          </cell>
          <cell r="I461" t="str">
            <v>N/A</v>
          </cell>
          <cell r="L461" t="str">
            <v>N/A</v>
          </cell>
          <cell r="N461" t="str">
            <v>N/A</v>
          </cell>
          <cell r="R461">
            <v>45216</v>
          </cell>
          <cell r="S461" t="str">
            <v>Putri Fhazleen Binti Shaharun 84261954</v>
          </cell>
          <cell r="U461">
            <v>45265</v>
          </cell>
          <cell r="V461" t="str">
            <v>Putri Fhazleen Binti Shaharun 84261954</v>
          </cell>
          <cell r="X461">
            <v>45351</v>
          </cell>
          <cell r="Y461" t="str">
            <v>Putri Fhazleen Binti Shaharun 84261954</v>
          </cell>
          <cell r="Z461">
            <v>45199</v>
          </cell>
          <cell r="AA461">
            <v>45212</v>
          </cell>
          <cell r="AC461">
            <v>45289</v>
          </cell>
          <cell r="AD461">
            <v>45265</v>
          </cell>
          <cell r="AE461" t="str">
            <v>Putri Fhazleen Binti Shaharun 84261954</v>
          </cell>
          <cell r="AG461">
            <v>45219</v>
          </cell>
        </row>
        <row r="462">
          <cell r="B462" t="str">
            <v>xD-DWDM-OXC2_MSK ROADM_00045823052528</v>
          </cell>
          <cell r="C462" t="str">
            <v>Entirely Completed</v>
          </cell>
          <cell r="D462">
            <v>45175</v>
          </cell>
          <cell r="E462">
            <v>45175</v>
          </cell>
          <cell r="G462" t="str">
            <v>N/A</v>
          </cell>
          <cell r="I462" t="str">
            <v>N/A</v>
          </cell>
          <cell r="L462" t="str">
            <v>N/A</v>
          </cell>
          <cell r="N462" t="str">
            <v>N/A</v>
          </cell>
          <cell r="R462">
            <v>45191</v>
          </cell>
          <cell r="S462" t="str">
            <v>Putri Fhazleen Binti Shaharun 84261954</v>
          </cell>
          <cell r="U462">
            <v>45265</v>
          </cell>
          <cell r="V462" t="str">
            <v>Putri Fhazleen Binti Shaharun 84261954</v>
          </cell>
          <cell r="X462">
            <v>45363</v>
          </cell>
          <cell r="Y462" t="str">
            <v>Putri Fhazleen Binti Shaharun 84261954</v>
          </cell>
          <cell r="Z462">
            <v>45199</v>
          </cell>
          <cell r="AA462">
            <v>45193</v>
          </cell>
          <cell r="AC462">
            <v>45289</v>
          </cell>
          <cell r="AD462">
            <v>45265</v>
          </cell>
          <cell r="AE462" t="str">
            <v>Putri Fhazleen Binti Shaharun 84261954</v>
          </cell>
          <cell r="AF462">
            <v>45198</v>
          </cell>
          <cell r="AG462">
            <v>45198</v>
          </cell>
        </row>
        <row r="463">
          <cell r="B463" t="str">
            <v>xD-DWDM-OXC2_SBHT_00045823052528</v>
          </cell>
          <cell r="C463" t="str">
            <v>Entirely Completed</v>
          </cell>
          <cell r="D463">
            <v>45175</v>
          </cell>
          <cell r="E463">
            <v>45175</v>
          </cell>
          <cell r="G463" t="str">
            <v>N/A</v>
          </cell>
          <cell r="I463" t="str">
            <v>N/A</v>
          </cell>
          <cell r="L463" t="str">
            <v>N/A</v>
          </cell>
          <cell r="N463" t="str">
            <v>N/A</v>
          </cell>
          <cell r="R463">
            <v>45191</v>
          </cell>
          <cell r="S463" t="str">
            <v>Putri Fhazleen Binti Shaharun 84261954</v>
          </cell>
          <cell r="U463">
            <v>45265</v>
          </cell>
          <cell r="V463" t="str">
            <v>Putri Fhazleen Binti Shaharun 84261954</v>
          </cell>
          <cell r="X463">
            <v>45363</v>
          </cell>
          <cell r="Y463" t="str">
            <v>Putri Fhazleen Binti Shaharun 84261954</v>
          </cell>
          <cell r="Z463">
            <v>45199</v>
          </cell>
          <cell r="AA463">
            <v>45190</v>
          </cell>
          <cell r="AC463">
            <v>45289</v>
          </cell>
          <cell r="AD463">
            <v>45265</v>
          </cell>
          <cell r="AE463" t="str">
            <v>Putri Fhazleen Binti Shaharun 84261954</v>
          </cell>
          <cell r="AF463">
            <v>45198</v>
          </cell>
          <cell r="AG463">
            <v>45198</v>
          </cell>
        </row>
        <row r="464">
          <cell r="B464" t="str">
            <v>xD-DWDM-POIExp_MSK_00045824039621_0004582401740B</v>
          </cell>
          <cell r="Z464">
            <v>45504</v>
          </cell>
          <cell r="AB464" t="str">
            <v>FO &amp; T Telecommunication SDN.BHD.</v>
          </cell>
        </row>
        <row r="465">
          <cell r="B465" t="str">
            <v>xD-DWDM-POIExp_SBHT_00045824039621_0004582401740B</v>
          </cell>
          <cell r="Z465">
            <v>45504</v>
          </cell>
          <cell r="AB465" t="str">
            <v>FO &amp; T Telecommunication SDN.BHD.</v>
          </cell>
        </row>
        <row r="466">
          <cell r="B466" t="str">
            <v>xD-DWDM-RELO_IPOH_00045823222224</v>
          </cell>
        </row>
        <row r="467">
          <cell r="B467" t="str">
            <v>xD-DWDM-RELO_SBHT_00045823222223</v>
          </cell>
        </row>
        <row r="468">
          <cell r="B468" t="str">
            <v>xD-DWDM-SOFTWARE UPGRADE 2024_SBHT_00045824023726</v>
          </cell>
        </row>
        <row r="469">
          <cell r="B469" t="str">
            <v>xD-DWDM-SOFTWARE UPGRADE_SBHT_0045823211820</v>
          </cell>
          <cell r="U469">
            <v>45275</v>
          </cell>
          <cell r="V469" t="str">
            <v>Putri Fhazleen Binti Shaharun 84261954</v>
          </cell>
          <cell r="X469">
            <v>45408</v>
          </cell>
          <cell r="Y469" t="str">
            <v>Putri Fhazleen Binti Shaharun 84261954</v>
          </cell>
          <cell r="AD469">
            <v>45296</v>
          </cell>
          <cell r="AE469" t="str">
            <v>Putri Fhazleen Binti Shaharun 84261954</v>
          </cell>
        </row>
        <row r="470">
          <cell r="B470" t="str">
            <v>xD-DWDM-TM HSBB_2021B SHT_00045823169123_0004582306990E</v>
          </cell>
          <cell r="C470" t="str">
            <v>Entirely Completed</v>
          </cell>
          <cell r="D470">
            <v>45247</v>
          </cell>
          <cell r="E470">
            <v>45254</v>
          </cell>
          <cell r="F470" t="str">
            <v>B-BAND COMMUNICATIONS SDN.BHD.</v>
          </cell>
          <cell r="R470">
            <v>45265</v>
          </cell>
          <cell r="S470" t="str">
            <v>Putri Fhazleen Binti Shaharun 84261954</v>
          </cell>
          <cell r="U470">
            <v>45276</v>
          </cell>
          <cell r="V470" t="str">
            <v>Putri Fhazleen Binti Shaharun 84261954</v>
          </cell>
          <cell r="X470">
            <v>45358</v>
          </cell>
          <cell r="Y470" t="str">
            <v>Putri Fhazleen Binti Shaharun 84261954</v>
          </cell>
          <cell r="Z470">
            <v>45260</v>
          </cell>
          <cell r="AA470">
            <v>45260</v>
          </cell>
          <cell r="AC470">
            <v>45260</v>
          </cell>
          <cell r="AD470">
            <v>45296</v>
          </cell>
          <cell r="AE470" t="str">
            <v>Putri Fhazleen Binti Shaharun 84261954</v>
          </cell>
          <cell r="AG470">
            <v>45260</v>
          </cell>
        </row>
        <row r="471">
          <cell r="B471" t="str">
            <v>xD-DWDM-TM HSBB_2021B SHT_00045823169123_0004582306990E_2</v>
          </cell>
        </row>
        <row r="472">
          <cell r="B472" t="str">
            <v>xD-DWDM-TMKLJ_SBHT_00045824024724_0004582401210X</v>
          </cell>
          <cell r="Z472">
            <v>45443</v>
          </cell>
          <cell r="AG472">
            <v>45443</v>
          </cell>
        </row>
        <row r="473">
          <cell r="B473" t="str">
            <v>xD-DWDM-UMPOi_KEPONG_00045823081623</v>
          </cell>
          <cell r="G473" t="str">
            <v>N/A</v>
          </cell>
          <cell r="I473" t="str">
            <v>N/A</v>
          </cell>
          <cell r="L473" t="str">
            <v>N/A</v>
          </cell>
          <cell r="N473" t="str">
            <v>N/A</v>
          </cell>
          <cell r="U473">
            <v>45181</v>
          </cell>
          <cell r="V473" t="str">
            <v>Putri Fhazleen Binti Shaharun 84261954</v>
          </cell>
          <cell r="X473">
            <v>45322</v>
          </cell>
          <cell r="Y473" t="str">
            <v>Putri Fhazleen Binti Shaharun 84261954</v>
          </cell>
          <cell r="Z473">
            <v>45351</v>
          </cell>
          <cell r="AA473">
            <v>45338</v>
          </cell>
          <cell r="AB473" t="str">
            <v>Mok Tzek Chuan(FO &amp; T Telecommunication SDN.BHD.)</v>
          </cell>
          <cell r="AD473">
            <v>45181</v>
          </cell>
          <cell r="AE473" t="str">
            <v>Putri Fhazleen Binti Shaharun 84261954</v>
          </cell>
        </row>
        <row r="474">
          <cell r="B474" t="str">
            <v>xD-DWDM-UMPOi_SBHT_00045823081623</v>
          </cell>
          <cell r="G474" t="str">
            <v>N/A</v>
          </cell>
          <cell r="I474" t="str">
            <v>N/A</v>
          </cell>
          <cell r="L474" t="str">
            <v>N/A</v>
          </cell>
          <cell r="N474" t="str">
            <v>N/A</v>
          </cell>
          <cell r="U474">
            <v>45181</v>
          </cell>
          <cell r="V474" t="str">
            <v>Putri Fhazleen Binti Shaharun 84261954</v>
          </cell>
          <cell r="X474">
            <v>45322</v>
          </cell>
          <cell r="Y474" t="str">
            <v>Putri Fhazleen Binti Shaharun 84261954</v>
          </cell>
          <cell r="Z474">
            <v>45351</v>
          </cell>
          <cell r="AA474">
            <v>45338</v>
          </cell>
          <cell r="AB474" t="str">
            <v>Mok Tzek Chuan(FO &amp; T Telecommunication SDN.BHD.)</v>
          </cell>
          <cell r="AD474">
            <v>45181</v>
          </cell>
          <cell r="AE474" t="str">
            <v>Putri Fhazleen Binti Shaharun 84261954</v>
          </cell>
        </row>
        <row r="475">
          <cell r="B475" t="str">
            <v>xD-DWDM_BRKRingC0114_2021B SUBANG HITECH_00045823086827</v>
          </cell>
          <cell r="G475" t="str">
            <v>N/A</v>
          </cell>
          <cell r="I475" t="str">
            <v>N/A</v>
          </cell>
          <cell r="L475" t="str">
            <v>N/A</v>
          </cell>
          <cell r="N475" t="str">
            <v>N/A</v>
          </cell>
          <cell r="U475">
            <v>45191</v>
          </cell>
          <cell r="V475" t="str">
            <v>Putri Fhazleen Binti Shaharun 84261954</v>
          </cell>
          <cell r="X475">
            <v>45322</v>
          </cell>
          <cell r="Y475" t="str">
            <v>Putri Fhazleen Binti Shaharun 84261954</v>
          </cell>
          <cell r="Z475">
            <v>45358</v>
          </cell>
          <cell r="AB475" t="str">
            <v>B-BAND COMMUNICATIONS SDN.BHD.</v>
          </cell>
          <cell r="AD475">
            <v>45191</v>
          </cell>
          <cell r="AE475" t="str">
            <v>Putri Fhazleen Binti Shaharun 84261954</v>
          </cell>
        </row>
        <row r="476">
          <cell r="B476" t="str">
            <v>xD-DWDM_BRKRingC0114_2631A SAMARINDA_00045823086827</v>
          </cell>
          <cell r="G476" t="str">
            <v>N/A</v>
          </cell>
          <cell r="I476" t="str">
            <v>N/A</v>
          </cell>
          <cell r="L476" t="str">
            <v>N/A</v>
          </cell>
          <cell r="N476" t="str">
            <v>N/A</v>
          </cell>
          <cell r="U476">
            <v>45191</v>
          </cell>
          <cell r="V476" t="str">
            <v>Putri Fhazleen Binti Shaharun 84261954</v>
          </cell>
          <cell r="X476">
            <v>45322</v>
          </cell>
          <cell r="Y476" t="str">
            <v>Putri Fhazleen Binti Shaharun 84261954</v>
          </cell>
          <cell r="Z476">
            <v>45351</v>
          </cell>
          <cell r="AB476" t="str">
            <v>B-BAND COMMUNICATIONS SDN.BHD.</v>
          </cell>
          <cell r="AD476">
            <v>45191</v>
          </cell>
          <cell r="AE476" t="str">
            <v>Putri Fhazleen Binti Shaharun 84261954</v>
          </cell>
        </row>
        <row r="477">
          <cell r="B477" t="str">
            <v>xD-DWDM_BRKRingC0501P_1110A BERJAYA INDUSTRIAL PARK_0045823085921</v>
          </cell>
          <cell r="D477">
            <v>45363</v>
          </cell>
          <cell r="G477" t="str">
            <v>N/A</v>
          </cell>
          <cell r="I477" t="str">
            <v>N/A</v>
          </cell>
          <cell r="L477" t="str">
            <v>N/A</v>
          </cell>
          <cell r="N477" t="str">
            <v>N/A</v>
          </cell>
          <cell r="U477">
            <v>45191</v>
          </cell>
          <cell r="V477" t="str">
            <v>Putri Fhazleen Binti Shaharun 84261954</v>
          </cell>
          <cell r="X477">
            <v>45322</v>
          </cell>
          <cell r="Y477" t="str">
            <v>Putri Fhazleen Binti Shaharun 84261954</v>
          </cell>
          <cell r="Z477">
            <v>45358</v>
          </cell>
          <cell r="AA477">
            <v>45352</v>
          </cell>
          <cell r="AB477" t="str">
            <v>MOHD FAIZAL BIN UNDING(B-BAND COMMUNICATIONS SDN.BHD.)</v>
          </cell>
          <cell r="AD477">
            <v>45191</v>
          </cell>
          <cell r="AE477" t="str">
            <v>Putri Fhazleen Binti Shaharun 84261954</v>
          </cell>
        </row>
        <row r="478">
          <cell r="B478" t="str">
            <v>xD-DWDM_BRKRingC0501P_2021B SUBANG HITECH_0045823085921</v>
          </cell>
          <cell r="D478">
            <v>45363</v>
          </cell>
          <cell r="G478" t="str">
            <v>N/A</v>
          </cell>
          <cell r="I478" t="str">
            <v>N/A</v>
          </cell>
          <cell r="L478" t="str">
            <v>N/A</v>
          </cell>
          <cell r="N478" t="str">
            <v>N/A</v>
          </cell>
          <cell r="U478">
            <v>45191</v>
          </cell>
          <cell r="V478" t="str">
            <v>Putri Fhazleen Binti Shaharun 84261954</v>
          </cell>
          <cell r="X478">
            <v>45322</v>
          </cell>
          <cell r="Y478" t="str">
            <v>Putri Fhazleen Binti Shaharun 84261954</v>
          </cell>
          <cell r="Z478">
            <v>45358</v>
          </cell>
          <cell r="AB478" t="str">
            <v>B-BAND COMMUNICATIONS SDN.BHD.</v>
          </cell>
          <cell r="AD478">
            <v>45191</v>
          </cell>
          <cell r="AE478" t="str">
            <v>Putri Fhazleen Binti Shaharun 84261954</v>
          </cell>
        </row>
        <row r="479">
          <cell r="B479" t="str">
            <v>xD_2021B_CDBREQ_Batch 1</v>
          </cell>
          <cell r="C479" t="str">
            <v>Entirely Completed</v>
          </cell>
          <cell r="AA479">
            <v>45412</v>
          </cell>
        </row>
        <row r="480">
          <cell r="B480" t="str">
            <v>xD_BRKRing_ODF_2021B SBHT_1</v>
          </cell>
          <cell r="C480" t="str">
            <v>Entirely Completed</v>
          </cell>
          <cell r="D480">
            <v>45306</v>
          </cell>
          <cell r="E480">
            <v>45314</v>
          </cell>
          <cell r="R480">
            <v>45320</v>
          </cell>
          <cell r="S480" t="str">
            <v>Putri Fhazleen Binti Shaharun 84261954</v>
          </cell>
          <cell r="AA480">
            <v>45348</v>
          </cell>
          <cell r="AG480">
            <v>45322</v>
          </cell>
        </row>
        <row r="481">
          <cell r="B481" t="str">
            <v>xD_BRKRing_ODF_4000A_1</v>
          </cell>
          <cell r="C481" t="str">
            <v>Entirely Completed</v>
          </cell>
          <cell r="D481">
            <v>45306</v>
          </cell>
          <cell r="E481">
            <v>45314</v>
          </cell>
          <cell r="R481">
            <v>45320</v>
          </cell>
          <cell r="S481" t="str">
            <v>Putri Fhazleen Binti Shaharun 84261954</v>
          </cell>
          <cell r="AA481">
            <v>45322</v>
          </cell>
          <cell r="AG481">
            <v>45322</v>
          </cell>
        </row>
        <row r="482">
          <cell r="B482" t="str">
            <v>xD_DWDM-BRKRing_1063B/AREA 154/C0211+/C0515+_1063B Berjaya Times Square_0004582401310N_00045824027823</v>
          </cell>
          <cell r="D482">
            <v>45435</v>
          </cell>
          <cell r="AG482">
            <v>45443</v>
          </cell>
        </row>
        <row r="483">
          <cell r="B483" t="str">
            <v>xD_DWDM-BRKRing_1063B/AREA 154/C0211+/C0515+_1246A Berjaya Plaza_0004582401310N_00045824027823</v>
          </cell>
          <cell r="D483">
            <v>45436</v>
          </cell>
          <cell r="Z483">
            <v>45443</v>
          </cell>
          <cell r="AG483">
            <v>45443</v>
          </cell>
        </row>
        <row r="484">
          <cell r="B484" t="str">
            <v>xD_DWDM-BRKRing_1063B/AREA 154/C0211+/C0515+_1475A SKB_0004582401310N_00045824027823</v>
          </cell>
          <cell r="AG484">
            <v>45504</v>
          </cell>
        </row>
        <row r="485">
          <cell r="B485" t="str">
            <v>xD_DWDM-BRKRing_1063B/AREA 154/C0211+/C0515+_1851A KL Plaza2_0004582401310N_00045824027823</v>
          </cell>
          <cell r="AG485">
            <v>45504</v>
          </cell>
        </row>
        <row r="486">
          <cell r="B486" t="str">
            <v>xD_DWDM-BRKRing_1063B/AREA 154/C0211+/C0515+_1855B TPM_0004582401310N_00045824027823</v>
          </cell>
          <cell r="AG486">
            <v>45504</v>
          </cell>
        </row>
        <row r="487">
          <cell r="B487" t="str">
            <v>xD_DWDM-BRKRing_AREA 154/MAC Ring 15/ C21+_1458A Endah Parade_0004582401310N_00045824027823</v>
          </cell>
          <cell r="AG487">
            <v>45504</v>
          </cell>
        </row>
        <row r="488">
          <cell r="B488" t="str">
            <v>xD_DWDM-BRKRing_Area139_4000A MSC Prai_0004582306610A_0004582306610D_00045823162822</v>
          </cell>
          <cell r="C488" t="str">
            <v>Entirely Completed</v>
          </cell>
          <cell r="D488">
            <v>45355</v>
          </cell>
          <cell r="E488">
            <v>45373</v>
          </cell>
          <cell r="R488">
            <v>45380</v>
          </cell>
          <cell r="S488" t="str">
            <v>Putri Fhazleen Binti Shaharun 84261954</v>
          </cell>
          <cell r="U488">
            <v>45384</v>
          </cell>
          <cell r="V488" t="str">
            <v>Putri Fhazleen Binti Shaharun 84261954</v>
          </cell>
          <cell r="Z488">
            <v>45351</v>
          </cell>
          <cell r="AA488">
            <v>45373</v>
          </cell>
          <cell r="AG488">
            <v>45473</v>
          </cell>
        </row>
        <row r="489">
          <cell r="B489" t="str">
            <v>xD_DWDM-BRKRing_Area139_4946A Bukit Selambau_0004582306610A_0004582306610D_00045823162822</v>
          </cell>
          <cell r="C489" t="str">
            <v>Entirely Completed</v>
          </cell>
          <cell r="D489">
            <v>45252</v>
          </cell>
          <cell r="E489">
            <v>45252</v>
          </cell>
          <cell r="R489">
            <v>45258</v>
          </cell>
          <cell r="S489" t="str">
            <v>Putri Fhazleen Binti Shaharun 84261954</v>
          </cell>
          <cell r="AA489">
            <v>45258</v>
          </cell>
          <cell r="AG489">
            <v>45260</v>
          </cell>
        </row>
        <row r="490">
          <cell r="B490" t="str">
            <v>xD_DWDM-BRKRing_BAL_1049B KPG_0004582306610D</v>
          </cell>
          <cell r="D490">
            <v>45407</v>
          </cell>
          <cell r="E490">
            <v>45411</v>
          </cell>
          <cell r="F490" t="str">
            <v>Muhammad Zulhilmi Bin Hashim 84053005</v>
          </cell>
        </row>
        <row r="491">
          <cell r="B491" t="str">
            <v>xD_DWDM-BRKRing_C0103_1049B KPG_0004582401300R_00045824026922</v>
          </cell>
          <cell r="D491">
            <v>45443</v>
          </cell>
          <cell r="F491" t="str">
            <v>AMIR HAMZAH BIN OTHMAN</v>
          </cell>
          <cell r="Z491">
            <v>45443</v>
          </cell>
          <cell r="AG491">
            <v>45443</v>
          </cell>
        </row>
        <row r="492">
          <cell r="B492" t="str">
            <v>xD_DWDM-BRKRing_C0103_1049B MCR KPG_0004582400320X_00045824009023</v>
          </cell>
          <cell r="D492">
            <v>45434</v>
          </cell>
          <cell r="F492" t="str">
            <v>AMIR HAMZAH BIN OTHMAN</v>
          </cell>
          <cell r="Z492">
            <v>45443</v>
          </cell>
          <cell r="AG492">
            <v>45443</v>
          </cell>
        </row>
        <row r="493">
          <cell r="B493" t="str">
            <v>xD_DWDM-BRKRing_C0103_1207A Sg Buloh New Village_0004582400320X_00045824009023</v>
          </cell>
          <cell r="D493">
            <v>45435</v>
          </cell>
          <cell r="F493" t="str">
            <v>AMIR HAMZAH BIN OTHMAN</v>
          </cell>
          <cell r="Z493">
            <v>45443</v>
          </cell>
          <cell r="AG493">
            <v>45443</v>
          </cell>
        </row>
        <row r="494">
          <cell r="B494" t="str">
            <v>xD_DWDM-BRKRing_C0103_1359A Mutiara Subang_0004582400320X_00045824009023</v>
          </cell>
          <cell r="D494">
            <v>45428</v>
          </cell>
          <cell r="F494" t="str">
            <v>AMIR HAMZAH BIN OTHMAN</v>
          </cell>
          <cell r="Z494">
            <v>45443</v>
          </cell>
          <cell r="AG494">
            <v>45443</v>
          </cell>
        </row>
        <row r="495">
          <cell r="B495" t="str">
            <v>xD_DWDM-BRKRing_C0103_1364B Bestari(Maxis)_0004582400320X_00045824009023</v>
          </cell>
          <cell r="Z495">
            <v>45443</v>
          </cell>
          <cell r="AG495">
            <v>45443</v>
          </cell>
        </row>
        <row r="496">
          <cell r="B496" t="str">
            <v>xD_DWDM-BRKRing_C0211+_1859A MidvalleyCAS_0004582401310N_00045824027823</v>
          </cell>
          <cell r="AG496">
            <v>45504</v>
          </cell>
        </row>
        <row r="497">
          <cell r="B497" t="str">
            <v>xD_DWDM-BRKRing_C0211+_2888A Plaza Central_0004582401310N_00045824027823</v>
          </cell>
          <cell r="AG497">
            <v>45504</v>
          </cell>
        </row>
        <row r="498">
          <cell r="B498" t="str">
            <v>xD_DWDM-BRKRing_C0501P_1110A Berjaya Indst Park_00045823087420</v>
          </cell>
        </row>
        <row r="499">
          <cell r="B499" t="str">
            <v>xD_DWDM-BRKRing_C0501P_2021B SBHT_00045823087420</v>
          </cell>
        </row>
        <row r="500">
          <cell r="B500" t="str">
            <v>xD_DWDM-BRKRing_C0515+_1039A Cheras Jaya_0004582401310N_00045824027823</v>
          </cell>
          <cell r="AG500">
            <v>45504</v>
          </cell>
        </row>
        <row r="501">
          <cell r="B501" t="str">
            <v>xD_DWDM-BRKRing_C0515+_1902B Bdr Sg Long3_0004582401310N_00045824027823</v>
          </cell>
          <cell r="AG501">
            <v>45504</v>
          </cell>
        </row>
        <row r="502">
          <cell r="B502" t="str">
            <v>xD_DWDM-BRKRing_C0515+_2024A Bdr Makhota Cheras_0004582401310N_00045824027823</v>
          </cell>
          <cell r="AG502">
            <v>45504</v>
          </cell>
        </row>
        <row r="503">
          <cell r="B503" t="str">
            <v>xD_DWDM-BRKRing_C0515+_2424A PUAS Tmn Tun Perak_0004582401310N_00045824027823</v>
          </cell>
          <cell r="AG503">
            <v>45504</v>
          </cell>
        </row>
        <row r="504">
          <cell r="B504" t="str">
            <v>xD_DWDM-BRKRing_C0515+_2448A Asmah Tower_0004582401310N_00045824027823</v>
          </cell>
          <cell r="AG504">
            <v>45504</v>
          </cell>
        </row>
        <row r="505">
          <cell r="B505" t="str">
            <v>xD_DWDM-BRKRing_C0607P_1196A JBA Puchong_0004582306610C_00045823162822</v>
          </cell>
          <cell r="C505" t="str">
            <v>Entirely Completed</v>
          </cell>
          <cell r="D505">
            <v>45251</v>
          </cell>
          <cell r="E505">
            <v>45252</v>
          </cell>
          <cell r="R505">
            <v>45258</v>
          </cell>
          <cell r="S505" t="str">
            <v>Putri Fhazleen Binti Shaharun 84261954</v>
          </cell>
          <cell r="U505">
            <v>45324</v>
          </cell>
          <cell r="V505" t="str">
            <v>Putri Fhazleen Binti Shaharun 84261954</v>
          </cell>
          <cell r="AA505">
            <v>45348</v>
          </cell>
          <cell r="AG505">
            <v>45260</v>
          </cell>
        </row>
        <row r="506">
          <cell r="B506" t="str">
            <v>xD_DWDM-BRKRing_C0607P_1196A JBA Puchong_0004582306610C_00045823162822_2</v>
          </cell>
        </row>
        <row r="507">
          <cell r="B507" t="str">
            <v>xD_DWDM-BRKRing_C0607P_1402A Jalan Industry Puchong_0004582306610C_00045823162822</v>
          </cell>
          <cell r="C507" t="str">
            <v>Entirely Completed</v>
          </cell>
          <cell r="D507">
            <v>45252</v>
          </cell>
          <cell r="E507">
            <v>45252</v>
          </cell>
          <cell r="R507">
            <v>45258</v>
          </cell>
          <cell r="S507" t="str">
            <v>Putri Fhazleen Binti Shaharun 84261954</v>
          </cell>
          <cell r="U507">
            <v>45324</v>
          </cell>
          <cell r="V507" t="str">
            <v>Putri Fhazleen Binti Shaharun 84261954</v>
          </cell>
          <cell r="AA507">
            <v>45258</v>
          </cell>
          <cell r="AG507">
            <v>45260</v>
          </cell>
        </row>
        <row r="508">
          <cell r="B508" t="str">
            <v>xD_DWDM-BRKRing_C0607P_1402A Jalan Industry Puchong_0004582306610C_00045823162822_2</v>
          </cell>
        </row>
        <row r="509">
          <cell r="B509" t="str">
            <v>xD_DWDM-BRKRing_C0607P_1408A Puchong Jaya_0004582306610C_00045823162822</v>
          </cell>
          <cell r="C509" t="str">
            <v>Entirely Completed</v>
          </cell>
          <cell r="D509">
            <v>45252</v>
          </cell>
          <cell r="E509">
            <v>45252</v>
          </cell>
          <cell r="R509">
            <v>45258</v>
          </cell>
          <cell r="S509" t="str">
            <v>Putri Fhazleen Binti Shaharun 84261954</v>
          </cell>
          <cell r="U509">
            <v>45387</v>
          </cell>
          <cell r="V509" t="str">
            <v>Putri Fhazleen Binti Shaharun 84261954</v>
          </cell>
          <cell r="AA509">
            <v>45258</v>
          </cell>
          <cell r="AG509">
            <v>45260</v>
          </cell>
        </row>
        <row r="510">
          <cell r="B510" t="str">
            <v>xD_DWDM-BRKRing_C0702P_1096A MAG KlangPerdana_0004582304330Y_00045823098821</v>
          </cell>
          <cell r="C510" t="str">
            <v>Entirely Completed</v>
          </cell>
          <cell r="D510">
            <v>45253</v>
          </cell>
          <cell r="E510">
            <v>45253</v>
          </cell>
          <cell r="G510" t="str">
            <v>N/A</v>
          </cell>
          <cell r="I510" t="str">
            <v>N/A</v>
          </cell>
          <cell r="L510" t="str">
            <v>N/A</v>
          </cell>
          <cell r="N510" t="str">
            <v>N/A</v>
          </cell>
          <cell r="R510">
            <v>45258</v>
          </cell>
          <cell r="S510" t="str">
            <v>Putri Fhazleen Binti Shaharun 84261954</v>
          </cell>
          <cell r="Z510">
            <v>45282</v>
          </cell>
          <cell r="AA510">
            <v>45258</v>
          </cell>
          <cell r="AB510" t="str">
            <v>Advance Industrial Solutions Sdn Bhd</v>
          </cell>
          <cell r="AC510">
            <v>45322</v>
          </cell>
          <cell r="AG510">
            <v>45260</v>
          </cell>
        </row>
        <row r="511">
          <cell r="B511" t="str">
            <v>xD_DWDM-BRKRing_C0702P_1153A MAC PermatangKSelangor_0004582304330Y_00045823098821</v>
          </cell>
          <cell r="C511" t="str">
            <v>Entirely Completed</v>
          </cell>
          <cell r="D511">
            <v>45254</v>
          </cell>
          <cell r="E511">
            <v>45254</v>
          </cell>
          <cell r="G511" t="str">
            <v>N/A</v>
          </cell>
          <cell r="I511" t="str">
            <v>N/A</v>
          </cell>
          <cell r="L511" t="str">
            <v>N/A</v>
          </cell>
          <cell r="N511" t="str">
            <v>N/A</v>
          </cell>
          <cell r="R511">
            <v>45258</v>
          </cell>
          <cell r="S511" t="str">
            <v>Putri Fhazleen Binti Shaharun 84261954</v>
          </cell>
          <cell r="U511">
            <v>45384</v>
          </cell>
          <cell r="V511" t="str">
            <v>Putri Fhazleen Binti Shaharun 84261954</v>
          </cell>
          <cell r="Z511">
            <v>45282</v>
          </cell>
          <cell r="AA511">
            <v>45258</v>
          </cell>
          <cell r="AB511" t="str">
            <v>Advance Industrial Solutions Sdn Bhd</v>
          </cell>
          <cell r="AC511">
            <v>45322</v>
          </cell>
          <cell r="AG511">
            <v>45260</v>
          </cell>
        </row>
        <row r="512">
          <cell r="B512" t="str">
            <v>xD_DWDM-BRKRing_C0702P_1154A MAGSekinchan_0004582304330Y_00045823098821</v>
          </cell>
          <cell r="C512" t="str">
            <v>Entirely Completed</v>
          </cell>
          <cell r="D512">
            <v>45253</v>
          </cell>
          <cell r="E512">
            <v>45253</v>
          </cell>
          <cell r="G512" t="str">
            <v>N/A</v>
          </cell>
          <cell r="I512" t="str">
            <v>N/A</v>
          </cell>
          <cell r="L512" t="str">
            <v>N/A</v>
          </cell>
          <cell r="N512" t="str">
            <v>N/A</v>
          </cell>
          <cell r="R512">
            <v>45258</v>
          </cell>
          <cell r="S512" t="str">
            <v>Putri Fhazleen Binti Shaharun 84261954</v>
          </cell>
          <cell r="U512">
            <v>45384</v>
          </cell>
          <cell r="V512" t="str">
            <v>Putri Fhazleen Binti Shaharun 84261954</v>
          </cell>
          <cell r="Z512">
            <v>45282</v>
          </cell>
          <cell r="AA512">
            <v>45258</v>
          </cell>
          <cell r="AB512" t="str">
            <v>Advance Industrial Solutions Sdn Bhd</v>
          </cell>
          <cell r="AC512">
            <v>45322</v>
          </cell>
          <cell r="AG512">
            <v>45260</v>
          </cell>
        </row>
        <row r="513">
          <cell r="B513" t="str">
            <v>xD_DWDM-BRKRing_C0702P_1156A MAC BtgBerjuntai_0004582304330Y_00045823098821</v>
          </cell>
          <cell r="C513" t="str">
            <v>Entirely Completed</v>
          </cell>
          <cell r="D513">
            <v>45253</v>
          </cell>
          <cell r="E513">
            <v>45254</v>
          </cell>
          <cell r="G513" t="str">
            <v>N/A</v>
          </cell>
          <cell r="I513" t="str">
            <v>N/A</v>
          </cell>
          <cell r="L513" t="str">
            <v>N/A</v>
          </cell>
          <cell r="N513" t="str">
            <v>N/A</v>
          </cell>
          <cell r="R513">
            <v>45258</v>
          </cell>
          <cell r="S513" t="str">
            <v>Putri Fhazleen Binti Shaharun 84261954</v>
          </cell>
          <cell r="U513">
            <v>45384</v>
          </cell>
          <cell r="V513" t="str">
            <v>Putri Fhazleen Binti Shaharun 84261954</v>
          </cell>
          <cell r="Z513">
            <v>45282</v>
          </cell>
          <cell r="AA513">
            <v>45258</v>
          </cell>
          <cell r="AB513" t="str">
            <v>Advance Industrial Solutions Sdn Bhd</v>
          </cell>
          <cell r="AC513">
            <v>45322</v>
          </cell>
          <cell r="AG513">
            <v>45260</v>
          </cell>
        </row>
        <row r="514">
          <cell r="B514" t="str">
            <v>xD_DWDM-BRKRing_C0702P_1169A MAC TgKrngTrunkRd_0004582304330Y_00045823098821</v>
          </cell>
          <cell r="C514" t="str">
            <v>Entirely Completed</v>
          </cell>
          <cell r="D514">
            <v>45254</v>
          </cell>
          <cell r="E514">
            <v>45254</v>
          </cell>
          <cell r="G514" t="str">
            <v>N/A</v>
          </cell>
          <cell r="I514" t="str">
            <v>N/A</v>
          </cell>
          <cell r="L514" t="str">
            <v>N/A</v>
          </cell>
          <cell r="N514" t="str">
            <v>N/A</v>
          </cell>
          <cell r="R514">
            <v>45258</v>
          </cell>
          <cell r="S514" t="str">
            <v>Putri Fhazleen Binti Shaharun 84261954</v>
          </cell>
          <cell r="U514">
            <v>45327</v>
          </cell>
          <cell r="V514" t="str">
            <v>Putri Fhazleen Binti Shaharun 84261954</v>
          </cell>
          <cell r="Z514">
            <v>45282</v>
          </cell>
          <cell r="AA514">
            <v>45258</v>
          </cell>
          <cell r="AB514" t="str">
            <v>Advance Industrial Solutions Sdn Bhd</v>
          </cell>
          <cell r="AC514">
            <v>45322</v>
          </cell>
          <cell r="AG514">
            <v>45260</v>
          </cell>
        </row>
        <row r="515">
          <cell r="B515" t="str">
            <v>xD_DWDM-BRKRing_C0704P_1073A KTM PadangJawa_0004582306610C_00045823162822</v>
          </cell>
          <cell r="C515" t="str">
            <v>Entirely Completed</v>
          </cell>
          <cell r="D515">
            <v>45253</v>
          </cell>
          <cell r="E515">
            <v>45253</v>
          </cell>
          <cell r="R515">
            <v>45258</v>
          </cell>
          <cell r="S515" t="str">
            <v>Putri Fhazleen Binti Shaharun 84261954</v>
          </cell>
          <cell r="U515">
            <v>45358</v>
          </cell>
          <cell r="V515" t="str">
            <v>Putri Fhazleen Binti Shaharun 84261954</v>
          </cell>
          <cell r="AA515">
            <v>45348</v>
          </cell>
          <cell r="AG515">
            <v>45260</v>
          </cell>
        </row>
        <row r="516">
          <cell r="B516" t="str">
            <v>xD_DWDM-BRKRing_C0704P_1073A KTM PadangJawa_0004582306610C_00045823162822_2</v>
          </cell>
        </row>
        <row r="517">
          <cell r="B517" t="str">
            <v>xD_DWDM-BRKRing_C0704P_1096A Klang Perdana_0004582306610C_00045823162822</v>
          </cell>
          <cell r="C517" t="str">
            <v>Entirely Completed</v>
          </cell>
          <cell r="D517">
            <v>45253</v>
          </cell>
          <cell r="E517">
            <v>45253</v>
          </cell>
          <cell r="R517">
            <v>45258</v>
          </cell>
          <cell r="S517" t="str">
            <v>Putri Fhazleen Binti Shaharun 84261954</v>
          </cell>
          <cell r="AA517">
            <v>45258</v>
          </cell>
          <cell r="AG517">
            <v>45260</v>
          </cell>
        </row>
        <row r="518">
          <cell r="B518" t="str">
            <v>xD_DWDM-BRKRing_C0704P_1342A MBSA_0004582306610C_00045823162822</v>
          </cell>
          <cell r="C518" t="str">
            <v>Entirely Completed</v>
          </cell>
          <cell r="D518">
            <v>45342</v>
          </cell>
          <cell r="E518">
            <v>45342</v>
          </cell>
          <cell r="Z518">
            <v>45351</v>
          </cell>
          <cell r="AA518">
            <v>45345</v>
          </cell>
          <cell r="AG518">
            <v>45351</v>
          </cell>
        </row>
        <row r="519">
          <cell r="B519" t="str">
            <v>xD_DWDM-BRKRing_C0704P_1367A Worldwide Biz_0004582306610C_00045823162822</v>
          </cell>
          <cell r="C519" t="str">
            <v>Entirely Completed</v>
          </cell>
          <cell r="D519">
            <v>45258</v>
          </cell>
          <cell r="E519">
            <v>45258</v>
          </cell>
          <cell r="R519">
            <v>45268</v>
          </cell>
          <cell r="S519" t="str">
            <v>Putri Fhazleen Binti Shaharun 84261954</v>
          </cell>
          <cell r="U519">
            <v>45351</v>
          </cell>
          <cell r="V519" t="str">
            <v>Putri Fhazleen Binti Shaharun 84261954</v>
          </cell>
          <cell r="AA519">
            <v>45260</v>
          </cell>
          <cell r="AG519">
            <v>45260</v>
          </cell>
        </row>
        <row r="520">
          <cell r="B520" t="str">
            <v>xD_DWDM-BRKRing_C0704P_2021B SBHT_0004582306610C_00045823162822</v>
          </cell>
          <cell r="C520" t="str">
            <v>Entirely Completed</v>
          </cell>
          <cell r="D520">
            <v>45264</v>
          </cell>
          <cell r="E520">
            <v>45264</v>
          </cell>
          <cell r="R520">
            <v>45268</v>
          </cell>
          <cell r="S520" t="str">
            <v>Putri Fhazleen Binti Shaharun 84261954</v>
          </cell>
          <cell r="U520">
            <v>45358</v>
          </cell>
          <cell r="V520" t="str">
            <v>Putri Fhazleen Binti Shaharun 84261954</v>
          </cell>
          <cell r="AA520">
            <v>45265</v>
          </cell>
          <cell r="AG520">
            <v>45282</v>
          </cell>
        </row>
        <row r="521">
          <cell r="B521" t="str">
            <v>xD_DWDM-BRKRing_C0713P_1071A_Chi Liung Plaza_0004582304330V_00045823098821</v>
          </cell>
          <cell r="C521" t="str">
            <v>Entirely Completed</v>
          </cell>
          <cell r="D521">
            <v>45250</v>
          </cell>
          <cell r="E521">
            <v>45250</v>
          </cell>
          <cell r="G521" t="str">
            <v>N/A</v>
          </cell>
          <cell r="I521" t="str">
            <v>N/A</v>
          </cell>
          <cell r="L521" t="str">
            <v>N/A</v>
          </cell>
          <cell r="N521" t="str">
            <v>N/A</v>
          </cell>
          <cell r="R521">
            <v>45258</v>
          </cell>
          <cell r="S521" t="str">
            <v>Putri Fhazleen Binti Shaharun 84261954</v>
          </cell>
          <cell r="U521">
            <v>45384</v>
          </cell>
          <cell r="V521" t="str">
            <v>Putri Fhazleen Binti Shaharun 84261954</v>
          </cell>
          <cell r="Z521">
            <v>45251</v>
          </cell>
          <cell r="AA521">
            <v>45254</v>
          </cell>
          <cell r="AC521">
            <v>45291</v>
          </cell>
          <cell r="AG521">
            <v>45260</v>
          </cell>
        </row>
        <row r="522">
          <cell r="B522" t="str">
            <v>xD_DWDM-BRKRing_C0713P_1071A_Chi Liung Plaza_0004582304330V_00045823098821_2</v>
          </cell>
          <cell r="C522" t="str">
            <v>Entirely Completed</v>
          </cell>
          <cell r="D522">
            <v>45376</v>
          </cell>
          <cell r="E522">
            <v>45376</v>
          </cell>
          <cell r="R522">
            <v>45385</v>
          </cell>
          <cell r="S522" t="str">
            <v>Putri Fhazleen Binti Shaharun 84261954</v>
          </cell>
          <cell r="AA522">
            <v>45380</v>
          </cell>
          <cell r="AG522">
            <v>45382</v>
          </cell>
        </row>
        <row r="523">
          <cell r="B523" t="str">
            <v>xD_DWDM-BRKRing_C0713P_1096A_KlangPerdana_0004582304330V_00045823098821</v>
          </cell>
          <cell r="C523" t="str">
            <v>Entirely Completed</v>
          </cell>
          <cell r="D523">
            <v>45253</v>
          </cell>
          <cell r="E523">
            <v>45253</v>
          </cell>
          <cell r="G523" t="str">
            <v>N/A</v>
          </cell>
          <cell r="I523" t="str">
            <v>N/A</v>
          </cell>
          <cell r="L523" t="str">
            <v>N/A</v>
          </cell>
          <cell r="N523" t="str">
            <v>N/A</v>
          </cell>
          <cell r="R523">
            <v>45258</v>
          </cell>
          <cell r="S523" t="str">
            <v>Putri Fhazleen Binti Shaharun 84261954</v>
          </cell>
          <cell r="Z523">
            <v>45251</v>
          </cell>
          <cell r="AA523">
            <v>45258</v>
          </cell>
          <cell r="AC523">
            <v>45291</v>
          </cell>
          <cell r="AG523">
            <v>45260</v>
          </cell>
        </row>
        <row r="524">
          <cell r="B524" t="str">
            <v>xD_DWDM-BRKRing_C0713P_1342A_MBSA_00045823098821</v>
          </cell>
          <cell r="D524">
            <v>45245</v>
          </cell>
        </row>
        <row r="525">
          <cell r="B525" t="str">
            <v>xD_DWDM-BRKRing_C0713P_2021B_SBHT_0004582304330V_00045823098821</v>
          </cell>
          <cell r="C525" t="str">
            <v>Entirely Completed</v>
          </cell>
          <cell r="D525">
            <v>45272</v>
          </cell>
          <cell r="E525">
            <v>45272</v>
          </cell>
          <cell r="G525" t="str">
            <v>N/A</v>
          </cell>
          <cell r="I525" t="str">
            <v>N/A</v>
          </cell>
          <cell r="L525" t="str">
            <v>N/A</v>
          </cell>
          <cell r="N525" t="str">
            <v>N/A</v>
          </cell>
          <cell r="R525">
            <v>45277</v>
          </cell>
          <cell r="S525" t="str">
            <v>Putri Fhazleen Binti Shaharun 84261954</v>
          </cell>
          <cell r="U525">
            <v>45365</v>
          </cell>
          <cell r="V525" t="str">
            <v>Putri Fhazleen Binti Shaharun 84261954</v>
          </cell>
          <cell r="Z525">
            <v>45289</v>
          </cell>
          <cell r="AA525">
            <v>45348</v>
          </cell>
          <cell r="AC525">
            <v>45291</v>
          </cell>
          <cell r="AG525">
            <v>45282</v>
          </cell>
        </row>
        <row r="526">
          <cell r="B526" t="str">
            <v>xD_DWDM-BRKRing_CAR01_1049B MCR KPG_0004582400460T_00045824009529</v>
          </cell>
          <cell r="C526" t="str">
            <v>Entirely Completed</v>
          </cell>
          <cell r="D526">
            <v>45373</v>
          </cell>
          <cell r="E526">
            <v>45373</v>
          </cell>
          <cell r="R526">
            <v>45380</v>
          </cell>
          <cell r="S526" t="str">
            <v>Putri Fhazleen Binti Shaharun 84261954</v>
          </cell>
          <cell r="AA526">
            <v>45376</v>
          </cell>
          <cell r="AG526">
            <v>45382</v>
          </cell>
        </row>
        <row r="527">
          <cell r="B527" t="str">
            <v>xD_DWDM-BRKRing_CAR01_1049B_KPG_0004582304330V_00045823098821</v>
          </cell>
          <cell r="C527" t="str">
            <v>Entirely Completed</v>
          </cell>
          <cell r="D527">
            <v>45237</v>
          </cell>
          <cell r="E527">
            <v>45237</v>
          </cell>
          <cell r="G527" t="str">
            <v>N/A</v>
          </cell>
          <cell r="I527" t="str">
            <v>N/A</v>
          </cell>
          <cell r="L527" t="str">
            <v>N/A</v>
          </cell>
          <cell r="N527" t="str">
            <v>N/A</v>
          </cell>
          <cell r="R527">
            <v>45255</v>
          </cell>
          <cell r="S527" t="str">
            <v>Putri Fhazleen Binti Shaharun 84261954</v>
          </cell>
          <cell r="U527">
            <v>45358</v>
          </cell>
          <cell r="V527" t="str">
            <v>Putri Fhazleen Binti Shaharun 84261954</v>
          </cell>
          <cell r="Z527">
            <v>45282</v>
          </cell>
          <cell r="AA527">
            <v>45348</v>
          </cell>
          <cell r="AB527" t="str">
            <v>B-BAND COMMUNICATIONS SDN.BHD.</v>
          </cell>
          <cell r="AC527">
            <v>45291</v>
          </cell>
          <cell r="AG527">
            <v>45240</v>
          </cell>
        </row>
        <row r="528">
          <cell r="B528" t="str">
            <v>xD_DWDM-BRKRing_CAR01_1049B_KPG_0004582304330V_00045823098821_2</v>
          </cell>
          <cell r="C528" t="str">
            <v>Entirely Completed</v>
          </cell>
          <cell r="D528">
            <v>45376</v>
          </cell>
          <cell r="E528">
            <v>45378</v>
          </cell>
          <cell r="R528">
            <v>45385</v>
          </cell>
          <cell r="S528" t="str">
            <v>Putri Fhazleen Binti Shaharun 84261954</v>
          </cell>
          <cell r="AA528">
            <v>45407</v>
          </cell>
          <cell r="AG528">
            <v>45504</v>
          </cell>
        </row>
        <row r="529">
          <cell r="B529" t="str">
            <v>xD_DWDM-BRKRing_CAR01_1058A_Pekan Meru_00045823098821</v>
          </cell>
          <cell r="D529">
            <v>45237</v>
          </cell>
          <cell r="U529">
            <v>45370</v>
          </cell>
          <cell r="V529" t="str">
            <v>Putri Fhazleen Binti Shaharun 84261954</v>
          </cell>
          <cell r="AD529">
            <v>45370</v>
          </cell>
          <cell r="AE529" t="str">
            <v>Putri Fhazleen Binti Shaharun 84261954</v>
          </cell>
        </row>
        <row r="530">
          <cell r="B530" t="str">
            <v>xD_DWDM-BRKRing_CAR01_1071A_Chi Liung Plaza_00045823098821</v>
          </cell>
          <cell r="D530">
            <v>45237</v>
          </cell>
          <cell r="U530">
            <v>45370</v>
          </cell>
          <cell r="V530" t="str">
            <v>Putri Fhazleen Binti Shaharun 84261954</v>
          </cell>
          <cell r="AD530">
            <v>45370</v>
          </cell>
          <cell r="AE530" t="str">
            <v>Putri Fhazleen Binti Shaharun 84261954</v>
          </cell>
        </row>
        <row r="531">
          <cell r="B531" t="str">
            <v>xD_DWDM-BRKRing_CAR01_1085A Pekan Meru_0004582400460T_00045824009529</v>
          </cell>
          <cell r="C531" t="str">
            <v>Entirely Completed</v>
          </cell>
          <cell r="D531">
            <v>45371</v>
          </cell>
          <cell r="E531">
            <v>45373</v>
          </cell>
          <cell r="F531" t="str">
            <v>B-BAND COMMUNICATIONS SDN.BHD.</v>
          </cell>
          <cell r="R531">
            <v>45380</v>
          </cell>
          <cell r="S531" t="str">
            <v>Putri Fhazleen Binti Shaharun 84261954</v>
          </cell>
          <cell r="Z531">
            <v>45382</v>
          </cell>
          <cell r="AA531">
            <v>45373</v>
          </cell>
          <cell r="AB531" t="str">
            <v>B-BAND COMMUNICATIONS SDN.BHD.</v>
          </cell>
          <cell r="AG531">
            <v>45382</v>
          </cell>
        </row>
        <row r="532">
          <cell r="B532" t="str">
            <v>xD_DWDM-BRKRing_CAR01_1096A_KlangPerdana_00045823098821</v>
          </cell>
          <cell r="D532">
            <v>45237</v>
          </cell>
          <cell r="U532">
            <v>45370</v>
          </cell>
          <cell r="V532" t="str">
            <v>Putri Fhazleen Binti Shaharun 84261954</v>
          </cell>
          <cell r="AD532">
            <v>45370</v>
          </cell>
          <cell r="AE532" t="str">
            <v>Putri Fhazleen Binti Shaharun 84261954</v>
          </cell>
        </row>
        <row r="533">
          <cell r="B533" t="str">
            <v>xD_DWDM-BRKRing_CAR01_1359A_Mutiara Subang_00045823098821</v>
          </cell>
          <cell r="D533">
            <v>45237</v>
          </cell>
          <cell r="U533">
            <v>45370</v>
          </cell>
          <cell r="V533" t="str">
            <v>Putri Fhazleen Binti Shaharun 84261954</v>
          </cell>
          <cell r="AD533">
            <v>45370</v>
          </cell>
          <cell r="AE533" t="str">
            <v>Putri Fhazleen Binti Shaharun 84261954</v>
          </cell>
          <cell r="AG533">
            <v>45412</v>
          </cell>
        </row>
        <row r="534">
          <cell r="B534" t="str">
            <v>xD_DWDM-BRKRing_CAR01_1409A Kota Damansara_0004582400460T_00045824009529</v>
          </cell>
          <cell r="C534" t="str">
            <v>Entirely Completed</v>
          </cell>
          <cell r="D534">
            <v>45371</v>
          </cell>
          <cell r="E534">
            <v>45372</v>
          </cell>
          <cell r="F534" t="str">
            <v>B-BAND COMMUNICATIONS SDN.BHD.</v>
          </cell>
          <cell r="R534">
            <v>45376</v>
          </cell>
          <cell r="S534" t="str">
            <v>Putri Fhazleen Binti Shaharun 84261954</v>
          </cell>
          <cell r="Z534">
            <v>45382</v>
          </cell>
          <cell r="AA534">
            <v>45373</v>
          </cell>
          <cell r="AB534" t="str">
            <v>B-BAND COMMUNICATIONS SDN.BHD.</v>
          </cell>
          <cell r="AG534">
            <v>45382</v>
          </cell>
        </row>
        <row r="535">
          <cell r="B535" t="str">
            <v>xD_DWDM-BRKRing_CAR01_1409A_Kota Damansara_00045823098821</v>
          </cell>
          <cell r="D535">
            <v>45237</v>
          </cell>
          <cell r="U535">
            <v>45351</v>
          </cell>
          <cell r="V535" t="str">
            <v>Putri Fhazleen Binti Shaharun 84261954</v>
          </cell>
          <cell r="AD535">
            <v>45358</v>
          </cell>
          <cell r="AE535" t="str">
            <v>Putri Fhazleen Binti Shaharun 84261954</v>
          </cell>
        </row>
        <row r="536">
          <cell r="B536" t="str">
            <v>xD_DWDM-BRKRing_CAR01_2021B SBHT_0004582400460T_00045824009529</v>
          </cell>
          <cell r="C536" t="str">
            <v>Entirely Completed</v>
          </cell>
          <cell r="D536">
            <v>45372</v>
          </cell>
          <cell r="E536">
            <v>45373</v>
          </cell>
          <cell r="F536" t="str">
            <v>B-BAND COMMUNICATIONS SDN.BHD.</v>
          </cell>
          <cell r="R536">
            <v>45380</v>
          </cell>
          <cell r="S536" t="str">
            <v>Putri Fhazleen Binti Shaharun 84261954</v>
          </cell>
          <cell r="Z536">
            <v>45382</v>
          </cell>
          <cell r="AA536">
            <v>45376</v>
          </cell>
          <cell r="AB536" t="str">
            <v>B-BAND COMMUNICATIONS SDN.BHD.</v>
          </cell>
          <cell r="AG536">
            <v>45382</v>
          </cell>
        </row>
        <row r="537">
          <cell r="B537" t="str">
            <v>xD_DWDM-BRKRing_CAR01_2021B_SBHT_0004582304330V_00045823098821</v>
          </cell>
          <cell r="C537" t="str">
            <v>Entirely Completed</v>
          </cell>
          <cell r="D537">
            <v>45237</v>
          </cell>
          <cell r="E537">
            <v>45239</v>
          </cell>
          <cell r="F537" t="str">
            <v>MOHD FAIZAL BIN UNDING</v>
          </cell>
          <cell r="G537" t="str">
            <v>N/A</v>
          </cell>
          <cell r="I537" t="str">
            <v>N/A</v>
          </cell>
          <cell r="L537" t="str">
            <v>N/A</v>
          </cell>
          <cell r="N537" t="str">
            <v>N/A</v>
          </cell>
          <cell r="R537">
            <v>45255</v>
          </cell>
          <cell r="S537" t="str">
            <v>Putri Fhazleen Binti Shaharun 84261954</v>
          </cell>
          <cell r="U537">
            <v>45327</v>
          </cell>
          <cell r="V537" t="str">
            <v>Putri Fhazleen Binti Shaharun 84261954</v>
          </cell>
          <cell r="Z537">
            <v>45282</v>
          </cell>
          <cell r="AA537">
            <v>45253</v>
          </cell>
          <cell r="AB537" t="str">
            <v>B-BAND COMMUNICATIONS SDN.BHD.</v>
          </cell>
          <cell r="AC537">
            <v>45291</v>
          </cell>
          <cell r="AG537">
            <v>45240</v>
          </cell>
        </row>
        <row r="538">
          <cell r="B538" t="str">
            <v>xD_DWDM-BRKRing_CAR01_2021B_SBHT_0004582304330V_00045823098821_2</v>
          </cell>
          <cell r="C538" t="str">
            <v>Entirely Completed</v>
          </cell>
          <cell r="D538">
            <v>45373</v>
          </cell>
          <cell r="E538">
            <v>45373</v>
          </cell>
          <cell r="R538">
            <v>45380</v>
          </cell>
          <cell r="S538" t="str">
            <v>Putri Fhazleen Binti Shaharun 84261954</v>
          </cell>
          <cell r="AA538">
            <v>45376</v>
          </cell>
          <cell r="AG538">
            <v>45382</v>
          </cell>
        </row>
        <row r="539">
          <cell r="B539" t="str">
            <v>xD_DWDM-BRKRing_CAR01_2631A_Samarinda_00045823098821</v>
          </cell>
          <cell r="D539">
            <v>45237</v>
          </cell>
          <cell r="U539">
            <v>45370</v>
          </cell>
          <cell r="V539" t="str">
            <v>Putri Fhazleen Binti Shaharun 84261954</v>
          </cell>
          <cell r="AD539">
            <v>45370</v>
          </cell>
          <cell r="AE539" t="str">
            <v>Putri Fhazleen Binti Shaharun 84261954</v>
          </cell>
        </row>
        <row r="540">
          <cell r="B540" t="str">
            <v>xD_DWDM-BRKRing_CAR01_2777C JBA Bukit Lipat_0004582400460T_00045824009529</v>
          </cell>
          <cell r="C540" t="str">
            <v>Entirely Completed</v>
          </cell>
          <cell r="D540">
            <v>45373</v>
          </cell>
          <cell r="E540">
            <v>45376</v>
          </cell>
          <cell r="F540" t="str">
            <v>B-BAND COMMUNICATIONS SDN.BHD.</v>
          </cell>
          <cell r="R540">
            <v>45384</v>
          </cell>
          <cell r="S540" t="str">
            <v>Putri Fhazleen Binti Shaharun 84261954</v>
          </cell>
          <cell r="Z540">
            <v>45382</v>
          </cell>
          <cell r="AA540">
            <v>45380</v>
          </cell>
          <cell r="AB540" t="str">
            <v>B-BAND COMMUNICATIONS SDN.BHD.</v>
          </cell>
          <cell r="AG540">
            <v>45382</v>
          </cell>
        </row>
        <row r="541">
          <cell r="B541" t="str">
            <v>xD_DWDM-BRKRing_CAR01_2777C_JBABkitLipat_0004582304330V_00045823098821</v>
          </cell>
          <cell r="C541" t="str">
            <v>Entirely Completed</v>
          </cell>
          <cell r="D541">
            <v>45237</v>
          </cell>
          <cell r="E541">
            <v>45240</v>
          </cell>
          <cell r="G541" t="str">
            <v>N/A</v>
          </cell>
          <cell r="I541" t="str">
            <v>N/A</v>
          </cell>
          <cell r="L541" t="str">
            <v>N/A</v>
          </cell>
          <cell r="N541" t="str">
            <v>N/A</v>
          </cell>
          <cell r="R541">
            <v>45255</v>
          </cell>
          <cell r="S541" t="str">
            <v>Putri Fhazleen Binti Shaharun 84261954</v>
          </cell>
          <cell r="U541">
            <v>45327</v>
          </cell>
          <cell r="V541" t="str">
            <v>Putri Fhazleen Binti Shaharun 84261954</v>
          </cell>
          <cell r="Z541">
            <v>45282</v>
          </cell>
          <cell r="AA541">
            <v>45253</v>
          </cell>
          <cell r="AB541" t="str">
            <v>B-BAND COMMUNICATIONS SDN.BHD.</v>
          </cell>
          <cell r="AC541">
            <v>45291</v>
          </cell>
          <cell r="AG541">
            <v>45240</v>
          </cell>
        </row>
        <row r="542">
          <cell r="B542" t="str">
            <v>xD_DWDM-BRKRing_CAR01_2777C_JBABkitLipat_0004582304330V_00045823098821_2</v>
          </cell>
          <cell r="D542">
            <v>45373</v>
          </cell>
          <cell r="E542">
            <v>45376</v>
          </cell>
          <cell r="R542">
            <v>45385</v>
          </cell>
          <cell r="S542" t="str">
            <v>Putri Fhazleen Binti Shaharun 84261954</v>
          </cell>
          <cell r="Z542">
            <v>45473</v>
          </cell>
          <cell r="AG542">
            <v>45473</v>
          </cell>
        </row>
        <row r="543">
          <cell r="B543" t="str">
            <v>xD_DWDM-BRKRing_CAR02-i+/CAR02-ii+_1049B KPG_0004582401310N_00045824027823</v>
          </cell>
          <cell r="C543" t="str">
            <v>Entirely Completed</v>
          </cell>
          <cell r="D543">
            <v>45426</v>
          </cell>
          <cell r="E543">
            <v>45426</v>
          </cell>
          <cell r="Z543">
            <v>45443</v>
          </cell>
          <cell r="AA543">
            <v>45427</v>
          </cell>
          <cell r="AG543">
            <v>45443</v>
          </cell>
        </row>
        <row r="544">
          <cell r="B544" t="str">
            <v>xD_DWDM-BRKRing_CAR02-i+/CAR02-ii+_1253A Plaza Pengkalan_0004582401310N_00045824027823</v>
          </cell>
          <cell r="AG544">
            <v>45504</v>
          </cell>
        </row>
        <row r="545">
          <cell r="B545" t="str">
            <v>xD_DWDM-BRKRing_CAR02-i+/CAR02-ii+_1851A KL Plaza2_0004582401310N_00045824027823</v>
          </cell>
          <cell r="AG545">
            <v>45504</v>
          </cell>
        </row>
        <row r="546">
          <cell r="B546" t="str">
            <v>xD_DWDM-BRKRing_CAR02-i+/CAR02-ii+_1859A MidvalleyCAS_0004582401310N_00045824027823</v>
          </cell>
          <cell r="AG546">
            <v>45504</v>
          </cell>
        </row>
        <row r="547">
          <cell r="B547" t="str">
            <v>xD_DWDM-BRKRing_CAR02-i+/CAR02-ii+_2021B SBHT_0004582401310N_00045824027823</v>
          </cell>
          <cell r="D547">
            <v>45421</v>
          </cell>
          <cell r="E547">
            <v>45427</v>
          </cell>
          <cell r="F547" t="str">
            <v>MOHD FAIZAL BIN UNDING</v>
          </cell>
          <cell r="Z547">
            <v>45443</v>
          </cell>
          <cell r="AG547">
            <v>45443</v>
          </cell>
        </row>
        <row r="548">
          <cell r="B548" t="str">
            <v>xD_DWDM-BRKRing_CAR02-ii+_1172A Glomac_0004582401310N_00045824027823</v>
          </cell>
          <cell r="AG548">
            <v>45504</v>
          </cell>
        </row>
        <row r="549">
          <cell r="B549" t="str">
            <v>xD_DWDM-BRKRing_CAR02-ii+_1918A Damansara Intan_0004582401310N_00045824027823</v>
          </cell>
          <cell r="D549">
            <v>45442</v>
          </cell>
          <cell r="F549" t="str">
            <v>MOHD FAIZAL BIN UNDING</v>
          </cell>
          <cell r="Z549">
            <v>45443</v>
          </cell>
          <cell r="AG549">
            <v>45443</v>
          </cell>
        </row>
        <row r="550">
          <cell r="B550" t="str">
            <v>xD_DWDM-BRKRing_CAR04_1253A Plaza Pengkalan_00045824006623</v>
          </cell>
        </row>
        <row r="551">
          <cell r="B551" t="str">
            <v>xD_DWDM-BRKRing_CAR04_1261A KWSP_00045824006623</v>
          </cell>
        </row>
        <row r="552">
          <cell r="B552" t="str">
            <v>xD_DWDM-BRKRing_CAR04_1266A Sucasa_00045824006623</v>
          </cell>
        </row>
        <row r="553">
          <cell r="B553" t="str">
            <v>xD_DWDM-BRKRing_CAR04_1271A Risda_00045824006623</v>
          </cell>
        </row>
        <row r="554">
          <cell r="B554" t="str">
            <v>xD_DWDM-BRKRing_CAR04_1461A Shaw Parade_00045824006623</v>
          </cell>
        </row>
        <row r="555">
          <cell r="B555" t="str">
            <v>xD_DWDM-BRKRing_CAR04_1737A Bernama_00045824006623</v>
          </cell>
        </row>
        <row r="556">
          <cell r="B556" t="str">
            <v>xD_DWDM-BRKRing_CAR04_1851A KL Plaza_00045824006623</v>
          </cell>
        </row>
        <row r="557">
          <cell r="B557" t="str">
            <v>xD_DWDM-BRKRing_CAR04_1855B TPM_00045824006623</v>
          </cell>
        </row>
        <row r="558">
          <cell r="B558" t="str">
            <v>xD_DWDM-BRKRing_CAR11_1049B MCR Kepong_0004582306610D_2</v>
          </cell>
        </row>
        <row r="559">
          <cell r="B559" t="str">
            <v>xD_DWDM-BRKRing_CAR11_1049B MCR Kepong_0004582400700P_00045824009527</v>
          </cell>
          <cell r="C559" t="str">
            <v>Entirely Completed</v>
          </cell>
          <cell r="D559">
            <v>45404</v>
          </cell>
          <cell r="E559">
            <v>45405</v>
          </cell>
          <cell r="R559">
            <v>45411</v>
          </cell>
          <cell r="S559" t="str">
            <v>Putri Fhazleen Binti Shaharun 84261954</v>
          </cell>
          <cell r="Z559">
            <v>45412</v>
          </cell>
          <cell r="AA559">
            <v>45407</v>
          </cell>
          <cell r="AG559">
            <v>45412</v>
          </cell>
        </row>
        <row r="560">
          <cell r="B560" t="str">
            <v>xD_DWDM-BRKRing_CAR11_2070B Gombak_0004582400700P_00045824009527</v>
          </cell>
          <cell r="C560" t="str">
            <v>Entirely Completed</v>
          </cell>
          <cell r="D560">
            <v>45404</v>
          </cell>
          <cell r="E560">
            <v>45411</v>
          </cell>
          <cell r="R560">
            <v>45422</v>
          </cell>
          <cell r="S560" t="str">
            <v>Putri Fhazleen Binti Shaharun 84261954</v>
          </cell>
          <cell r="Z560">
            <v>45412</v>
          </cell>
          <cell r="AA560">
            <v>45411</v>
          </cell>
          <cell r="AG560">
            <v>45412</v>
          </cell>
        </row>
        <row r="561">
          <cell r="B561" t="str">
            <v>xD_DWDM-BRKRing_CAR11_8709A Bentong_0004582400700P_00045824009527</v>
          </cell>
          <cell r="C561" t="str">
            <v>Entirely Completed</v>
          </cell>
          <cell r="D561">
            <v>45400</v>
          </cell>
          <cell r="E561">
            <v>45408</v>
          </cell>
          <cell r="R561">
            <v>45418</v>
          </cell>
          <cell r="S561" t="str">
            <v>Putri Fhazleen Binti Shaharun 84261954</v>
          </cell>
          <cell r="Z561">
            <v>45412</v>
          </cell>
          <cell r="AA561">
            <v>45408</v>
          </cell>
          <cell r="AG561">
            <v>45412</v>
          </cell>
        </row>
        <row r="562">
          <cell r="B562" t="str">
            <v>xD_DWDM-BRKRing_CT0120_2632A Ecopark_0004582304160F_0004582308742</v>
          </cell>
          <cell r="C562" t="str">
            <v>Entirely Completed</v>
          </cell>
          <cell r="D562">
            <v>45378</v>
          </cell>
          <cell r="E562">
            <v>45378</v>
          </cell>
          <cell r="G562" t="str">
            <v>N/A</v>
          </cell>
          <cell r="I562" t="str">
            <v>N/A</v>
          </cell>
          <cell r="L562" t="str">
            <v>N/A</v>
          </cell>
          <cell r="N562" t="str">
            <v>N/A</v>
          </cell>
          <cell r="R562">
            <v>45404</v>
          </cell>
          <cell r="S562" t="str">
            <v>Putri Fhazleen Binti Shaharun 84261954</v>
          </cell>
          <cell r="Z562">
            <v>45322</v>
          </cell>
          <cell r="AA562">
            <v>45408</v>
          </cell>
          <cell r="AC562">
            <v>45260</v>
          </cell>
          <cell r="AG562">
            <v>45412</v>
          </cell>
        </row>
        <row r="563">
          <cell r="B563" t="str">
            <v>xD_DWDM-BRKRing_CT0120_2632A Ecopark_0004582304160F_0004582308742_2</v>
          </cell>
          <cell r="D563">
            <v>45422</v>
          </cell>
          <cell r="F563" t="str">
            <v>AMIR HAMZAH BIN OTHMAN</v>
          </cell>
          <cell r="Z563">
            <v>45443</v>
          </cell>
          <cell r="AG563">
            <v>45443</v>
          </cell>
        </row>
        <row r="564">
          <cell r="B564" t="str">
            <v>xD_DWDM-BRKRing_E212_8923B Tmn Semarak_0004582304160F_00045823087420</v>
          </cell>
          <cell r="D564">
            <v>45244</v>
          </cell>
          <cell r="Z564">
            <v>45322</v>
          </cell>
          <cell r="AB564" t="str">
            <v>FO &amp; T Telecommunication SDN.BHD.</v>
          </cell>
        </row>
        <row r="565">
          <cell r="B565" t="str">
            <v>xD_DWDM-BRKRing_E407_1475A MSC MSK_00045823087420</v>
          </cell>
        </row>
        <row r="566">
          <cell r="B566" t="str">
            <v>xD_DWDM-BRKRing_E407_8059A Bkt Sulai_00045823087420</v>
          </cell>
        </row>
        <row r="567">
          <cell r="B567" t="str">
            <v>xD_DWDM-BRKRing_E407_8314A Gong Terap_00045823087420</v>
          </cell>
        </row>
        <row r="568">
          <cell r="B568" t="str">
            <v>xD_DWDM-BRKRing_E407_8344A Felda Belara_00045823087420</v>
          </cell>
        </row>
        <row r="569">
          <cell r="B569" t="str">
            <v>xD_DWDM-BRKRing_EAR01_2_4000A_Prai_0004582304330V_00045823098821</v>
          </cell>
          <cell r="AB569" t="str">
            <v>FO &amp; T Telecommunication SDN.BHD.</v>
          </cell>
        </row>
        <row r="570">
          <cell r="B570" t="str">
            <v>xD_DWDM-BRKRing_EAR01_2_8000A MSC Ktn_0004582304330V_00045823098821</v>
          </cell>
          <cell r="AB570" t="str">
            <v>FO &amp; T Telecommunication SDN.BHD.</v>
          </cell>
        </row>
        <row r="571">
          <cell r="B571" t="str">
            <v>xD_DWDM-BRKRing_EAR01_2_8224A_Pasir Puteh_0004582304330V_00045823098821</v>
          </cell>
          <cell r="AB571" t="str">
            <v>FO &amp; T Telecommunication SDN.BHD.</v>
          </cell>
        </row>
        <row r="572">
          <cell r="B572" t="str">
            <v>xD_DWDM-BRKRing_EAR02_2_4000A Prai_0004582304160E_00045823087420_2</v>
          </cell>
        </row>
        <row r="573">
          <cell r="B573" t="str">
            <v>xD_DWDM-BRKRing_EAR02_2_8429B BktPayung_0004582304160E_00045823087420_2</v>
          </cell>
        </row>
        <row r="574">
          <cell r="B574" t="str">
            <v>xD_DWDM-BRKRing_EAR04_1049B_KPG_00045823098821</v>
          </cell>
          <cell r="D574">
            <v>45247</v>
          </cell>
          <cell r="U574">
            <v>45343</v>
          </cell>
          <cell r="V574" t="str">
            <v>Putri Fhazleen Binti Shaharun 84261954</v>
          </cell>
          <cell r="AD574">
            <v>45343</v>
          </cell>
          <cell r="AE574" t="str">
            <v>Putri Fhazleen Binti Shaharun 84261954</v>
          </cell>
        </row>
        <row r="575">
          <cell r="B575" t="str">
            <v>xD_DWDM-BRKRing_EAR04_1475A_MSC MSK_00045823098821</v>
          </cell>
          <cell r="D575">
            <v>45247</v>
          </cell>
          <cell r="U575">
            <v>45343</v>
          </cell>
          <cell r="V575" t="str">
            <v>Putri Fhazleen Binti Shaharun 84261954</v>
          </cell>
          <cell r="AD575">
            <v>45343</v>
          </cell>
          <cell r="AE575" t="str">
            <v>Putri Fhazleen Binti Shaharun 84261954</v>
          </cell>
        </row>
        <row r="576">
          <cell r="B576" t="str">
            <v>xD_DWDM-BRKRing_EAR04_2021B_SBHT_00045823098821</v>
          </cell>
          <cell r="D576">
            <v>45247</v>
          </cell>
          <cell r="U576">
            <v>45343</v>
          </cell>
          <cell r="V576" t="str">
            <v>Putri Fhazleen Binti Shaharun 84261954</v>
          </cell>
          <cell r="AD576">
            <v>45343</v>
          </cell>
          <cell r="AE576" t="str">
            <v>Putri Fhazleen Binti Shaharun 84261954</v>
          </cell>
        </row>
        <row r="577">
          <cell r="B577" t="str">
            <v>xD_DWDM-BRKRing_EAR04_8000A_MSC KTN_00045823098821</v>
          </cell>
          <cell r="D577">
            <v>45247</v>
          </cell>
          <cell r="U577">
            <v>45343</v>
          </cell>
          <cell r="V577" t="str">
            <v>Putri Fhazleen Binti Shaharun 84261954</v>
          </cell>
          <cell r="AD577">
            <v>45343</v>
          </cell>
          <cell r="AE577" t="str">
            <v>Putri Fhazleen Binti Shaharun 84261954</v>
          </cell>
        </row>
        <row r="578">
          <cell r="B578" t="str">
            <v>xD_DWDM-BRKRing_EAR04_8703A_KG Awah_00045823098821</v>
          </cell>
          <cell r="D578">
            <v>45247</v>
          </cell>
          <cell r="U578">
            <v>45343</v>
          </cell>
          <cell r="V578" t="str">
            <v>Putri Fhazleen Binti Shaharun 84261954</v>
          </cell>
          <cell r="X578">
            <v>45411</v>
          </cell>
          <cell r="Y578" t="str">
            <v>Putri Fhazleen Binti Shaharun 84261954</v>
          </cell>
          <cell r="AD578">
            <v>45343</v>
          </cell>
          <cell r="AE578" t="str">
            <v>Putri Fhazleen Binti Shaharun 84261954</v>
          </cell>
        </row>
        <row r="579">
          <cell r="B579" t="str">
            <v>xD_DWDM-BRKRing_MAC Ring 15/C21+_1745A Baitumal_0004582401310N_00045824027823</v>
          </cell>
          <cell r="AG579">
            <v>45504</v>
          </cell>
        </row>
        <row r="580">
          <cell r="B580" t="str">
            <v>xD_DWDM-BRKRing_MAC Ring 15/C21+_1974A Jln Sg Besi_0004582401310N_00045824027823</v>
          </cell>
          <cell r="AG580">
            <v>45504</v>
          </cell>
        </row>
        <row r="581">
          <cell r="B581" t="str">
            <v>xD_DWDM-BRKRing_MAC Ring 15/C21+_2502A Bdar Tun Razak_0004582401310N_00045824027823</v>
          </cell>
          <cell r="AG581">
            <v>45504</v>
          </cell>
        </row>
        <row r="582">
          <cell r="B582" t="str">
            <v>xD_DWDM-BRKRing_MCR144_1007A MAC Mimaland_0004582304330Y_00045823098821</v>
          </cell>
          <cell r="C582" t="str">
            <v>Entirely Completed</v>
          </cell>
          <cell r="D582">
            <v>45209</v>
          </cell>
          <cell r="E582">
            <v>45209</v>
          </cell>
          <cell r="F582" t="str">
            <v>MOHD FAIZAL BIN UNDING</v>
          </cell>
          <cell r="G582" t="str">
            <v>N/A</v>
          </cell>
          <cell r="I582" t="str">
            <v>N/A</v>
          </cell>
          <cell r="L582" t="str">
            <v>N/A</v>
          </cell>
          <cell r="N582" t="str">
            <v>N/A</v>
          </cell>
          <cell r="R582">
            <v>45216</v>
          </cell>
          <cell r="S582" t="str">
            <v>Putri Fhazleen Binti Shaharun 84261954</v>
          </cell>
          <cell r="Z582">
            <v>45282</v>
          </cell>
          <cell r="AA582">
            <v>45219</v>
          </cell>
          <cell r="AB582" t="str">
            <v>B-BAND COMMUNICATIONS SDN.BHD.</v>
          </cell>
          <cell r="AC582">
            <v>45260</v>
          </cell>
          <cell r="AG582">
            <v>45219</v>
          </cell>
        </row>
        <row r="583">
          <cell r="B583" t="str">
            <v>xD_DWDM-BRKRing_MCR144_1770B MAC GentingSempah_0004582304330Y_00045823098821</v>
          </cell>
          <cell r="C583" t="str">
            <v>Entirely Completed</v>
          </cell>
          <cell r="D583">
            <v>45217</v>
          </cell>
          <cell r="E583">
            <v>45218</v>
          </cell>
          <cell r="F583" t="str">
            <v>MOHD FAIZAL BIN UNDING</v>
          </cell>
          <cell r="G583" t="str">
            <v>N/A</v>
          </cell>
          <cell r="I583" t="str">
            <v>N/A</v>
          </cell>
          <cell r="L583" t="str">
            <v>N/A</v>
          </cell>
          <cell r="N583" t="str">
            <v>N/A</v>
          </cell>
          <cell r="R583">
            <v>45268</v>
          </cell>
          <cell r="S583" t="str">
            <v>Putri Fhazleen Binti Shaharun 84261954</v>
          </cell>
          <cell r="U583">
            <v>45358</v>
          </cell>
          <cell r="V583" t="str">
            <v>Putri Fhazleen Binti Shaharun 84261954</v>
          </cell>
          <cell r="Z583">
            <v>45289</v>
          </cell>
          <cell r="AA583">
            <v>45286</v>
          </cell>
          <cell r="AB583" t="str">
            <v>B-BAND COMMUNICATIONS SDN.BHD.</v>
          </cell>
          <cell r="AC583">
            <v>45260</v>
          </cell>
          <cell r="AG583">
            <v>45226</v>
          </cell>
        </row>
        <row r="584">
          <cell r="B584" t="str">
            <v>xD_DWDM-BRKRing_MCR144_1787B MAC KarakHW_0004582304330Y_00045823098821</v>
          </cell>
          <cell r="C584" t="str">
            <v>Entirely Completed</v>
          </cell>
          <cell r="D584">
            <v>45216</v>
          </cell>
          <cell r="E584">
            <v>45216</v>
          </cell>
          <cell r="F584" t="str">
            <v>MOHD FAIZAL BIN UNDING</v>
          </cell>
          <cell r="G584" t="str">
            <v>N/A</v>
          </cell>
          <cell r="I584" t="str">
            <v>N/A</v>
          </cell>
          <cell r="L584" t="str">
            <v>N/A</v>
          </cell>
          <cell r="N584" t="str">
            <v>N/A</v>
          </cell>
          <cell r="Z584">
            <v>45282</v>
          </cell>
          <cell r="AA584">
            <v>45221</v>
          </cell>
          <cell r="AB584" t="str">
            <v>B-BAND COMMUNICATIONS SDN.BHD.</v>
          </cell>
          <cell r="AC584">
            <v>45260</v>
          </cell>
          <cell r="AG584">
            <v>45219</v>
          </cell>
        </row>
        <row r="585">
          <cell r="B585" t="str">
            <v>xD_DWDM-BRKRing_MCR144_2070B MAC Gombak_0004582304330Y_00045823098821</v>
          </cell>
          <cell r="C585" t="str">
            <v>Entirely Completed</v>
          </cell>
          <cell r="D585">
            <v>45217</v>
          </cell>
          <cell r="E585">
            <v>45218</v>
          </cell>
          <cell r="F585" t="str">
            <v>MOHD FAIZAL BIN UNDING</v>
          </cell>
          <cell r="G585" t="str">
            <v>N/A</v>
          </cell>
          <cell r="I585" t="str">
            <v>N/A</v>
          </cell>
          <cell r="L585" t="str">
            <v>N/A</v>
          </cell>
          <cell r="N585" t="str">
            <v>N/A</v>
          </cell>
          <cell r="R585">
            <v>45230</v>
          </cell>
          <cell r="S585" t="str">
            <v>Putri Fhazleen Binti Shaharun 84261954</v>
          </cell>
          <cell r="U585">
            <v>45358</v>
          </cell>
          <cell r="V585" t="str">
            <v>Putri Fhazleen Binti Shaharun 84261954</v>
          </cell>
          <cell r="Z585">
            <v>45282</v>
          </cell>
          <cell r="AA585">
            <v>45223</v>
          </cell>
          <cell r="AB585" t="str">
            <v>B-BAND COMMUNICATIONS SDN.BHD.</v>
          </cell>
          <cell r="AC585">
            <v>45260</v>
          </cell>
          <cell r="AG585">
            <v>45226</v>
          </cell>
        </row>
        <row r="586">
          <cell r="B586" t="str">
            <v>xD_DWDM-BRKRing_MCR144_2086A Balai Polis Bkt Tinggi_0004582304330Y_00045823098821</v>
          </cell>
          <cell r="C586" t="str">
            <v>Entirely Completed</v>
          </cell>
          <cell r="D586">
            <v>45216</v>
          </cell>
          <cell r="E586">
            <v>45219</v>
          </cell>
          <cell r="F586" t="str">
            <v>MOHD FAIZAL BIN UNDING</v>
          </cell>
          <cell r="G586" t="str">
            <v>N/A</v>
          </cell>
          <cell r="I586" t="str">
            <v>N/A</v>
          </cell>
          <cell r="L586" t="str">
            <v>N/A</v>
          </cell>
          <cell r="N586" t="str">
            <v>N/A</v>
          </cell>
          <cell r="R586">
            <v>45230</v>
          </cell>
          <cell r="S586" t="str">
            <v>Putri Fhazleen Binti Shaharun 84261954</v>
          </cell>
          <cell r="U586">
            <v>45358</v>
          </cell>
          <cell r="V586" t="str">
            <v>Putri Fhazleen Binti Shaharun 84261954</v>
          </cell>
          <cell r="Z586">
            <v>45282</v>
          </cell>
          <cell r="AA586">
            <v>45221</v>
          </cell>
          <cell r="AB586" t="str">
            <v>B-BAND COMMUNICATIONS SDN.BHD.</v>
          </cell>
          <cell r="AC586">
            <v>45260</v>
          </cell>
          <cell r="AG586">
            <v>45230</v>
          </cell>
        </row>
        <row r="587">
          <cell r="B587" t="str">
            <v>xD_DWDM-BRKRing_MCR144_8709A MAG Bentong_0004582304330Y_00045823098821</v>
          </cell>
          <cell r="C587" t="str">
            <v>Entirely Completed</v>
          </cell>
          <cell r="D587">
            <v>45215</v>
          </cell>
          <cell r="E587">
            <v>45215</v>
          </cell>
          <cell r="F587" t="str">
            <v>MOHD FAIZAL BIN UNDING</v>
          </cell>
          <cell r="G587" t="str">
            <v>N/A</v>
          </cell>
          <cell r="I587" t="str">
            <v>N/A</v>
          </cell>
          <cell r="L587" t="str">
            <v>N/A</v>
          </cell>
          <cell r="N587" t="str">
            <v>N/A</v>
          </cell>
          <cell r="R587">
            <v>45230</v>
          </cell>
          <cell r="S587" t="str">
            <v>Putri Fhazleen Binti Shaharun 84261954</v>
          </cell>
          <cell r="U587">
            <v>45358</v>
          </cell>
          <cell r="V587" t="str">
            <v>Putri Fhazleen Binti Shaharun 84261954</v>
          </cell>
          <cell r="Z587">
            <v>45282</v>
          </cell>
          <cell r="AA587">
            <v>45222</v>
          </cell>
          <cell r="AB587" t="str">
            <v>B-BAND COMMUNICATIONS SDN.BHD.</v>
          </cell>
          <cell r="AC587">
            <v>45260</v>
          </cell>
          <cell r="AG587">
            <v>45219</v>
          </cell>
        </row>
        <row r="588">
          <cell r="B588" t="str">
            <v>xD_DWDM-BRKRing_MCR18/C24_1172A Glomac_0004582306610C_00045823162822</v>
          </cell>
          <cell r="D588">
            <v>45254</v>
          </cell>
        </row>
        <row r="589">
          <cell r="B589" t="str">
            <v>xD_DWDM-BRKRing_MCR18/C24_1360B Hicom Glenmarie_0004582306610C_00045823162822</v>
          </cell>
          <cell r="D589">
            <v>45423</v>
          </cell>
          <cell r="E589">
            <v>45423</v>
          </cell>
          <cell r="Z589">
            <v>45443</v>
          </cell>
          <cell r="AG589">
            <v>45443</v>
          </cell>
        </row>
        <row r="590">
          <cell r="B590" t="str">
            <v>xD_DWDM-BRKRing_MCR18/C24_1362B Kelana Business_0004582306610C_00045823162822</v>
          </cell>
          <cell r="C590" t="str">
            <v>Entirely Completed</v>
          </cell>
          <cell r="D590">
            <v>45252</v>
          </cell>
          <cell r="E590">
            <v>45252</v>
          </cell>
          <cell r="R590">
            <v>45258</v>
          </cell>
          <cell r="S590" t="str">
            <v>Putri Fhazleen Binti Shaharun 84261954</v>
          </cell>
          <cell r="AA590">
            <v>45258</v>
          </cell>
          <cell r="AG590">
            <v>45260</v>
          </cell>
        </row>
        <row r="591">
          <cell r="B591" t="str">
            <v>xD_DWDM-BRKRing_MCR18/C24_1378B PJS 10_0004582304330Y_00045823098821</v>
          </cell>
          <cell r="C591" t="str">
            <v>Entirely Completed</v>
          </cell>
          <cell r="D591">
            <v>45253</v>
          </cell>
          <cell r="E591">
            <v>45253</v>
          </cell>
          <cell r="R591">
            <v>45258</v>
          </cell>
          <cell r="S591" t="str">
            <v>Putri Fhazleen Binti Shaharun 84261954</v>
          </cell>
          <cell r="AA591">
            <v>45258</v>
          </cell>
          <cell r="AB591" t="str">
            <v>B-BAND COMMUNICATIONS SDN.BHD.</v>
          </cell>
          <cell r="AG591">
            <v>45260</v>
          </cell>
        </row>
        <row r="592">
          <cell r="B592" t="str">
            <v>xD_DWDM-BRKRing_MCR18/C24_2021B SBHT_0004582306610C_00045823162822</v>
          </cell>
          <cell r="C592" t="str">
            <v>Entirely Completed</v>
          </cell>
          <cell r="D592">
            <v>45237</v>
          </cell>
          <cell r="E592">
            <v>45239</v>
          </cell>
          <cell r="F592" t="str">
            <v>MOHD FAIZAL BIN UNDING</v>
          </cell>
          <cell r="R592">
            <v>45255</v>
          </cell>
          <cell r="S592" t="str">
            <v>Putri Fhazleen Binti Shaharun 84261954</v>
          </cell>
          <cell r="U592">
            <v>45365</v>
          </cell>
          <cell r="V592" t="str">
            <v>Putri Fhazleen Binti Shaharun 84261954</v>
          </cell>
          <cell r="AA592">
            <v>45253</v>
          </cell>
          <cell r="AG592">
            <v>45247</v>
          </cell>
        </row>
        <row r="593">
          <cell r="B593" t="str">
            <v>xD_DWDM-BRKRing_N103_4660A KTM Alorstar_0004582306610C_00045823162822</v>
          </cell>
          <cell r="C593" t="str">
            <v>Entirely Completed</v>
          </cell>
          <cell r="D593">
            <v>45254</v>
          </cell>
          <cell r="E593">
            <v>45254</v>
          </cell>
          <cell r="R593">
            <v>45258</v>
          </cell>
          <cell r="S593" t="str">
            <v>Putri Fhazleen Binti Shaharun 84261954</v>
          </cell>
          <cell r="U593">
            <v>45365</v>
          </cell>
          <cell r="V593" t="str">
            <v>Putri Fhazleen Binti Shaharun 84261954</v>
          </cell>
          <cell r="AA593">
            <v>45258</v>
          </cell>
          <cell r="AG593">
            <v>45260</v>
          </cell>
        </row>
        <row r="594">
          <cell r="B594" t="str">
            <v>xD_DWDM-BRKRing_N103_4669A Alor Janggus_0004582306610C_00045823162822</v>
          </cell>
          <cell r="C594" t="str">
            <v>Entirely Completed</v>
          </cell>
          <cell r="D594">
            <v>45253</v>
          </cell>
          <cell r="E594">
            <v>45253</v>
          </cell>
          <cell r="R594">
            <v>45258</v>
          </cell>
          <cell r="S594" t="str">
            <v>Putri Fhazleen Binti Shaharun 84261954</v>
          </cell>
          <cell r="U594">
            <v>45371</v>
          </cell>
          <cell r="V594" t="str">
            <v>Putri Fhazleen Binti Shaharun 84261954</v>
          </cell>
          <cell r="AA594">
            <v>45258</v>
          </cell>
          <cell r="AG594">
            <v>45260</v>
          </cell>
        </row>
        <row r="595">
          <cell r="B595" t="str">
            <v>xD_DWDM-BRKRing_N103_4669A Alor Janggus_0004582306610C_00045823162822_2</v>
          </cell>
        </row>
        <row r="596">
          <cell r="B596" t="str">
            <v>xD_DWDM-BRKRing_N103_4863B Wisma PKNK_0004582306610C_00045823162822</v>
          </cell>
          <cell r="C596" t="str">
            <v>Entirely Completed</v>
          </cell>
          <cell r="D596">
            <v>45420</v>
          </cell>
          <cell r="E596">
            <v>45420</v>
          </cell>
          <cell r="F596" t="str">
            <v>FO &amp; T Telecommunication SDN.BHD.</v>
          </cell>
          <cell r="Z596">
            <v>45443</v>
          </cell>
          <cell r="AA596">
            <v>45427</v>
          </cell>
          <cell r="AB596" t="str">
            <v>FO &amp; T Telecommunication SDN.BHD.</v>
          </cell>
          <cell r="AG596">
            <v>45443</v>
          </cell>
        </row>
        <row r="597">
          <cell r="B597" t="str">
            <v>xD_DWDM-BRKRing_N103_4998A Air Itam Kedah_0004582306610C_00045823162822</v>
          </cell>
          <cell r="C597" t="str">
            <v>Entirely Completed</v>
          </cell>
          <cell r="D597">
            <v>45253</v>
          </cell>
          <cell r="E597">
            <v>45253</v>
          </cell>
          <cell r="R597">
            <v>45258</v>
          </cell>
          <cell r="S597" t="str">
            <v>Putri Fhazleen Binti Shaharun 84261954</v>
          </cell>
          <cell r="U597">
            <v>45358</v>
          </cell>
          <cell r="V597" t="str">
            <v>Putri Fhazleen Binti Shaharun 84261954</v>
          </cell>
          <cell r="AA597">
            <v>45258</v>
          </cell>
          <cell r="AG597">
            <v>45260</v>
          </cell>
        </row>
        <row r="598">
          <cell r="B598" t="str">
            <v>xD_DWDM-BRKRing_N103_4998A Air Itam Kedah_0004582306610C_00045823162822_2</v>
          </cell>
        </row>
        <row r="599">
          <cell r="B599" t="str">
            <v>xD_DWDM-BRKRing_N104+_4665A Jitra_0004582401310N_00045824027823</v>
          </cell>
          <cell r="AG599">
            <v>45504</v>
          </cell>
        </row>
        <row r="600">
          <cell r="B600" t="str">
            <v>xD_DWDM-BRKRing_N104+_4672A Changloon_0004582401310N_00045824027823</v>
          </cell>
          <cell r="D600">
            <v>45442</v>
          </cell>
          <cell r="F600" t="str">
            <v>Mok Tzek Chuan</v>
          </cell>
          <cell r="Z600">
            <v>45443</v>
          </cell>
          <cell r="AG600">
            <v>45443</v>
          </cell>
        </row>
        <row r="601">
          <cell r="B601" t="str">
            <v>xD_DWDM-BRKRing_N104+_4991A UUM_0004582401310N_00045824027823</v>
          </cell>
          <cell r="D601">
            <v>45442</v>
          </cell>
          <cell r="F601" t="str">
            <v>Mok Tzek Chuan</v>
          </cell>
          <cell r="Z601">
            <v>45443</v>
          </cell>
          <cell r="AG601">
            <v>45443</v>
          </cell>
        </row>
        <row r="602">
          <cell r="B602" t="str">
            <v>xD_DWDM-BRKRing_N104+_4992A Pendang_0004582401310N_00045824027823</v>
          </cell>
          <cell r="AG602">
            <v>45504</v>
          </cell>
        </row>
        <row r="603">
          <cell r="B603" t="str">
            <v>xD_DWDM-BRKRing_N104+_4995A UUMHW_0004582401310N_00045824027823</v>
          </cell>
          <cell r="AG603">
            <v>45504</v>
          </cell>
        </row>
        <row r="604">
          <cell r="B604" t="str">
            <v>xD_DWDM-BRKRing_N106_4085D Kulim Hitech2_0004582306610C_00045823162822</v>
          </cell>
          <cell r="C604" t="str">
            <v>Entirely Completed</v>
          </cell>
          <cell r="D604">
            <v>45238</v>
          </cell>
          <cell r="E604">
            <v>45238</v>
          </cell>
          <cell r="R604">
            <v>45246</v>
          </cell>
          <cell r="S604" t="str">
            <v>Putri Fhazleen Binti Shaharun 84261954</v>
          </cell>
          <cell r="U604">
            <v>45369</v>
          </cell>
          <cell r="V604" t="str">
            <v>Putri Fhazleen Binti Shaharun 84261954</v>
          </cell>
          <cell r="AA604">
            <v>45253</v>
          </cell>
          <cell r="AG604">
            <v>45247</v>
          </cell>
        </row>
        <row r="605">
          <cell r="B605" t="str">
            <v>xD_DWDM-BRKRing_N106_4683A Bkt Tok Alang_0004582306610C_00045823162822</v>
          </cell>
          <cell r="C605" t="str">
            <v>Entirely Completed</v>
          </cell>
          <cell r="D605">
            <v>45239</v>
          </cell>
          <cell r="E605">
            <v>45240</v>
          </cell>
          <cell r="R605">
            <v>45246</v>
          </cell>
          <cell r="S605" t="str">
            <v>Putri Fhazleen Binti Shaharun 84261954</v>
          </cell>
          <cell r="U605">
            <v>45365</v>
          </cell>
          <cell r="V605" t="str">
            <v>Putri Fhazleen Binti Shaharun 84261954</v>
          </cell>
          <cell r="AA605">
            <v>45253</v>
          </cell>
          <cell r="AG605">
            <v>45247</v>
          </cell>
        </row>
        <row r="606">
          <cell r="B606" t="str">
            <v>xD_DWDM-BRKRing_N106_4946A Bukit Selambau_0004582306610C_00045823162822</v>
          </cell>
          <cell r="C606" t="str">
            <v>Entirely Completed</v>
          </cell>
          <cell r="D606">
            <v>45239</v>
          </cell>
          <cell r="E606">
            <v>45239</v>
          </cell>
          <cell r="R606">
            <v>45255</v>
          </cell>
          <cell r="S606" t="str">
            <v>Putri Fhazleen Binti Shaharun 84261954</v>
          </cell>
          <cell r="U606">
            <v>45365</v>
          </cell>
          <cell r="V606" t="str">
            <v>Putri Fhazleen Binti Shaharun 84261954</v>
          </cell>
          <cell r="AA606">
            <v>45253</v>
          </cell>
          <cell r="AG606">
            <v>45247</v>
          </cell>
        </row>
        <row r="607">
          <cell r="B607" t="str">
            <v>xD_DWDM-BRKRing_N106_4966A Kulim Hi Tech_0004582306610C_00045823162822</v>
          </cell>
          <cell r="C607" t="str">
            <v>Entirely Completed</v>
          </cell>
          <cell r="D607">
            <v>45238</v>
          </cell>
          <cell r="E607">
            <v>45238</v>
          </cell>
          <cell r="R607">
            <v>45246</v>
          </cell>
          <cell r="S607" t="str">
            <v>Putri Fhazleen Binti Shaharun 84261954</v>
          </cell>
          <cell r="U607">
            <v>45365</v>
          </cell>
          <cell r="V607" t="str">
            <v>Putri Fhazleen Binti Shaharun 84261954</v>
          </cell>
          <cell r="AA607">
            <v>45253</v>
          </cell>
          <cell r="AG607">
            <v>45247</v>
          </cell>
        </row>
        <row r="608">
          <cell r="B608" t="str">
            <v>xD_DWDM-BRKRing_N107+_4601A Federal Kangsar_0004582401310N_00045824027823</v>
          </cell>
          <cell r="AG608">
            <v>45504</v>
          </cell>
        </row>
        <row r="609">
          <cell r="B609" t="str">
            <v>xD_DWDM-BRKRing_N107+_4604A Kuala Perlis_0004582401310N_00045824027823</v>
          </cell>
          <cell r="AG609">
            <v>45504</v>
          </cell>
        </row>
        <row r="610">
          <cell r="B610" t="str">
            <v>xD_DWDM-BRKRing_N107+_4606A Padang Besar_0004582401310N_00045824027823</v>
          </cell>
          <cell r="AG610">
            <v>45504</v>
          </cell>
        </row>
        <row r="611">
          <cell r="B611" t="str">
            <v>xD_DWDM-BRKRing_N107+_4612A Jln Kaki Bkt_0004582401310N_00045824027823</v>
          </cell>
          <cell r="AG611">
            <v>45504</v>
          </cell>
        </row>
        <row r="612">
          <cell r="B612" t="str">
            <v>xD_DWDM-BRKRing_N107+_4613A Taman Bestari Perlis_0004582401310N_00045824027823</v>
          </cell>
          <cell r="AG612">
            <v>45504</v>
          </cell>
        </row>
        <row r="613">
          <cell r="B613" t="str">
            <v>xD_DWDM-BRKRing_N107+_4998A Air Itam Kedah_0004582401310N_00045824027823</v>
          </cell>
          <cell r="D613">
            <v>45434</v>
          </cell>
          <cell r="Z613">
            <v>45443</v>
          </cell>
          <cell r="AG613">
            <v>45443</v>
          </cell>
        </row>
        <row r="614">
          <cell r="B614" t="str">
            <v>xD_DWDM-BRKRing_N113_4662A MAC BktTinggiJitra_0004582304330Y_00045823098821</v>
          </cell>
          <cell r="C614" t="str">
            <v>Entirely Completed</v>
          </cell>
          <cell r="D614">
            <v>45224</v>
          </cell>
          <cell r="E614">
            <v>45224</v>
          </cell>
          <cell r="G614" t="str">
            <v>N/A</v>
          </cell>
          <cell r="I614" t="str">
            <v>N/A</v>
          </cell>
          <cell r="L614" t="str">
            <v>N/A</v>
          </cell>
          <cell r="N614" t="str">
            <v>N/A</v>
          </cell>
          <cell r="R614">
            <v>45236</v>
          </cell>
          <cell r="S614" t="str">
            <v>Putri Fhazleen Binti Shaharun 84261954</v>
          </cell>
          <cell r="U614">
            <v>45351</v>
          </cell>
          <cell r="V614" t="str">
            <v>Putri Fhazleen Binti Shaharun 84261954</v>
          </cell>
          <cell r="Z614">
            <v>45282</v>
          </cell>
          <cell r="AA614">
            <v>45226</v>
          </cell>
          <cell r="AB614" t="str">
            <v>FO &amp; T Telecommunication SDN.BHD.</v>
          </cell>
          <cell r="AC614">
            <v>45260</v>
          </cell>
          <cell r="AG614">
            <v>45230</v>
          </cell>
        </row>
        <row r="615">
          <cell r="B615" t="str">
            <v>xD_DWDM-BRKRing_N113_4678A MAC JlnLanggar_0004582304330Y_00045823098821</v>
          </cell>
          <cell r="C615" t="str">
            <v>Entirely Completed</v>
          </cell>
          <cell r="D615">
            <v>45222</v>
          </cell>
          <cell r="E615">
            <v>45222</v>
          </cell>
          <cell r="G615" t="str">
            <v>N/A</v>
          </cell>
          <cell r="I615" t="str">
            <v>N/A</v>
          </cell>
          <cell r="L615" t="str">
            <v>N/A</v>
          </cell>
          <cell r="N615" t="str">
            <v>N/A</v>
          </cell>
          <cell r="R615">
            <v>45229</v>
          </cell>
          <cell r="S615" t="str">
            <v>Putri Fhazleen Binti Shaharun 84261954</v>
          </cell>
          <cell r="U615">
            <v>45358</v>
          </cell>
          <cell r="V615" t="str">
            <v>Putri Fhazleen Binti Shaharun 84261954</v>
          </cell>
          <cell r="Z615">
            <v>45282</v>
          </cell>
          <cell r="AA615">
            <v>45224</v>
          </cell>
          <cell r="AB615" t="str">
            <v>FO &amp; T Telecommunication SDN.BHD.</v>
          </cell>
          <cell r="AC615">
            <v>45260</v>
          </cell>
          <cell r="AG615">
            <v>45230</v>
          </cell>
        </row>
        <row r="616">
          <cell r="B616" t="str">
            <v>xD_DWDM-BRKRing_N113_4992A MAG Pendang_0004582304330Y_00045823098821</v>
          </cell>
          <cell r="C616" t="str">
            <v>Entirely Completed</v>
          </cell>
          <cell r="D616">
            <v>45224</v>
          </cell>
          <cell r="E616">
            <v>45224</v>
          </cell>
          <cell r="G616" t="str">
            <v>N/A</v>
          </cell>
          <cell r="I616" t="str">
            <v>N/A</v>
          </cell>
          <cell r="L616" t="str">
            <v>N/A</v>
          </cell>
          <cell r="N616" t="str">
            <v>N/A</v>
          </cell>
          <cell r="R616">
            <v>45236</v>
          </cell>
          <cell r="S616" t="str">
            <v>Putri Fhazleen Binti Shaharun 84261954</v>
          </cell>
          <cell r="U616">
            <v>45358</v>
          </cell>
          <cell r="V616" t="str">
            <v>Putri Fhazleen Binti Shaharun 84261954</v>
          </cell>
          <cell r="Z616">
            <v>45282</v>
          </cell>
          <cell r="AA616">
            <v>45226</v>
          </cell>
          <cell r="AB616" t="str">
            <v>FO &amp; T Telecommunication SDN.BHD.</v>
          </cell>
          <cell r="AC616">
            <v>45260</v>
          </cell>
          <cell r="AG616">
            <v>45230</v>
          </cell>
        </row>
        <row r="617">
          <cell r="B617" t="str">
            <v>xD_DWDM-BRKRing_N113_4995A MAG UUMHW_0004582304330Y_00045823098821</v>
          </cell>
          <cell r="C617" t="str">
            <v>Entirely Completed</v>
          </cell>
          <cell r="D617">
            <v>45222</v>
          </cell>
          <cell r="E617">
            <v>45222</v>
          </cell>
          <cell r="G617" t="str">
            <v>N/A</v>
          </cell>
          <cell r="I617" t="str">
            <v>N/A</v>
          </cell>
          <cell r="L617" t="str">
            <v>N/A</v>
          </cell>
          <cell r="N617" t="str">
            <v>N/A</v>
          </cell>
          <cell r="R617">
            <v>45229</v>
          </cell>
          <cell r="S617" t="str">
            <v>Putri Fhazleen Binti Shaharun 84261954</v>
          </cell>
          <cell r="U617">
            <v>45358</v>
          </cell>
          <cell r="V617" t="str">
            <v>Putri Fhazleen Binti Shaharun 84261954</v>
          </cell>
          <cell r="Z617">
            <v>45282</v>
          </cell>
          <cell r="AA617">
            <v>45224</v>
          </cell>
          <cell r="AB617" t="str">
            <v>FO &amp; T Telecommunication SDN.BHD.</v>
          </cell>
          <cell r="AC617">
            <v>45260</v>
          </cell>
          <cell r="AG617">
            <v>45230</v>
          </cell>
        </row>
        <row r="618">
          <cell r="B618" t="str">
            <v>xD_DWDM-BRKRing_N114M_4660A Ktm Astar_000458237400E_00045823174223</v>
          </cell>
          <cell r="C618" t="str">
            <v>Entirely Completed</v>
          </cell>
          <cell r="D618">
            <v>45254</v>
          </cell>
          <cell r="E618">
            <v>45254</v>
          </cell>
          <cell r="R618">
            <v>45258</v>
          </cell>
          <cell r="S618" t="str">
            <v>Putri Fhazleen Binti Shaharun 84261954</v>
          </cell>
          <cell r="U618">
            <v>45365</v>
          </cell>
          <cell r="V618" t="str">
            <v>Putri Fhazleen Binti Shaharun 84261954</v>
          </cell>
          <cell r="AA618">
            <v>45258</v>
          </cell>
          <cell r="AB618" t="str">
            <v>FO &amp; T Telecommunication SDN.BHD.</v>
          </cell>
          <cell r="AG618">
            <v>45260</v>
          </cell>
        </row>
        <row r="619">
          <cell r="B619" t="str">
            <v>xD_DWDM-BRKRing_N114M_4692A Gurun_0004582306610C_00045823162822</v>
          </cell>
          <cell r="C619" t="str">
            <v>Entirely Completed</v>
          </cell>
          <cell r="D619">
            <v>45252</v>
          </cell>
          <cell r="E619">
            <v>45252</v>
          </cell>
          <cell r="R619">
            <v>45258</v>
          </cell>
          <cell r="S619" t="str">
            <v>Putri Fhazleen Binti Shaharun 84261954</v>
          </cell>
          <cell r="U619">
            <v>45371</v>
          </cell>
          <cell r="V619" t="str">
            <v>Putri Fhazleen Binti Shaharun 84261954</v>
          </cell>
          <cell r="AA619">
            <v>45258</v>
          </cell>
          <cell r="AB619" t="str">
            <v>FO &amp; T Telecommunication SDN.BHD.</v>
          </cell>
          <cell r="AG619">
            <v>45260</v>
          </cell>
        </row>
        <row r="620">
          <cell r="B620" t="str">
            <v>xD_DWDM-BRKRing_N114M_4938A Tmn Orkid2_000458237400E_00045823174223</v>
          </cell>
        </row>
        <row r="621">
          <cell r="B621" t="str">
            <v>xD_DWDM-BRKRing_N114M_4938A Tmn Orkid_000458237400E_00045823174223</v>
          </cell>
          <cell r="C621" t="str">
            <v>Entirely Completed</v>
          </cell>
          <cell r="D621">
            <v>45252</v>
          </cell>
          <cell r="E621">
            <v>45253</v>
          </cell>
          <cell r="R621">
            <v>45258</v>
          </cell>
          <cell r="S621" t="str">
            <v>Putri Fhazleen Binti Shaharun 84261954</v>
          </cell>
          <cell r="U621">
            <v>45365</v>
          </cell>
          <cell r="V621" t="str">
            <v>Putri Fhazleen Binti Shaharun 84261954</v>
          </cell>
          <cell r="AA621">
            <v>45258</v>
          </cell>
          <cell r="AB621" t="str">
            <v>FO &amp; T Telecommunication SDN.BHD.</v>
          </cell>
          <cell r="AG621">
            <v>45260</v>
          </cell>
        </row>
        <row r="622">
          <cell r="B622" t="str">
            <v>xD_DWDM-BRKRing_N114M_4940A Semeling_0004582306610C_00045823162822</v>
          </cell>
          <cell r="C622" t="str">
            <v>Entirely Completed</v>
          </cell>
          <cell r="D622">
            <v>45252</v>
          </cell>
          <cell r="E622">
            <v>45252</v>
          </cell>
          <cell r="R622">
            <v>45258</v>
          </cell>
          <cell r="S622" t="str">
            <v>Putri Fhazleen Binti Shaharun 84261954</v>
          </cell>
          <cell r="U622">
            <v>45365</v>
          </cell>
          <cell r="V622" t="str">
            <v>Putri Fhazleen Binti Shaharun 84261954</v>
          </cell>
          <cell r="AA622">
            <v>45258</v>
          </cell>
          <cell r="AB622" t="str">
            <v>FO &amp; T Telecommunication SDN.BHD.</v>
          </cell>
          <cell r="AG622">
            <v>45260</v>
          </cell>
        </row>
        <row r="623">
          <cell r="B623" t="str">
            <v>xD_DWDM-BRKRing_N115_4770A Toklin_0004582304160F_00045823087420</v>
          </cell>
          <cell r="C623" t="str">
            <v>Entirely Completed</v>
          </cell>
          <cell r="D623">
            <v>45252</v>
          </cell>
          <cell r="E623">
            <v>45252</v>
          </cell>
          <cell r="R623">
            <v>45258</v>
          </cell>
          <cell r="S623" t="str">
            <v>Putri Fhazleen Binti Shaharun 84261954</v>
          </cell>
          <cell r="U623">
            <v>45369</v>
          </cell>
          <cell r="V623" t="str">
            <v>Putri Fhazleen Binti Shaharun 84261954</v>
          </cell>
          <cell r="AA623">
            <v>45342</v>
          </cell>
          <cell r="AB623" t="str">
            <v>FO &amp; T Telecommunication SDN.BHD.</v>
          </cell>
          <cell r="AG623">
            <v>45260</v>
          </cell>
        </row>
        <row r="624">
          <cell r="B624" t="str">
            <v>xD_DWDM-BRKRing_N201_4000A MSC Prai_000458237400E_00045823174223</v>
          </cell>
          <cell r="C624" t="str">
            <v>Entirely Completed</v>
          </cell>
          <cell r="D624">
            <v>45250</v>
          </cell>
          <cell r="E624">
            <v>45250</v>
          </cell>
          <cell r="R624">
            <v>45258</v>
          </cell>
          <cell r="S624" t="str">
            <v>Putri Fhazleen Binti Shaharun 84261954</v>
          </cell>
          <cell r="U624">
            <v>45358</v>
          </cell>
          <cell r="V624" t="str">
            <v>Putri Fhazleen Binti Shaharun 84261954</v>
          </cell>
          <cell r="AA624">
            <v>45275</v>
          </cell>
          <cell r="AG624">
            <v>45260</v>
          </cell>
        </row>
        <row r="625">
          <cell r="B625" t="str">
            <v>xD_DWDM-BRKRing_N201_4685B Kg Sungai Karangan_000458237400E_00045823174223</v>
          </cell>
          <cell r="C625" t="str">
            <v>Entirely Completed</v>
          </cell>
          <cell r="D625">
            <v>45254</v>
          </cell>
          <cell r="E625">
            <v>45260</v>
          </cell>
          <cell r="R625">
            <v>45268</v>
          </cell>
          <cell r="S625" t="str">
            <v>Putri Fhazleen Binti Shaharun 84261954</v>
          </cell>
          <cell r="U625">
            <v>45351</v>
          </cell>
          <cell r="V625" t="str">
            <v>Putri Fhazleen Binti Shaharun 84261954</v>
          </cell>
          <cell r="Z625">
            <v>45289</v>
          </cell>
          <cell r="AA625">
            <v>45268</v>
          </cell>
          <cell r="AB625" t="str">
            <v>FO &amp; T Telecommunication SDN.BHD.</v>
          </cell>
          <cell r="AG625">
            <v>45260</v>
          </cell>
        </row>
        <row r="626">
          <cell r="B626" t="str">
            <v>xD_DWDM-BRKRing_N201_4950B Pulai_000458237400E_00045823174223</v>
          </cell>
          <cell r="C626" t="str">
            <v>Entirely Completed</v>
          </cell>
          <cell r="D626">
            <v>45253</v>
          </cell>
          <cell r="E626">
            <v>45253</v>
          </cell>
          <cell r="R626">
            <v>45258</v>
          </cell>
          <cell r="S626" t="str">
            <v>Putri Fhazleen Binti Shaharun 84261954</v>
          </cell>
          <cell r="U626">
            <v>45358</v>
          </cell>
          <cell r="V626" t="str">
            <v>Putri Fhazleen Binti Shaharun 84261954</v>
          </cell>
          <cell r="AA626">
            <v>45258</v>
          </cell>
          <cell r="AB626" t="str">
            <v>FO &amp; T Telecommunication SDN.BHD.</v>
          </cell>
          <cell r="AG626">
            <v>45260</v>
          </cell>
        </row>
        <row r="627">
          <cell r="B627" t="str">
            <v>xD_DWDM-BRKRing_N201_4956B Kuala Pegang_000458237400E_00045823174223</v>
          </cell>
          <cell r="C627" t="str">
            <v>Entirely Completed</v>
          </cell>
          <cell r="D627">
            <v>45253</v>
          </cell>
          <cell r="E627">
            <v>45253</v>
          </cell>
          <cell r="R627">
            <v>45258</v>
          </cell>
          <cell r="S627" t="str">
            <v>Putri Fhazleen Binti Shaharun 84261954</v>
          </cell>
          <cell r="U627">
            <v>45351</v>
          </cell>
          <cell r="V627" t="str">
            <v>Putri Fhazleen Binti Shaharun 84261954</v>
          </cell>
          <cell r="AA627">
            <v>45258</v>
          </cell>
          <cell r="AB627" t="str">
            <v>FO &amp; T Telecommunication SDN.BHD.</v>
          </cell>
          <cell r="AG627">
            <v>45260</v>
          </cell>
        </row>
        <row r="628">
          <cell r="B628" t="str">
            <v>xD_DWDM-BRKRing_N201_4968A Inokom Kulim_000458237400E_00045823174223</v>
          </cell>
          <cell r="C628" t="str">
            <v>Entirely Completed</v>
          </cell>
          <cell r="D628">
            <v>45254</v>
          </cell>
          <cell r="E628">
            <v>45254</v>
          </cell>
          <cell r="R628">
            <v>45268</v>
          </cell>
          <cell r="S628" t="str">
            <v>Putri Fhazleen Binti Shaharun 84261954</v>
          </cell>
          <cell r="U628">
            <v>45351</v>
          </cell>
          <cell r="V628" t="str">
            <v>Putri Fhazleen Binti Shaharun 84261954</v>
          </cell>
          <cell r="Z628">
            <v>45289</v>
          </cell>
          <cell r="AA628">
            <v>45268</v>
          </cell>
          <cell r="AB628" t="str">
            <v>FO &amp; T Telecommunication SDN.BHD.</v>
          </cell>
          <cell r="AG628">
            <v>45260</v>
          </cell>
        </row>
        <row r="629">
          <cell r="B629" t="str">
            <v>xD_DWDM-BRKRing_N201_4985A Baling Town_000458237400E_00045823174223</v>
          </cell>
          <cell r="C629" t="str">
            <v>Entirely Completed</v>
          </cell>
          <cell r="D629">
            <v>45253</v>
          </cell>
          <cell r="E629">
            <v>45253</v>
          </cell>
          <cell r="R629">
            <v>45258</v>
          </cell>
          <cell r="S629" t="str">
            <v>Putri Fhazleen Binti Shaharun 84261954</v>
          </cell>
          <cell r="U629">
            <v>45358</v>
          </cell>
          <cell r="V629" t="str">
            <v>Putri Fhazleen Binti Shaharun 84261954</v>
          </cell>
          <cell r="AA629">
            <v>45258</v>
          </cell>
          <cell r="AB629" t="str">
            <v>FO &amp; T Telecommunication SDN.BHD.</v>
          </cell>
          <cell r="AG629">
            <v>45260</v>
          </cell>
        </row>
        <row r="630">
          <cell r="B630" t="str">
            <v>xD_DWDM-BRKRing_N201_4986A Binjul_000458237400E_00045823174223</v>
          </cell>
          <cell r="C630" t="str">
            <v>Entirely Completed</v>
          </cell>
          <cell r="D630">
            <v>45254</v>
          </cell>
          <cell r="E630">
            <v>45254</v>
          </cell>
          <cell r="R630">
            <v>45268</v>
          </cell>
          <cell r="S630" t="str">
            <v>Putri Fhazleen Binti Shaharun 84261954</v>
          </cell>
          <cell r="U630">
            <v>45358</v>
          </cell>
          <cell r="V630" t="str">
            <v>Putri Fhazleen Binti Shaharun 84261954</v>
          </cell>
          <cell r="Z630">
            <v>45289</v>
          </cell>
          <cell r="AA630">
            <v>45268</v>
          </cell>
          <cell r="AB630" t="str">
            <v>FO &amp; T Telecommunication SDN.BHD.</v>
          </cell>
          <cell r="AG630">
            <v>45260</v>
          </cell>
        </row>
        <row r="631">
          <cell r="B631" t="str">
            <v>xD_DWDM-BRKRing_N201_4988A Kupang_000458237400E_00045823174223</v>
          </cell>
          <cell r="C631" t="str">
            <v>Entirely Completed</v>
          </cell>
          <cell r="D631">
            <v>45253</v>
          </cell>
          <cell r="E631">
            <v>45253</v>
          </cell>
          <cell r="R631">
            <v>45258</v>
          </cell>
          <cell r="S631" t="str">
            <v>Putri Fhazleen Binti Shaharun 84261954</v>
          </cell>
          <cell r="U631">
            <v>45358</v>
          </cell>
          <cell r="V631" t="str">
            <v>Putri Fhazleen Binti Shaharun 84261954</v>
          </cell>
          <cell r="AA631">
            <v>45258</v>
          </cell>
          <cell r="AB631" t="str">
            <v>FO &amp; T Telecommunication SDN.BHD.</v>
          </cell>
          <cell r="AG631">
            <v>45260</v>
          </cell>
        </row>
        <row r="632">
          <cell r="B632" t="str">
            <v>xD_DWDM-BRKRing_N302_4000A MSC Prai_0004582306610C_00045823162822</v>
          </cell>
          <cell r="C632" t="str">
            <v>Entirely Completed</v>
          </cell>
          <cell r="D632">
            <v>45250</v>
          </cell>
          <cell r="E632">
            <v>45250</v>
          </cell>
          <cell r="R632">
            <v>45258</v>
          </cell>
          <cell r="S632" t="str">
            <v>Putri Fhazleen Binti Shaharun 84261954</v>
          </cell>
          <cell r="U632">
            <v>45358</v>
          </cell>
          <cell r="V632" t="str">
            <v>Putri Fhazleen Binti Shaharun 84261954</v>
          </cell>
          <cell r="AA632">
            <v>45254</v>
          </cell>
          <cell r="AG632">
            <v>45260</v>
          </cell>
        </row>
        <row r="633">
          <cell r="B633" t="str">
            <v>xD_DWDM-BRKRing_N302_4000A MSC Prai_0004582306610C_00045823162822_2</v>
          </cell>
        </row>
        <row r="634">
          <cell r="B634" t="str">
            <v>xD_DWDM-BRKRing_N302_4188A Nibong tebal2_0004582306610C_00045823162822</v>
          </cell>
          <cell r="C634" t="str">
            <v>Entirely Completed</v>
          </cell>
          <cell r="D634">
            <v>45253</v>
          </cell>
          <cell r="E634">
            <v>45253</v>
          </cell>
          <cell r="R634">
            <v>45258</v>
          </cell>
          <cell r="S634" t="str">
            <v>Putri Fhazleen Binti Shaharun 84261954</v>
          </cell>
          <cell r="U634">
            <v>45358</v>
          </cell>
          <cell r="V634" t="str">
            <v>Putri Fhazleen Binti Shaharun 84261954</v>
          </cell>
          <cell r="AA634">
            <v>45259</v>
          </cell>
          <cell r="AG634">
            <v>45250</v>
          </cell>
        </row>
        <row r="635">
          <cell r="B635" t="str">
            <v>xD_DWDM-BRKRing_N302_4188A Nibong tebal2_0004582306610C_00045823162822_2</v>
          </cell>
        </row>
        <row r="636">
          <cell r="B636" t="str">
            <v>xD_DWDM-BRKRing_N302_4241A Juru Tower_0004582306610C_00045823162822</v>
          </cell>
          <cell r="C636" t="str">
            <v>Entirely Completed</v>
          </cell>
          <cell r="D636">
            <v>45250</v>
          </cell>
          <cell r="E636">
            <v>45250</v>
          </cell>
          <cell r="R636">
            <v>45258</v>
          </cell>
          <cell r="S636" t="str">
            <v>Putri Fhazleen Binti Shaharun 84261954</v>
          </cell>
          <cell r="U636">
            <v>45358</v>
          </cell>
          <cell r="V636" t="str">
            <v>Putri Fhazleen Binti Shaharun 84261954</v>
          </cell>
          <cell r="AA636">
            <v>45348</v>
          </cell>
          <cell r="AG636">
            <v>45260</v>
          </cell>
        </row>
        <row r="637">
          <cell r="B637" t="str">
            <v>xD_DWDM-BRKRing_N302_4241A Juru Tower_0004582306610C_00045823162822_2</v>
          </cell>
        </row>
        <row r="638">
          <cell r="B638" t="str">
            <v>xD_DWDM-BRKRing_N404_4427B MAC SimpangTaiping_0004582304330Y_00045823098821</v>
          </cell>
          <cell r="C638" t="str">
            <v>Entirely Completed</v>
          </cell>
          <cell r="D638">
            <v>45218</v>
          </cell>
          <cell r="E638">
            <v>45218</v>
          </cell>
          <cell r="G638" t="str">
            <v>N/A</v>
          </cell>
          <cell r="I638" t="str">
            <v>N/A</v>
          </cell>
          <cell r="L638" t="str">
            <v>N/A</v>
          </cell>
          <cell r="N638" t="str">
            <v>N/A</v>
          </cell>
          <cell r="U638">
            <v>45351</v>
          </cell>
          <cell r="V638" t="str">
            <v>Putri Fhazleen Binti Shaharun 84261954</v>
          </cell>
          <cell r="Z638">
            <v>45282</v>
          </cell>
          <cell r="AA638">
            <v>45221</v>
          </cell>
          <cell r="AB638" t="str">
            <v>FO &amp; T Telecommunication SDN.BHD.</v>
          </cell>
          <cell r="AC638">
            <v>45291</v>
          </cell>
          <cell r="AG638">
            <v>45219</v>
          </cell>
        </row>
        <row r="639">
          <cell r="B639" t="str">
            <v>xD_DWDM-BRKRing_N404_4454B MAC KubuGajah_0004582304330Y_0004582307060Z_00045823098821</v>
          </cell>
          <cell r="C639" t="str">
            <v>Entirely Completed</v>
          </cell>
          <cell r="D639">
            <v>45240</v>
          </cell>
          <cell r="E639">
            <v>45240</v>
          </cell>
          <cell r="G639" t="str">
            <v>N/A</v>
          </cell>
          <cell r="I639" t="str">
            <v>N/A</v>
          </cell>
          <cell r="L639" t="str">
            <v>N/A</v>
          </cell>
          <cell r="N639" t="str">
            <v>N/A</v>
          </cell>
          <cell r="R639">
            <v>45255</v>
          </cell>
          <cell r="S639" t="str">
            <v>Putri Fhazleen Binti Shaharun 84261954</v>
          </cell>
          <cell r="U639">
            <v>45358</v>
          </cell>
          <cell r="V639" t="str">
            <v>Putri Fhazleen Binti Shaharun 84261954</v>
          </cell>
          <cell r="Z639">
            <v>45282</v>
          </cell>
          <cell r="AA639">
            <v>45247</v>
          </cell>
          <cell r="AB639" t="str">
            <v>FO &amp; T Telecommunication SDN.BHD.</v>
          </cell>
          <cell r="AC639">
            <v>45291</v>
          </cell>
          <cell r="AG639">
            <v>45230</v>
          </cell>
        </row>
        <row r="640">
          <cell r="B640" t="str">
            <v>xD_DWDM-BRKRing_N404_4455A MAG KTMTaiping_0004582304330Y_00045823098821</v>
          </cell>
          <cell r="C640" t="str">
            <v>Entirely Completed</v>
          </cell>
          <cell r="D640">
            <v>45218</v>
          </cell>
          <cell r="E640">
            <v>45218</v>
          </cell>
          <cell r="G640" t="str">
            <v>N/A</v>
          </cell>
          <cell r="I640" t="str">
            <v>N/A</v>
          </cell>
          <cell r="L640" t="str">
            <v>N/A</v>
          </cell>
          <cell r="N640" t="str">
            <v>N/A</v>
          </cell>
          <cell r="R640">
            <v>45230</v>
          </cell>
          <cell r="S640" t="str">
            <v>Putri Fhazleen Binti Shaharun 84261954</v>
          </cell>
          <cell r="U640">
            <v>45358</v>
          </cell>
          <cell r="V640" t="str">
            <v>Putri Fhazleen Binti Shaharun 84261954</v>
          </cell>
          <cell r="Z640">
            <v>45282</v>
          </cell>
          <cell r="AA640">
            <v>45221</v>
          </cell>
          <cell r="AB640" t="str">
            <v>FO &amp; T Telecommunication SDN.BHD.</v>
          </cell>
          <cell r="AC640">
            <v>45291</v>
          </cell>
          <cell r="AG640">
            <v>45219</v>
          </cell>
        </row>
        <row r="641">
          <cell r="B641" t="str">
            <v>xD_DWDM-BRKRing_N404_4457A MAC KamuntingIndst_0004582304330Y_00045823098821</v>
          </cell>
          <cell r="C641" t="str">
            <v>Entirely Completed</v>
          </cell>
          <cell r="D641">
            <v>45217</v>
          </cell>
          <cell r="E641">
            <v>45217</v>
          </cell>
          <cell r="G641" t="str">
            <v>N/A</v>
          </cell>
          <cell r="I641" t="str">
            <v>N/A</v>
          </cell>
          <cell r="L641" t="str">
            <v>N/A</v>
          </cell>
          <cell r="N641" t="str">
            <v>N/A</v>
          </cell>
          <cell r="R641">
            <v>45230</v>
          </cell>
          <cell r="S641" t="str">
            <v>Putri Fhazleen Binti Shaharun 84261954</v>
          </cell>
          <cell r="U641">
            <v>45365</v>
          </cell>
          <cell r="V641" t="str">
            <v>Putri Fhazleen Binti Shaharun 84261954</v>
          </cell>
          <cell r="Z641">
            <v>45282</v>
          </cell>
          <cell r="AA641">
            <v>45221</v>
          </cell>
          <cell r="AB641" t="str">
            <v>FO &amp; T Telecommunication SDN.BHD.</v>
          </cell>
          <cell r="AC641">
            <v>45291</v>
          </cell>
          <cell r="AG641">
            <v>45219</v>
          </cell>
        </row>
        <row r="642">
          <cell r="B642" t="str">
            <v>xD_DWDM-BRKRing_N404_4465A MAC TmnLongJaafar_0004582304330Y_00045823098821</v>
          </cell>
          <cell r="C642" t="str">
            <v>Entirely Completed</v>
          </cell>
          <cell r="D642">
            <v>45217</v>
          </cell>
          <cell r="E642">
            <v>45217</v>
          </cell>
          <cell r="G642" t="str">
            <v>N/A</v>
          </cell>
          <cell r="I642" t="str">
            <v>N/A</v>
          </cell>
          <cell r="L642" t="str">
            <v>N/A</v>
          </cell>
          <cell r="N642" t="str">
            <v>N/A</v>
          </cell>
          <cell r="R642">
            <v>45230</v>
          </cell>
          <cell r="S642" t="str">
            <v>Putri Fhazleen Binti Shaharun 84261954</v>
          </cell>
          <cell r="U642">
            <v>45358</v>
          </cell>
          <cell r="V642" t="str">
            <v>Putri Fhazleen Binti Shaharun 84261954</v>
          </cell>
          <cell r="Z642">
            <v>45282</v>
          </cell>
          <cell r="AA642">
            <v>45221</v>
          </cell>
          <cell r="AB642" t="str">
            <v>FO &amp; T Telecommunication SDN.BHD.</v>
          </cell>
          <cell r="AC642">
            <v>45291</v>
          </cell>
          <cell r="AG642">
            <v>45219</v>
          </cell>
        </row>
        <row r="643">
          <cell r="B643" t="str">
            <v>xD_DWDM-BRKRing_N404_4952B MAG Selama_0004582304330Y_00045823098821</v>
          </cell>
          <cell r="C643" t="str">
            <v>Entirely Completed</v>
          </cell>
          <cell r="D643">
            <v>45216</v>
          </cell>
          <cell r="E643">
            <v>45216</v>
          </cell>
          <cell r="G643" t="str">
            <v>N/A</v>
          </cell>
          <cell r="I643" t="str">
            <v>N/A</v>
          </cell>
          <cell r="L643" t="str">
            <v>N/A</v>
          </cell>
          <cell r="N643" t="str">
            <v>N/A</v>
          </cell>
          <cell r="R643">
            <v>45230</v>
          </cell>
          <cell r="S643" t="str">
            <v>Putri Fhazleen Binti Shaharun 84261954</v>
          </cell>
          <cell r="U643">
            <v>45358</v>
          </cell>
          <cell r="V643" t="str">
            <v>Putri Fhazleen Binti Shaharun 84261954</v>
          </cell>
          <cell r="Z643">
            <v>45282</v>
          </cell>
          <cell r="AA643">
            <v>45221</v>
          </cell>
          <cell r="AB643" t="str">
            <v>FO &amp; T Telecommunication SDN.BHD.</v>
          </cell>
          <cell r="AC643">
            <v>45291</v>
          </cell>
          <cell r="AG643">
            <v>45219</v>
          </cell>
        </row>
        <row r="644">
          <cell r="B644" t="str">
            <v>xD_DWDM-BRKRing_N405+/N408+/N411+_4374A LAP Talang_0004582401310N_00045824027823</v>
          </cell>
          <cell r="AG644">
            <v>45504</v>
          </cell>
        </row>
        <row r="645">
          <cell r="B645" t="str">
            <v>xD_DWDM-BRKRing_N405+/N408+/N411+_4378A Jerlun Tower_0004582401310N_00045824027823</v>
          </cell>
          <cell r="AG645">
            <v>45504</v>
          </cell>
        </row>
        <row r="646">
          <cell r="B646" t="str">
            <v>xD_DWDM-BRKRing_N405+/N408+/N411+_4379A Bkt Mercu_0004582401310N_00045824027823</v>
          </cell>
          <cell r="AG646">
            <v>45504</v>
          </cell>
        </row>
        <row r="647">
          <cell r="B647" t="str">
            <v>xD_DWDM-BRKRing_N405+/N408+/N411+_4432A KTM Sg Siput_0004582401310N_00045824027823</v>
          </cell>
          <cell r="AG647">
            <v>45504</v>
          </cell>
        </row>
        <row r="648">
          <cell r="B648" t="str">
            <v>xD_DWDM-BRKRing_N405+/N408+/N411+_4455A KTM Taiping_0004582401310N_00045824027823</v>
          </cell>
          <cell r="AG648">
            <v>45504</v>
          </cell>
        </row>
        <row r="649">
          <cell r="B649" t="str">
            <v>xD_DWDM-BRKRing_N406_4432A MAG KTMSgSiput_0004582304330Y_0004582304330X_00045823098821</v>
          </cell>
          <cell r="C649" t="str">
            <v>Entirely Completed</v>
          </cell>
          <cell r="D649">
            <v>45372</v>
          </cell>
          <cell r="E649">
            <v>45380</v>
          </cell>
          <cell r="G649" t="str">
            <v>N/A</v>
          </cell>
          <cell r="I649" t="str">
            <v>N/A</v>
          </cell>
          <cell r="L649" t="str">
            <v>N/A</v>
          </cell>
          <cell r="N649" t="str">
            <v>N/A</v>
          </cell>
          <cell r="R649">
            <v>45384</v>
          </cell>
          <cell r="S649" t="str">
            <v>Putri Fhazleen Binti Shaharun 84261954</v>
          </cell>
          <cell r="Z649">
            <v>45351</v>
          </cell>
          <cell r="AA649">
            <v>45372</v>
          </cell>
          <cell r="AB649" t="str">
            <v>FO &amp; T Telecommunication SDN.BHD.</v>
          </cell>
          <cell r="AC649">
            <v>45260</v>
          </cell>
          <cell r="AG649">
            <v>45382</v>
          </cell>
        </row>
        <row r="650">
          <cell r="B650" t="str">
            <v>xD_DWDM-BRKRing_N406_4493A MAG KTMIpoh_0004582304330Y_0004582304330X_00045823098821</v>
          </cell>
          <cell r="G650" t="str">
            <v>N/A</v>
          </cell>
          <cell r="I650" t="str">
            <v>N/A</v>
          </cell>
          <cell r="L650" t="str">
            <v>N/A</v>
          </cell>
          <cell r="N650" t="str">
            <v>N/A</v>
          </cell>
          <cell r="AB650" t="str">
            <v>FO &amp; T Telecommunication SDN.BHD.</v>
          </cell>
          <cell r="AC650">
            <v>45260</v>
          </cell>
        </row>
        <row r="651">
          <cell r="B651" t="str">
            <v>xD_DWDM-BRKRing_N406_4496A MAC LapTasek1N2_0004582304330Y_0004582304330X_00045823098821</v>
          </cell>
          <cell r="C651" t="str">
            <v>Entirely Completed</v>
          </cell>
          <cell r="D651">
            <v>45345</v>
          </cell>
          <cell r="E651">
            <v>45345</v>
          </cell>
          <cell r="G651" t="str">
            <v>N/A</v>
          </cell>
          <cell r="I651" t="str">
            <v>N/A</v>
          </cell>
          <cell r="L651" t="str">
            <v>N/A</v>
          </cell>
          <cell r="N651" t="str">
            <v>N/A</v>
          </cell>
          <cell r="U651">
            <v>45371</v>
          </cell>
          <cell r="V651" t="str">
            <v>Putri Fhazleen Binti Shaharun 84261954</v>
          </cell>
          <cell r="Z651">
            <v>45351</v>
          </cell>
          <cell r="AA651">
            <v>45348</v>
          </cell>
          <cell r="AC651">
            <v>45260</v>
          </cell>
          <cell r="AG651">
            <v>45351</v>
          </cell>
        </row>
        <row r="652">
          <cell r="B652" t="str">
            <v>xD_DWDM-BRKRing_N406_4536A MAC TasekIndst_0004582304330Y_0004582304330X_00045823098821</v>
          </cell>
          <cell r="G652" t="str">
            <v>N/A</v>
          </cell>
          <cell r="I652" t="str">
            <v>N/A</v>
          </cell>
          <cell r="L652" t="str">
            <v>N/A</v>
          </cell>
          <cell r="N652" t="str">
            <v>N/A</v>
          </cell>
          <cell r="AB652" t="str">
            <v>FO &amp; T Telecommunication SDN.BHD.</v>
          </cell>
          <cell r="AC652">
            <v>45260</v>
          </cell>
        </row>
        <row r="653">
          <cell r="B653" t="str">
            <v>xD_DWDM-BRKRing_N407_4432A KTM Sg Siput_0004582401300R_00045824026922</v>
          </cell>
          <cell r="AG653">
            <v>45473</v>
          </cell>
        </row>
        <row r="654">
          <cell r="B654" t="str">
            <v>xD_DWDM-BRKRing_N407_4493A KTM  Ipoh_0004582401300R_00045824026922</v>
          </cell>
          <cell r="AG654">
            <v>45473</v>
          </cell>
        </row>
        <row r="655">
          <cell r="B655" t="str">
            <v>xD_DWDM-BRKRing_N407_4498A Lap Tambun1 N 2_0004582401300R_00045824026922</v>
          </cell>
          <cell r="AG655">
            <v>45473</v>
          </cell>
        </row>
        <row r="656">
          <cell r="B656" t="str">
            <v>xD_DWDM-BRKRing_N407_4515A Tg Rambutan_0004582401300R_00045824026922</v>
          </cell>
          <cell r="AG656">
            <v>45473</v>
          </cell>
        </row>
        <row r="657">
          <cell r="B657" t="str">
            <v>xD_DWDM-BRKRing_N407_4541A Bercham Industry_0004582401300R_00045824026922</v>
          </cell>
          <cell r="AG657">
            <v>45473</v>
          </cell>
        </row>
        <row r="658">
          <cell r="B658" t="str">
            <v>xD_DWDM-BRKRing_N408+_4493A KTM Ipoh_0004582401310N_00045824027823</v>
          </cell>
          <cell r="AG658">
            <v>45504</v>
          </cell>
        </row>
        <row r="659">
          <cell r="B659" t="str">
            <v>xD_DWDM-BRKRing_N408+_4506A Perak Taipu_0004582401310N_00045824027823</v>
          </cell>
          <cell r="AG659">
            <v>45504</v>
          </cell>
        </row>
        <row r="660">
          <cell r="B660" t="str">
            <v>xD_DWDM-BRKRing_N408+_4515A Tg Rambutan_0004582401310N_00045824027823</v>
          </cell>
          <cell r="AG660">
            <v>45504</v>
          </cell>
        </row>
        <row r="661">
          <cell r="B661" t="str">
            <v>xD_DWDM-BRKRing_N408+_4546A KWSP Ipoh_0004582401310N_00045824027823</v>
          </cell>
          <cell r="AG661">
            <v>45504</v>
          </cell>
        </row>
        <row r="662">
          <cell r="B662" t="str">
            <v>xD_DWDM-BRKRing_N411+_4373A KTM K Kangsar_0004582401310N_00045824027823</v>
          </cell>
          <cell r="AG662">
            <v>45504</v>
          </cell>
        </row>
        <row r="663">
          <cell r="B663" t="str">
            <v>xD_DWDM-BRKRing_N411+_4377B Karai_0004582401310N_00045824027823</v>
          </cell>
          <cell r="AG663">
            <v>45504</v>
          </cell>
        </row>
        <row r="664">
          <cell r="B664" t="str">
            <v>xD_DWDM-BRKRing_N411+_4433A LAP Sg Siput_0004582401310N_00045824027823</v>
          </cell>
          <cell r="AG664">
            <v>45504</v>
          </cell>
        </row>
        <row r="665">
          <cell r="B665" t="str">
            <v>xD_DWDM-BRKRing_N601_4368A Tar College_0004582306900G_00045823168029</v>
          </cell>
          <cell r="C665" t="str">
            <v>Entirely Completed</v>
          </cell>
          <cell r="D665">
            <v>45251</v>
          </cell>
          <cell r="E665">
            <v>45251</v>
          </cell>
          <cell r="R665">
            <v>45258</v>
          </cell>
          <cell r="S665" t="str">
            <v>Putri Fhazleen Binti Shaharun 84261954</v>
          </cell>
          <cell r="U665">
            <v>45365</v>
          </cell>
          <cell r="V665" t="str">
            <v>Putri Fhazleen Binti Shaharun 84261954</v>
          </cell>
          <cell r="AA665">
            <v>45254</v>
          </cell>
          <cell r="AG665">
            <v>45260</v>
          </cell>
        </row>
        <row r="666">
          <cell r="B666" t="str">
            <v>xD_DWDM-BRKRing_N601_4368A Tar College_0004582306900G_00045823168029_2</v>
          </cell>
        </row>
        <row r="667">
          <cell r="B667" t="str">
            <v>xD_DWDM-BRKRing_N601_4440B Tapah Road_0004582306900G_00045823168029</v>
          </cell>
          <cell r="C667" t="str">
            <v>Entirely Completed</v>
          </cell>
          <cell r="D667">
            <v>45252</v>
          </cell>
          <cell r="E667">
            <v>45252</v>
          </cell>
          <cell r="R667">
            <v>45258</v>
          </cell>
          <cell r="S667" t="str">
            <v>Putri Fhazleen Binti Shaharun 84261954</v>
          </cell>
          <cell r="U667">
            <v>45358</v>
          </cell>
          <cell r="V667" t="str">
            <v>Putri Fhazleen Binti Shaharun 84261954</v>
          </cell>
          <cell r="AA667">
            <v>45258</v>
          </cell>
          <cell r="AG667">
            <v>45260</v>
          </cell>
        </row>
        <row r="668">
          <cell r="B668" t="str">
            <v>xD_DWDM-BRKRing_N601_4440B Tapah Road_0004582306900G_00045823168029_2</v>
          </cell>
        </row>
        <row r="669">
          <cell r="B669" t="str">
            <v>xD_DWDM-BRKRing_N601_4509A Tamn Taufik_0004582306900G_00045823168029</v>
          </cell>
          <cell r="C669" t="str">
            <v>Entirely Completed</v>
          </cell>
          <cell r="D669">
            <v>45252</v>
          </cell>
          <cell r="E669">
            <v>45252</v>
          </cell>
          <cell r="R669">
            <v>45258</v>
          </cell>
          <cell r="S669" t="str">
            <v>Putri Fhazleen Binti Shaharun 84261954</v>
          </cell>
          <cell r="U669">
            <v>45351</v>
          </cell>
          <cell r="V669" t="str">
            <v>Putri Fhazleen Binti Shaharun 84261954</v>
          </cell>
          <cell r="AA669">
            <v>45258</v>
          </cell>
          <cell r="AG669">
            <v>45260</v>
          </cell>
        </row>
        <row r="670">
          <cell r="B670" t="str">
            <v>xD_DWDM-BRKRing_N601_4509A Tamn Taufik_0004582306900G_00045823168029_2</v>
          </cell>
        </row>
        <row r="671">
          <cell r="B671" t="str">
            <v>xD_DWDM-BRKRing_N601_4516A Simpang Pulai_0004582306900G_00045823168029</v>
          </cell>
          <cell r="C671" t="str">
            <v>Entirely Completed</v>
          </cell>
          <cell r="D671">
            <v>45252</v>
          </cell>
          <cell r="E671">
            <v>45252</v>
          </cell>
          <cell r="R671">
            <v>45258</v>
          </cell>
          <cell r="S671" t="str">
            <v>Putri Fhazleen Binti Shaharun 84261954</v>
          </cell>
          <cell r="U671">
            <v>45358</v>
          </cell>
          <cell r="V671" t="str">
            <v>Putri Fhazleen Binti Shaharun 84261954</v>
          </cell>
          <cell r="AA671">
            <v>45258</v>
          </cell>
          <cell r="AG671">
            <v>45260</v>
          </cell>
        </row>
        <row r="672">
          <cell r="B672" t="str">
            <v>xD_DWDM-BRKRing_N601_4516A Simpang Pulai_0004582306900G_00045823168029_2</v>
          </cell>
        </row>
        <row r="673">
          <cell r="B673" t="str">
            <v>xD_DWDM-BRKRing_N601_4521A MSC Ipoh_0004582306900G_00045823168029</v>
          </cell>
          <cell r="C673" t="str">
            <v>Entirely Completed</v>
          </cell>
          <cell r="D673">
            <v>45251</v>
          </cell>
          <cell r="E673">
            <v>45251</v>
          </cell>
          <cell r="R673">
            <v>45258</v>
          </cell>
          <cell r="S673" t="str">
            <v>Putri Fhazleen Binti Shaharun 84261954</v>
          </cell>
          <cell r="U673">
            <v>45351</v>
          </cell>
          <cell r="V673" t="str">
            <v>Putri Fhazleen Binti Shaharun 84261954</v>
          </cell>
          <cell r="AA673">
            <v>45254</v>
          </cell>
          <cell r="AG673">
            <v>45260</v>
          </cell>
        </row>
        <row r="674">
          <cell r="B674" t="str">
            <v>xD_DWDM-BRKRing_N601_4521A MSC Ipoh_0004582306900G_00045823168029_2</v>
          </cell>
        </row>
        <row r="675">
          <cell r="B675" t="str">
            <v>xD_DWDM-BRKRing_NAR01_iii+_4000A MSC Prai_0004582401310N_00045824027823</v>
          </cell>
          <cell r="AG675">
            <v>45473</v>
          </cell>
        </row>
        <row r="676">
          <cell r="B676" t="str">
            <v>xD_DWDM-BRKRing_NAR01_iii+_4493A KTM Ipoh_0004582401310N_00045824027823</v>
          </cell>
          <cell r="AG676">
            <v>45473</v>
          </cell>
        </row>
        <row r="677">
          <cell r="B677" t="str">
            <v>xD_DWDM-BRKRing_NAR01_iii+_4606A Padang Besar_0004582401310N_00045824027823</v>
          </cell>
          <cell r="AG677">
            <v>45473</v>
          </cell>
        </row>
        <row r="678">
          <cell r="B678" t="str">
            <v>xD_DWDM-BRKRing_NAR01_iii+_4992A Pendang_0004582401310N_00045824027823</v>
          </cell>
          <cell r="AG678">
            <v>45473</v>
          </cell>
        </row>
        <row r="679">
          <cell r="B679" t="str">
            <v>xD_DWDM-BRKRing_NAR01_iii+_4995A UUM HW_0004582401310N_00045824027823</v>
          </cell>
          <cell r="AG679">
            <v>45473</v>
          </cell>
        </row>
        <row r="680">
          <cell r="B680" t="str">
            <v>xD_DWDM-BRKRing_NAR02_ii+_4000A MSC Prai_0004582401310N_00045824027823</v>
          </cell>
          <cell r="C680" t="str">
            <v>Entirely Completed</v>
          </cell>
          <cell r="D680">
            <v>45426</v>
          </cell>
          <cell r="E680">
            <v>45426</v>
          </cell>
          <cell r="Z680">
            <v>45443</v>
          </cell>
          <cell r="AA680">
            <v>45426</v>
          </cell>
          <cell r="AG680">
            <v>45443</v>
          </cell>
        </row>
        <row r="681">
          <cell r="B681" t="str">
            <v>xD_DWDM-BRKRing_NAR02_ii+_4985A Baling Town_0004582401310N_00045824027823</v>
          </cell>
          <cell r="D681">
            <v>45436</v>
          </cell>
          <cell r="Z681">
            <v>45443</v>
          </cell>
          <cell r="AG681">
            <v>45443</v>
          </cell>
        </row>
        <row r="682">
          <cell r="B682" t="str">
            <v>xD_DWDM-BRKRing_NAR02_ii+_8000A MSC KTN_0004582401310N_00045824027823</v>
          </cell>
          <cell r="D682">
            <v>45434</v>
          </cell>
          <cell r="Z682">
            <v>45443</v>
          </cell>
          <cell r="AG682">
            <v>45443</v>
          </cell>
        </row>
        <row r="683">
          <cell r="B683" t="str">
            <v>xD_DWDM-BRKRing_NAR02_ii+_8282B Pergau_0004582401310N_00045824027823</v>
          </cell>
          <cell r="D683">
            <v>45436</v>
          </cell>
          <cell r="Z683">
            <v>45443</v>
          </cell>
          <cell r="AG683">
            <v>45443</v>
          </cell>
        </row>
        <row r="684">
          <cell r="B684" t="str">
            <v>xD_DWDM-BRKRing_NAR03_4000A MSC Prai_0004582306610A_0004582306610D_00045823162822</v>
          </cell>
          <cell r="C684" t="str">
            <v>Entirely Completed</v>
          </cell>
          <cell r="D684">
            <v>45250</v>
          </cell>
          <cell r="E684">
            <v>45250</v>
          </cell>
          <cell r="R684">
            <v>45258</v>
          </cell>
          <cell r="S684" t="str">
            <v>Putri Fhazleen Binti Shaharun 84261954</v>
          </cell>
          <cell r="AA684">
            <v>45321</v>
          </cell>
          <cell r="AG684">
            <v>45260</v>
          </cell>
        </row>
        <row r="685">
          <cell r="B685" t="str">
            <v>xD_DWDM-BRKRing_NAR03_4331A Bagan Serai_0004582306610A_0004582306610D_00045823162822</v>
          </cell>
          <cell r="C685" t="str">
            <v>Entirely Completed</v>
          </cell>
          <cell r="D685">
            <v>45252</v>
          </cell>
          <cell r="E685">
            <v>45252</v>
          </cell>
          <cell r="R685">
            <v>45258</v>
          </cell>
          <cell r="S685" t="str">
            <v>Putri Fhazleen Binti Shaharun 84261954</v>
          </cell>
          <cell r="U685">
            <v>45384</v>
          </cell>
          <cell r="V685" t="str">
            <v>Putri Fhazleen Binti Shaharun 84261954</v>
          </cell>
          <cell r="AA685">
            <v>45321</v>
          </cell>
          <cell r="AG685">
            <v>45260</v>
          </cell>
        </row>
        <row r="686">
          <cell r="B686" t="str">
            <v>xD_DWDM-BRKRing_NAR04_ii+_4432A KTM Sungai Siput_0004582401310N_00045824027823</v>
          </cell>
          <cell r="AG686">
            <v>45473</v>
          </cell>
        </row>
        <row r="687">
          <cell r="B687" t="str">
            <v>xD_DWDM-BRKRing_NAR04_ii+_4455A KTM Taiping_0004582401310N_00045824027823</v>
          </cell>
          <cell r="AG687">
            <v>45473</v>
          </cell>
        </row>
        <row r="688">
          <cell r="B688" t="str">
            <v>xD_DWDM-BRKRing_NAR04_ii+_4521A Ipoh_0004582401310N_00045824027823</v>
          </cell>
          <cell r="C688" t="str">
            <v>Entirely Completed</v>
          </cell>
          <cell r="D688">
            <v>45426</v>
          </cell>
          <cell r="E688">
            <v>45426</v>
          </cell>
          <cell r="Z688">
            <v>45443</v>
          </cell>
          <cell r="AA688">
            <v>45427</v>
          </cell>
          <cell r="AG688">
            <v>45443</v>
          </cell>
        </row>
        <row r="689">
          <cell r="B689" t="str">
            <v>xD_DWDM-BRKRing_NAR06_1049B Kpg_0004582306610A_0004582306610D_00045823162822</v>
          </cell>
          <cell r="C689" t="str">
            <v>Entirely Completed</v>
          </cell>
          <cell r="D689">
            <v>45275</v>
          </cell>
          <cell r="E689">
            <v>45278</v>
          </cell>
          <cell r="F689" t="str">
            <v>Wong Shi Quan 00831409</v>
          </cell>
          <cell r="R689">
            <v>45282</v>
          </cell>
          <cell r="S689" t="str">
            <v>Putri Fhazleen Binti Shaharun 84261954</v>
          </cell>
          <cell r="AA689">
            <v>45322</v>
          </cell>
          <cell r="AG689">
            <v>45282</v>
          </cell>
        </row>
        <row r="690">
          <cell r="B690" t="str">
            <v>xD_DWDM-BRKRing_NAR06_1049B Kpg_0004582306610A_0004582306610D_00045823162822_2</v>
          </cell>
          <cell r="D690">
            <v>45355</v>
          </cell>
          <cell r="Z690">
            <v>45412</v>
          </cell>
          <cell r="AG690">
            <v>45412</v>
          </cell>
        </row>
        <row r="691">
          <cell r="B691" t="str">
            <v>xD_DWDM-BRKRing_NAR06_1801A Kerling Trnk_0004582306610A_0004582306610D_00045823162822</v>
          </cell>
          <cell r="C691" t="str">
            <v>Entirely Completed</v>
          </cell>
          <cell r="D691">
            <v>45295</v>
          </cell>
          <cell r="E691">
            <v>45314</v>
          </cell>
          <cell r="R691">
            <v>45322</v>
          </cell>
          <cell r="S691" t="str">
            <v>Putri Fhazleen Binti Shaharun 84261954</v>
          </cell>
          <cell r="Z691">
            <v>45351</v>
          </cell>
          <cell r="AA691">
            <v>45349</v>
          </cell>
          <cell r="AG691">
            <v>45351</v>
          </cell>
        </row>
        <row r="692">
          <cell r="B692" t="str">
            <v>xD_DWDM-BRKRing_NAR06_1801A Kerling Trnk_0004582306610A_0004582306610D_00045823162822_2</v>
          </cell>
          <cell r="D692">
            <v>45355</v>
          </cell>
          <cell r="Z692">
            <v>45412</v>
          </cell>
          <cell r="AG692">
            <v>45412</v>
          </cell>
        </row>
        <row r="693">
          <cell r="B693" t="str">
            <v>xD_DWDM-BRKRing_NAR06_4412A KTM Sungkai_0004582306610A_0004582306610D_00045823162822</v>
          </cell>
          <cell r="D693">
            <v>45268</v>
          </cell>
        </row>
        <row r="694">
          <cell r="B694" t="str">
            <v>xD_DWDM-BRKRing_NAR06_4412A KTM Sungkai_0004582306610A_0004582306610D_00045823162822_2</v>
          </cell>
          <cell r="D694">
            <v>45355</v>
          </cell>
          <cell r="Z694">
            <v>45412</v>
          </cell>
          <cell r="AG694">
            <v>45412</v>
          </cell>
        </row>
        <row r="695">
          <cell r="B695" t="str">
            <v>xD_DWDM-BRKRing_NAR06_4440B Tapah Road_0004582306610A_0004582306610D_00045823162822</v>
          </cell>
          <cell r="C695" t="str">
            <v>Entirely Completed</v>
          </cell>
          <cell r="D695">
            <v>45295</v>
          </cell>
          <cell r="E695">
            <v>45314</v>
          </cell>
          <cell r="R695">
            <v>45322</v>
          </cell>
          <cell r="S695" t="str">
            <v>Putri Fhazleen Binti Shaharun 84261954</v>
          </cell>
          <cell r="U695">
            <v>45365</v>
          </cell>
          <cell r="V695" t="str">
            <v>Putri Fhazleen Binti Shaharun 84261954</v>
          </cell>
          <cell r="Z695">
            <v>45289</v>
          </cell>
          <cell r="AA695">
            <v>45323</v>
          </cell>
          <cell r="AG695">
            <v>45282</v>
          </cell>
        </row>
        <row r="696">
          <cell r="B696" t="str">
            <v>xD_DWDM-BRKRing_NAR06_4521A MSC IPOH_0004582306610A_0004582306610D_00045823162822</v>
          </cell>
          <cell r="C696" t="str">
            <v>Entirely Completed</v>
          </cell>
          <cell r="D696">
            <v>45251</v>
          </cell>
          <cell r="E696">
            <v>45251</v>
          </cell>
          <cell r="R696">
            <v>45258</v>
          </cell>
          <cell r="S696" t="str">
            <v>Putri Fhazleen Binti Shaharun 84261954</v>
          </cell>
          <cell r="U696">
            <v>45365</v>
          </cell>
          <cell r="V696" t="str">
            <v>Putri Fhazleen Binti Shaharun 84261954</v>
          </cell>
          <cell r="AA696">
            <v>45321</v>
          </cell>
          <cell r="AG696">
            <v>45260</v>
          </cell>
        </row>
        <row r="697">
          <cell r="B697" t="str">
            <v>xD_DWDM-BRKRing_NT09P_4621A Cayman Shop Comp_000458237400E_00045823174223</v>
          </cell>
          <cell r="C697" t="str">
            <v>Entirely Completed</v>
          </cell>
          <cell r="D697">
            <v>45254</v>
          </cell>
          <cell r="E697">
            <v>45254</v>
          </cell>
          <cell r="R697">
            <v>45268</v>
          </cell>
          <cell r="S697" t="str">
            <v>Putri Fhazleen Binti Shaharun 84261954</v>
          </cell>
          <cell r="U697">
            <v>45358</v>
          </cell>
          <cell r="V697" t="str">
            <v>Putri Fhazleen Binti Shaharun 84261954</v>
          </cell>
          <cell r="Z697">
            <v>45289</v>
          </cell>
          <cell r="AA697">
            <v>45268</v>
          </cell>
          <cell r="AB697" t="str">
            <v>FO &amp; T Telecommunication SDN.BHD.</v>
          </cell>
          <cell r="AG697">
            <v>45260</v>
          </cell>
        </row>
        <row r="698">
          <cell r="B698" t="str">
            <v>xD_DWDM-BRKRing_NT09P_4625A KTM Sg Petani_000458237400E_00045823174223</v>
          </cell>
          <cell r="C698" t="str">
            <v>Entirely Completed</v>
          </cell>
          <cell r="D698">
            <v>45253</v>
          </cell>
          <cell r="E698">
            <v>45253</v>
          </cell>
          <cell r="R698">
            <v>45258</v>
          </cell>
          <cell r="S698" t="str">
            <v>Putri Fhazleen Binti Shaharun 84261954</v>
          </cell>
          <cell r="U698">
            <v>45351</v>
          </cell>
          <cell r="V698" t="str">
            <v>Putri Fhazleen Binti Shaharun 84261954</v>
          </cell>
          <cell r="AA698">
            <v>45258</v>
          </cell>
          <cell r="AB698" t="str">
            <v>FO &amp; T Telecommunication SDN.BHD.</v>
          </cell>
          <cell r="AG698">
            <v>45260</v>
          </cell>
        </row>
        <row r="699">
          <cell r="B699" t="str">
            <v>xD_DWDM-BRKRing_NT09P_4640A SP Plaza_0004582304160F_00045823087420</v>
          </cell>
          <cell r="C699" t="str">
            <v>Entirely Completed</v>
          </cell>
          <cell r="D699">
            <v>45267</v>
          </cell>
          <cell r="E699">
            <v>45267</v>
          </cell>
          <cell r="R699">
            <v>45268</v>
          </cell>
          <cell r="S699" t="str">
            <v>Putri Fhazleen Binti Shaharun 84261954</v>
          </cell>
          <cell r="U699">
            <v>45358</v>
          </cell>
          <cell r="V699" t="str">
            <v>Putri Fhazleen Binti Shaharun 84261954</v>
          </cell>
          <cell r="Z699">
            <v>45289</v>
          </cell>
          <cell r="AA699">
            <v>45342</v>
          </cell>
          <cell r="AB699" t="str">
            <v>FO &amp; T Telecommunication SDN.BHD.</v>
          </cell>
          <cell r="AG699">
            <v>45282</v>
          </cell>
        </row>
        <row r="700">
          <cell r="B700" t="str">
            <v>xD_DWDM-BRKRing_NT09P_4693A Ktm Gurun_000458237400E_00045823174223</v>
          </cell>
          <cell r="C700" t="str">
            <v>Entirely Completed</v>
          </cell>
          <cell r="D700">
            <v>45252</v>
          </cell>
          <cell r="E700">
            <v>45252</v>
          </cell>
          <cell r="R700">
            <v>45258</v>
          </cell>
          <cell r="S700" t="str">
            <v>Putri Fhazleen Binti Shaharun 84261954</v>
          </cell>
          <cell r="U700">
            <v>45371</v>
          </cell>
          <cell r="V700" t="str">
            <v>Putri Fhazleen Binti Shaharun 84261954</v>
          </cell>
          <cell r="AA700">
            <v>45258</v>
          </cell>
          <cell r="AB700" t="str">
            <v>FO &amp; T Telecommunication SDN.BHD.</v>
          </cell>
          <cell r="AG700">
            <v>45260</v>
          </cell>
        </row>
        <row r="701">
          <cell r="B701" t="str">
            <v>xD_DWDM-BRKRing_Nar01i_4000A Msc Prai</v>
          </cell>
        </row>
        <row r="702">
          <cell r="B702" t="str">
            <v>xD_DWDM-BRKRing_Nar01i_4521A Msc Ipoh</v>
          </cell>
          <cell r="AB702" t="str">
            <v>FO &amp; T Telecommunication SDN.BHD.</v>
          </cell>
        </row>
        <row r="703">
          <cell r="B703" t="str">
            <v>xD_DWDM-BRKRing_Nar01i_4946A Bkt Selambau</v>
          </cell>
          <cell r="AB703" t="str">
            <v>FO &amp; T Telecommunication SDN.BHD.</v>
          </cell>
        </row>
        <row r="704">
          <cell r="B704" t="str">
            <v>xD_DWDM-BRKRing_Nar01i_4966A Kulim Hitech</v>
          </cell>
          <cell r="AB704" t="str">
            <v>FO &amp; T Telecommunication SDN.BHD.</v>
          </cell>
        </row>
        <row r="705">
          <cell r="B705" t="str">
            <v>xD_DWDM-BRKRing_Nar01i_4992A Pendang</v>
          </cell>
          <cell r="AB705" t="str">
            <v>FO &amp; T Telecommunication SDN.BHD.</v>
          </cell>
        </row>
        <row r="706">
          <cell r="B706" t="str">
            <v>xD_DWDM-BRKRing_Nar01ii_4606A Padang Besar</v>
          </cell>
          <cell r="AB706" t="str">
            <v>FO &amp; T Telecommunication SDN.BHD.</v>
          </cell>
        </row>
        <row r="707">
          <cell r="B707" t="str">
            <v>xD_DWDM-BRKRing_Nar01ii_4638A Tmn Orkid</v>
          </cell>
          <cell r="AB707" t="str">
            <v>FO &amp; T Telecommunication SDN.BHD.</v>
          </cell>
        </row>
        <row r="708">
          <cell r="B708" t="str">
            <v>xD_DWDM-BRKRing_Nar01ii_4660A Ktm Astar</v>
          </cell>
          <cell r="AB708" t="str">
            <v>FO &amp; T Telecommunication SDN.BHD.</v>
          </cell>
        </row>
        <row r="709">
          <cell r="B709" t="str">
            <v>xD_DWDM-BRKRing_Nar01ii_4998A Air Ketam Kedah</v>
          </cell>
          <cell r="AB709" t="str">
            <v>FO &amp; T Telecommunication SDN.BHD.</v>
          </cell>
        </row>
        <row r="710">
          <cell r="B710" t="str">
            <v>xD_DWDM-BRKRing_New Ring_5/S406_6000A MSC JB_0004582306610B_00045823162821</v>
          </cell>
          <cell r="C710" t="str">
            <v>Entirely Completed</v>
          </cell>
          <cell r="D710">
            <v>45265</v>
          </cell>
          <cell r="E710">
            <v>45265</v>
          </cell>
          <cell r="R710">
            <v>45268</v>
          </cell>
          <cell r="S710" t="str">
            <v>Putri Fhazleen Binti Shaharun 84261954</v>
          </cell>
          <cell r="U710">
            <v>45384</v>
          </cell>
          <cell r="V710" t="str">
            <v>Putri Fhazleen Binti Shaharun 84261954</v>
          </cell>
          <cell r="Z710">
            <v>45289</v>
          </cell>
          <cell r="AA710">
            <v>45266</v>
          </cell>
          <cell r="AG710">
            <v>45282</v>
          </cell>
        </row>
        <row r="711">
          <cell r="B711" t="str">
            <v>xD_DWDM-BRKRing_New Ring_5/S406_6026A Grand Cont Hotel_0004582306610B_00045823162821</v>
          </cell>
          <cell r="C711" t="str">
            <v>Entirely Completed</v>
          </cell>
          <cell r="D711">
            <v>45267</v>
          </cell>
          <cell r="E711">
            <v>45267</v>
          </cell>
          <cell r="R711">
            <v>45268</v>
          </cell>
          <cell r="S711" t="str">
            <v>Putri Fhazleen Binti Shaharun 84261954</v>
          </cell>
          <cell r="U711">
            <v>45384</v>
          </cell>
          <cell r="V711" t="str">
            <v>Putri Fhazleen Binti Shaharun 84261954</v>
          </cell>
          <cell r="Z711">
            <v>45289</v>
          </cell>
          <cell r="AA711">
            <v>45274</v>
          </cell>
          <cell r="AG711">
            <v>45282</v>
          </cell>
        </row>
        <row r="712">
          <cell r="B712" t="str">
            <v>xD_DWDM-BRKRing_New Ring_5/S406_6043A KK Kam_0004582306610B_00045823162821</v>
          </cell>
          <cell r="C712" t="str">
            <v>Entirely Completed</v>
          </cell>
          <cell r="D712">
            <v>45267</v>
          </cell>
          <cell r="E712">
            <v>45267</v>
          </cell>
          <cell r="R712">
            <v>45268</v>
          </cell>
          <cell r="S712" t="str">
            <v>Putri Fhazleen Binti Shaharun 84261954</v>
          </cell>
          <cell r="U712">
            <v>45384</v>
          </cell>
          <cell r="V712" t="str">
            <v>Putri Fhazleen Binti Shaharun 84261954</v>
          </cell>
          <cell r="Z712">
            <v>45289</v>
          </cell>
          <cell r="AA712">
            <v>45274</v>
          </cell>
          <cell r="AG712">
            <v>45282</v>
          </cell>
        </row>
        <row r="713">
          <cell r="B713" t="str">
            <v>xD_DWDM-BRKRing_New Ring_5/S406_6283A Larkin Indst_0004582306610B_00045823162821</v>
          </cell>
          <cell r="C713" t="str">
            <v>Entirely Completed</v>
          </cell>
          <cell r="D713">
            <v>45268</v>
          </cell>
          <cell r="E713">
            <v>45268</v>
          </cell>
          <cell r="R713">
            <v>45273</v>
          </cell>
          <cell r="S713" t="str">
            <v>Putri Fhazleen Binti Shaharun 84261954</v>
          </cell>
          <cell r="Z713">
            <v>45289</v>
          </cell>
          <cell r="AA713">
            <v>45268</v>
          </cell>
          <cell r="AG713">
            <v>45282</v>
          </cell>
        </row>
        <row r="714">
          <cell r="B714" t="str">
            <v>xD_DWDM-BRKRing_New Ring_5/S406_6502A Nusa Perintis_0004582306610B_00045823162821</v>
          </cell>
          <cell r="C714" t="str">
            <v>Entirely Completed</v>
          </cell>
          <cell r="D714">
            <v>45268</v>
          </cell>
          <cell r="E714">
            <v>45268</v>
          </cell>
          <cell r="F714" t="str">
            <v>MOHD FAIZAL BIN UNDING</v>
          </cell>
          <cell r="R714">
            <v>45277</v>
          </cell>
          <cell r="S714" t="str">
            <v>Putri Fhazleen Binti Shaharun 84261954</v>
          </cell>
          <cell r="U714">
            <v>45387</v>
          </cell>
          <cell r="V714" t="str">
            <v>Putri Fhazleen Binti Shaharun 84261954</v>
          </cell>
          <cell r="Z714">
            <v>45289</v>
          </cell>
          <cell r="AA714">
            <v>45273</v>
          </cell>
          <cell r="AG714">
            <v>45282</v>
          </cell>
        </row>
        <row r="715">
          <cell r="B715" t="str">
            <v>xD_DWDM-BRKRing_New Ring_5/S406_6836A Menara Ansar_0004582306610B_0004582316282</v>
          </cell>
          <cell r="C715" t="str">
            <v>Entirely Completed</v>
          </cell>
          <cell r="D715">
            <v>45406</v>
          </cell>
          <cell r="E715">
            <v>45407</v>
          </cell>
          <cell r="F715" t="str">
            <v>MOHD FAIZAL BIN UNDING</v>
          </cell>
          <cell r="R715">
            <v>45420</v>
          </cell>
          <cell r="S715" t="str">
            <v>Putri Fhazleen Binti Shaharun 84261954</v>
          </cell>
          <cell r="Z715">
            <v>45443</v>
          </cell>
          <cell r="AA715">
            <v>45411</v>
          </cell>
          <cell r="AG715">
            <v>45443</v>
          </cell>
        </row>
        <row r="716">
          <cell r="B716" t="str">
            <v>xD_DWDM-BRKRing_PFSRING101/C0607P_1246A Kompleks Nagaria_0004582306610C_00045823162822</v>
          </cell>
          <cell r="C716" t="str">
            <v>Entirely Completed</v>
          </cell>
          <cell r="D716">
            <v>45268</v>
          </cell>
          <cell r="E716">
            <v>45268</v>
          </cell>
          <cell r="R716">
            <v>45273</v>
          </cell>
          <cell r="S716" t="str">
            <v>Putri Fhazleen Binti Shaharun 84261954</v>
          </cell>
          <cell r="U716">
            <v>45387</v>
          </cell>
          <cell r="V716" t="str">
            <v>Putri Fhazleen Binti Shaharun 84261954</v>
          </cell>
          <cell r="Z716">
            <v>45289</v>
          </cell>
          <cell r="AA716">
            <v>45274</v>
          </cell>
          <cell r="AG716">
            <v>45260</v>
          </cell>
        </row>
        <row r="717">
          <cell r="B717" t="str">
            <v>xD_DWDM-BRKRing_PFSRING101/C0607P_1246A Kompleks Nagaria_0004582306610C_00045823162822_2</v>
          </cell>
        </row>
        <row r="718">
          <cell r="B718" t="str">
            <v>xD_DWDM-BRKRing_PFSRING101/C0607P_1475A Sri Kembangan_0004582306610C_00045823162822</v>
          </cell>
          <cell r="C718" t="str">
            <v>Entirely Completed</v>
          </cell>
          <cell r="D718">
            <v>45264</v>
          </cell>
          <cell r="E718">
            <v>45264</v>
          </cell>
          <cell r="R718">
            <v>45268</v>
          </cell>
          <cell r="S718" t="str">
            <v>Putri Fhazleen Binti Shaharun 84261954</v>
          </cell>
          <cell r="AA718">
            <v>45348</v>
          </cell>
          <cell r="AG718">
            <v>45282</v>
          </cell>
        </row>
        <row r="719">
          <cell r="B719" t="str">
            <v>xD_DWDM-BRKRing_PFSRING101/C0607P_1851A KL Plaza2_0004582306610C_00045823162822</v>
          </cell>
          <cell r="C719" t="str">
            <v>Entirely Completed</v>
          </cell>
          <cell r="D719">
            <v>45254</v>
          </cell>
          <cell r="E719">
            <v>45254</v>
          </cell>
          <cell r="R719">
            <v>45258</v>
          </cell>
          <cell r="S719" t="str">
            <v>Putri Fhazleen Binti Shaharun 84261954</v>
          </cell>
          <cell r="AA719">
            <v>45259</v>
          </cell>
          <cell r="AG719">
            <v>45260</v>
          </cell>
        </row>
        <row r="720">
          <cell r="B720" t="str">
            <v>xD_DWDM-BRKRing_PFSRING101/C0607P_1899A Berjaya Times Square CAS_0004582306610C_00045823162822</v>
          </cell>
          <cell r="C720" t="str">
            <v>Entirely Completed</v>
          </cell>
          <cell r="D720">
            <v>45421</v>
          </cell>
          <cell r="E720">
            <v>45421</v>
          </cell>
          <cell r="F720" t="str">
            <v>MOHD FAIZAL BIN UNDING</v>
          </cell>
          <cell r="Z720">
            <v>45443</v>
          </cell>
          <cell r="AA720">
            <v>45427</v>
          </cell>
          <cell r="AG720">
            <v>45443</v>
          </cell>
        </row>
        <row r="721">
          <cell r="B721" t="str">
            <v>xD_DWDM-BRKRing_Ring58/C1103_1015A Awana Golf_0004582307100Y_00045823168326</v>
          </cell>
          <cell r="C721" t="str">
            <v>Partly Completed</v>
          </cell>
          <cell r="D721">
            <v>45421</v>
          </cell>
          <cell r="E721">
            <v>45421</v>
          </cell>
          <cell r="Z721">
            <v>45443</v>
          </cell>
          <cell r="AA721">
            <v>45427</v>
          </cell>
          <cell r="AB721" t="str">
            <v>B-BAND COMMUNICATIONS SDN.BHD.</v>
          </cell>
          <cell r="AG721">
            <v>45443</v>
          </cell>
        </row>
        <row r="722">
          <cell r="B722" t="str">
            <v>xD_DWDM-BRKRing_Ring58/C1103_1016A Genting Ria_0004582307100Y_00045823168326</v>
          </cell>
          <cell r="D722">
            <v>45239</v>
          </cell>
          <cell r="Z722">
            <v>45441</v>
          </cell>
          <cell r="AB722" t="str">
            <v>B-BAND COMMUNICATIONS SDN.BHD.</v>
          </cell>
          <cell r="AG722">
            <v>45443</v>
          </cell>
        </row>
        <row r="723">
          <cell r="B723" t="str">
            <v>xD_DWDM-BRKRing_Ring58/C1103_1770B Genting Sempah_0004582307100Y_00045823168326</v>
          </cell>
          <cell r="C723" t="str">
            <v>Entirely Completed</v>
          </cell>
          <cell r="D723">
            <v>45268</v>
          </cell>
          <cell r="R723">
            <v>45418</v>
          </cell>
          <cell r="S723" t="str">
            <v>Putri Fhazleen Binti Shaharun 84261954</v>
          </cell>
          <cell r="Z723">
            <v>45289</v>
          </cell>
          <cell r="AA723">
            <v>45286</v>
          </cell>
          <cell r="AG723">
            <v>45282</v>
          </cell>
        </row>
        <row r="724">
          <cell r="B724" t="str">
            <v>xD_DWDM-BRKRing_Ring58/C1103_2070B Gombak_0004582307100Y_00045823168326</v>
          </cell>
          <cell r="D724">
            <v>45239</v>
          </cell>
        </row>
        <row r="725">
          <cell r="B725" t="str">
            <v>xD_DWDM-BRKRing_Ring58/C1103_2833A First World Hotel_0004582307100Y_00045823168326</v>
          </cell>
          <cell r="D725">
            <v>45420</v>
          </cell>
          <cell r="Z725">
            <v>45443</v>
          </cell>
          <cell r="AB725" t="str">
            <v>B-BAND COMMUNICATIONS SDN.BHD.</v>
          </cell>
          <cell r="AG725">
            <v>45443</v>
          </cell>
        </row>
        <row r="726">
          <cell r="B726" t="str">
            <v>xD_DWDM-BRKRing_Ring58/C1103_8709A Bentong_0004582307100Y_00045823168326</v>
          </cell>
          <cell r="D726">
            <v>45268</v>
          </cell>
        </row>
        <row r="727">
          <cell r="B727" t="str">
            <v>xD_DWDM-BRKRing_S201_1621A Senawang_0004582304070S_00045823086826_2</v>
          </cell>
          <cell r="C727" t="str">
            <v>Entirely Completed</v>
          </cell>
          <cell r="D727">
            <v>45373</v>
          </cell>
          <cell r="E727">
            <v>45373</v>
          </cell>
          <cell r="R727">
            <v>45380</v>
          </cell>
          <cell r="S727" t="str">
            <v>Putri Fhazleen Binti Shaharun 84261954</v>
          </cell>
          <cell r="AA727">
            <v>45373</v>
          </cell>
          <cell r="AG727">
            <v>45382</v>
          </cell>
        </row>
        <row r="728">
          <cell r="B728" t="str">
            <v>xD_DWDM-BRKRing_S201_3433C Bkt Pelandok_0004582304070S_00045823086826_2</v>
          </cell>
          <cell r="D728">
            <v>45373</v>
          </cell>
          <cell r="E728">
            <v>45373</v>
          </cell>
          <cell r="Z728">
            <v>45473</v>
          </cell>
          <cell r="AG728">
            <v>45473</v>
          </cell>
        </row>
        <row r="729">
          <cell r="B729" t="str">
            <v>xD_DWDM-BRKRing_S313P_2_2_1525A Graha Maju_0004582304160F_00045823087420</v>
          </cell>
          <cell r="C729" t="str">
            <v>Entirely Completed</v>
          </cell>
          <cell r="D729">
            <v>45254</v>
          </cell>
          <cell r="E729">
            <v>45254</v>
          </cell>
          <cell r="R729">
            <v>45268</v>
          </cell>
          <cell r="S729" t="str">
            <v>Putri Fhazleen Binti Shaharun 84261954</v>
          </cell>
          <cell r="U729">
            <v>45384</v>
          </cell>
          <cell r="V729" t="str">
            <v>Putri Fhazleen Binti Shaharun 84261954</v>
          </cell>
          <cell r="AA729">
            <v>45348</v>
          </cell>
          <cell r="AB729" t="str">
            <v>B-BAND COMMUNICATIONS SDN.BHD.</v>
          </cell>
          <cell r="AG729">
            <v>45260</v>
          </cell>
        </row>
        <row r="730">
          <cell r="B730" t="str">
            <v>xD_DWDM-BRKRing_S313P_2_2_1525A Graha Maju_0004582304160F_00045823087420_2</v>
          </cell>
        </row>
        <row r="731">
          <cell r="B731" t="str">
            <v>xD_DWDM-BRKRing_S406_6442A Senai Airport_0004582306610B_00045823162821</v>
          </cell>
          <cell r="C731" t="str">
            <v>Entirely Completed</v>
          </cell>
          <cell r="D731">
            <v>45266</v>
          </cell>
          <cell r="E731">
            <v>45266</v>
          </cell>
          <cell r="R731">
            <v>45268</v>
          </cell>
          <cell r="S731" t="str">
            <v>Putri Fhazleen Binti Shaharun 84261954</v>
          </cell>
          <cell r="U731">
            <v>45384</v>
          </cell>
          <cell r="V731" t="str">
            <v>Putri Fhazleen Binti Shaharun 84261954</v>
          </cell>
          <cell r="Z731">
            <v>45289</v>
          </cell>
          <cell r="AA731">
            <v>45268</v>
          </cell>
          <cell r="AG731">
            <v>45282</v>
          </cell>
        </row>
        <row r="732">
          <cell r="B732" t="str">
            <v>xD_DWDM-BRKRing_S406_6576A Jln Seelong_0004582306610B_00045823162821</v>
          </cell>
          <cell r="C732" t="str">
            <v>Entirely Completed</v>
          </cell>
          <cell r="D732">
            <v>45338</v>
          </cell>
          <cell r="E732">
            <v>45338</v>
          </cell>
          <cell r="F732" t="str">
            <v>B-BAND COMMUNICATIONS SDN.BHD.</v>
          </cell>
          <cell r="H732">
            <v>45341</v>
          </cell>
          <cell r="K732" t="str">
            <v>B-BAND COMMUNICATIONS SDN.BHD.</v>
          </cell>
          <cell r="R732">
            <v>45348</v>
          </cell>
          <cell r="S732" t="str">
            <v>Putri Fhazleen Binti Shaharun 84261954</v>
          </cell>
          <cell r="Z732">
            <v>45351</v>
          </cell>
          <cell r="AA732">
            <v>45411</v>
          </cell>
          <cell r="AB732" t="str">
            <v>B-BAND COMMUNICATIONS SDN.BHD.</v>
          </cell>
          <cell r="AG732">
            <v>45351</v>
          </cell>
        </row>
        <row r="733">
          <cell r="B733" t="str">
            <v>xD_DWDM-BRKRing_S602M_6000A MSC JB_0004582306610B_00045823162821</v>
          </cell>
          <cell r="C733" t="str">
            <v>Entirely Completed</v>
          </cell>
          <cell r="D733">
            <v>45274</v>
          </cell>
          <cell r="E733">
            <v>45274</v>
          </cell>
          <cell r="R733">
            <v>45277</v>
          </cell>
          <cell r="S733" t="str">
            <v>Putri Fhazleen Binti Shaharun 84261954</v>
          </cell>
          <cell r="U733">
            <v>45384</v>
          </cell>
          <cell r="V733" t="str">
            <v>Putri Fhazleen Binti Shaharun 84261954</v>
          </cell>
          <cell r="Z733">
            <v>45289</v>
          </cell>
          <cell r="AA733">
            <v>45279</v>
          </cell>
          <cell r="AG733">
            <v>45282</v>
          </cell>
        </row>
        <row r="734">
          <cell r="B734" t="str">
            <v>xD_DWDM-BRKRing_S602M_6369A Sri Saujana_0004582306610B_00045823162821</v>
          </cell>
          <cell r="C734" t="str">
            <v>Entirely Completed</v>
          </cell>
          <cell r="D734">
            <v>45275</v>
          </cell>
          <cell r="E734">
            <v>45275</v>
          </cell>
          <cell r="R734">
            <v>45277</v>
          </cell>
          <cell r="S734" t="str">
            <v>Putri Fhazleen Binti Shaharun 84261954</v>
          </cell>
          <cell r="U734">
            <v>45384</v>
          </cell>
          <cell r="V734" t="str">
            <v>Putri Fhazleen Binti Shaharun 84261954</v>
          </cell>
          <cell r="Z734">
            <v>45289</v>
          </cell>
          <cell r="AA734">
            <v>45308</v>
          </cell>
          <cell r="AG734">
            <v>45282</v>
          </cell>
        </row>
        <row r="735">
          <cell r="B735" t="str">
            <v>xD_DWDM-BRKRing_S602M_6369A Sri Saujana_0004582306610B_00045823162821_2</v>
          </cell>
        </row>
        <row r="736">
          <cell r="B736" t="str">
            <v>xD_DWDM-BRKRing_S602M_6955A Putri Wangsa2_0004582306610B_00045823162821</v>
          </cell>
          <cell r="C736" t="str">
            <v>Entirely Completed</v>
          </cell>
          <cell r="D736">
            <v>45266</v>
          </cell>
          <cell r="E736">
            <v>45266</v>
          </cell>
          <cell r="R736">
            <v>45268</v>
          </cell>
          <cell r="S736" t="str">
            <v>Putri Fhazleen Binti Shaharun 84261954</v>
          </cell>
          <cell r="U736">
            <v>45384</v>
          </cell>
          <cell r="V736" t="str">
            <v>Putri Fhazleen Binti Shaharun 84261954</v>
          </cell>
          <cell r="Z736">
            <v>45289</v>
          </cell>
          <cell r="AA736">
            <v>45268</v>
          </cell>
          <cell r="AG736">
            <v>45282</v>
          </cell>
        </row>
        <row r="737">
          <cell r="B737" t="str">
            <v>xD_DWDM-BRKRing_SAR01_1690A BktPelandok_0004582304070Q_0004582304070T_00045823086825</v>
          </cell>
          <cell r="C737" t="str">
            <v>Entirely Completed</v>
          </cell>
          <cell r="D737">
            <v>45366</v>
          </cell>
          <cell r="E737">
            <v>45373</v>
          </cell>
          <cell r="G737" t="str">
            <v>N/A</v>
          </cell>
          <cell r="I737" t="str">
            <v>N/A</v>
          </cell>
          <cell r="L737" t="str">
            <v>N/A</v>
          </cell>
          <cell r="N737" t="str">
            <v>N/A</v>
          </cell>
          <cell r="R737">
            <v>45384</v>
          </cell>
          <cell r="S737" t="str">
            <v>Putri Fhazleen Binti Shaharun 84261954</v>
          </cell>
          <cell r="U737">
            <v>45411</v>
          </cell>
          <cell r="V737" t="str">
            <v>Putri Fhazleen Binti Shaharun 84261954</v>
          </cell>
          <cell r="Z737">
            <v>45382</v>
          </cell>
          <cell r="AA737">
            <v>45378</v>
          </cell>
          <cell r="AC737">
            <v>45291</v>
          </cell>
          <cell r="AG737">
            <v>45382</v>
          </cell>
        </row>
        <row r="738">
          <cell r="B738" t="str">
            <v>xD_DWDM-BRKRing_SAR03iii_1554A Rumbia_0004582304160E_00045823087420_2</v>
          </cell>
        </row>
        <row r="739">
          <cell r="B739" t="str">
            <v>xD_DWDM-BRKRing_SAR04_1659A Bahau Tower_0004582400710C_00045824009526</v>
          </cell>
          <cell r="C739" t="str">
            <v>Entirely Completed</v>
          </cell>
          <cell r="D739">
            <v>45400</v>
          </cell>
          <cell r="E739">
            <v>45406</v>
          </cell>
          <cell r="R739">
            <v>45411</v>
          </cell>
          <cell r="S739" t="str">
            <v>Putri Fhazleen Binti Shaharun 84261954</v>
          </cell>
          <cell r="Z739">
            <v>45412</v>
          </cell>
          <cell r="AA739">
            <v>45407</v>
          </cell>
          <cell r="AG739">
            <v>45412</v>
          </cell>
        </row>
        <row r="740">
          <cell r="B740" t="str">
            <v>xD_DWDM-BRKRing_SAR04_6442A Senai Airport_0004582400710C_00045824009526</v>
          </cell>
          <cell r="C740" t="str">
            <v>Entirely Completed</v>
          </cell>
          <cell r="D740">
            <v>45405</v>
          </cell>
          <cell r="E740">
            <v>45405</v>
          </cell>
          <cell r="R740">
            <v>45420</v>
          </cell>
          <cell r="S740" t="str">
            <v>Putri Fhazleen Binti Shaharun 84261954</v>
          </cell>
          <cell r="Z740">
            <v>45412</v>
          </cell>
          <cell r="AA740">
            <v>45411</v>
          </cell>
          <cell r="AG740">
            <v>45412</v>
          </cell>
        </row>
        <row r="741">
          <cell r="B741" t="str">
            <v>xD_DWDM-BRKRing_SAR04_6911C KTM Labis_0004582400710C_00045824009526</v>
          </cell>
          <cell r="C741" t="str">
            <v>Entirely Completed</v>
          </cell>
          <cell r="D741">
            <v>45406</v>
          </cell>
          <cell r="E741">
            <v>45406</v>
          </cell>
          <cell r="R741">
            <v>45411</v>
          </cell>
          <cell r="S741" t="str">
            <v>Putri Fhazleen Binti Shaharun 84261954</v>
          </cell>
          <cell r="Z741">
            <v>45412</v>
          </cell>
          <cell r="AA741">
            <v>45407</v>
          </cell>
          <cell r="AG741">
            <v>45412</v>
          </cell>
        </row>
        <row r="742">
          <cell r="B742" t="str">
            <v>xD_DWDM-BRKRing_SAR05_1621A Senawang_0004582304160E_00045823087420_2</v>
          </cell>
          <cell r="C742" t="str">
            <v>Entirely Completed</v>
          </cell>
          <cell r="D742">
            <v>45373</v>
          </cell>
          <cell r="E742">
            <v>45373</v>
          </cell>
          <cell r="AA742">
            <v>45373</v>
          </cell>
          <cell r="AG742">
            <v>45382</v>
          </cell>
        </row>
        <row r="743">
          <cell r="B743" t="str">
            <v>xD_DWDM-BRKRing_SAR05_6083A Soga_0004582304160E_00045823087420_2</v>
          </cell>
        </row>
        <row r="744">
          <cell r="B744" t="str">
            <v>xD_DWDM_BRKRing_C0105P_1049B MCR KPG_0004582309050Y_00045824006623</v>
          </cell>
          <cell r="D744">
            <v>45427</v>
          </cell>
          <cell r="E744">
            <v>45427</v>
          </cell>
          <cell r="F744" t="str">
            <v>AMIR HAMZAH BIN OTHMAN</v>
          </cell>
          <cell r="Z744">
            <v>45443</v>
          </cell>
          <cell r="AG744">
            <v>45443</v>
          </cell>
        </row>
        <row r="745">
          <cell r="B745" t="str">
            <v>xD_DWDM_BRKRing_C0105P_1049B MCR KPG_499TV11</v>
          </cell>
        </row>
        <row r="746">
          <cell r="B746" t="str">
            <v>xD_DWDM_BRKRing_C0147P_1197A JBA Effingham_0004582401280Z_45824026526</v>
          </cell>
          <cell r="D746">
            <v>45442</v>
          </cell>
          <cell r="F746" t="str">
            <v>MOHD FAIZAL BIN UNDING</v>
          </cell>
          <cell r="Z746">
            <v>45443</v>
          </cell>
          <cell r="AG746">
            <v>45443</v>
          </cell>
        </row>
        <row r="747">
          <cell r="B747" t="str">
            <v>xD_DWDM_BRKRing_C0147P_1211A KDU_0004582401280Z_45824026526</v>
          </cell>
          <cell r="D747">
            <v>45442</v>
          </cell>
          <cell r="F747" t="str">
            <v>MOHD FAIZAL BIN UNDING</v>
          </cell>
          <cell r="Z747">
            <v>45443</v>
          </cell>
          <cell r="AG747">
            <v>45443</v>
          </cell>
        </row>
        <row r="748">
          <cell r="B748" t="str">
            <v>xD_DWDM_BRKRing_C0147P_1336A Balai Islam TTDI_0004582401280Z_45824026526</v>
          </cell>
          <cell r="AG748">
            <v>45504</v>
          </cell>
        </row>
        <row r="749">
          <cell r="B749" t="str">
            <v>xD_DWDM_BRKRing_C0147P_1918A Damansara Intan_0004582401280Z_45824026526</v>
          </cell>
          <cell r="D749">
            <v>45442</v>
          </cell>
          <cell r="F749" t="str">
            <v>MOHD FAIZAL BIN UNDING</v>
          </cell>
          <cell r="Z749">
            <v>45443</v>
          </cell>
          <cell r="AG749">
            <v>45443</v>
          </cell>
        </row>
        <row r="750">
          <cell r="B750" t="str">
            <v>xD_DWDM_BRKRing_C0147P_2021B_SBHT_0004582401280Z_45824026526</v>
          </cell>
          <cell r="D750">
            <v>45442</v>
          </cell>
          <cell r="AG750">
            <v>45504</v>
          </cell>
        </row>
        <row r="751">
          <cell r="B751" t="str">
            <v>xD_DWDM_BRKRing_C0147P_2831A One Utama Ph2_0004582401280Z_45824026526</v>
          </cell>
          <cell r="AG751">
            <v>45504</v>
          </cell>
        </row>
        <row r="752">
          <cell r="B752" t="str">
            <v>xD_DWDM_BRKRing_C0204_1253A Plaza Pengkalan_0004582309050Y_00045824006623</v>
          </cell>
          <cell r="D752">
            <v>45435</v>
          </cell>
          <cell r="Z752">
            <v>45443</v>
          </cell>
          <cell r="AG752">
            <v>45443</v>
          </cell>
        </row>
        <row r="753">
          <cell r="B753" t="str">
            <v>xD_DWDM_BRKRing_C0204_1253A Plaza Pengkalan_499TV11</v>
          </cell>
        </row>
        <row r="754">
          <cell r="B754" t="str">
            <v>xD_DWDM_BRKRing_C0204_1261A KWSP_0004582309050Y_00045824006623</v>
          </cell>
          <cell r="Z754">
            <v>45443</v>
          </cell>
          <cell r="AG754">
            <v>45443</v>
          </cell>
        </row>
        <row r="755">
          <cell r="B755" t="str">
            <v>xD_DWDM_BRKRing_C0204_1261A KWSP_499TV11</v>
          </cell>
        </row>
        <row r="756">
          <cell r="B756" t="str">
            <v>xD_DWDM_BRKRing_C0204_18451A KL Plaza2_0004582309050Y_00045824006623</v>
          </cell>
          <cell r="Z756">
            <v>45443</v>
          </cell>
          <cell r="AG756">
            <v>45443</v>
          </cell>
        </row>
        <row r="757">
          <cell r="B757" t="str">
            <v>xD_DWDM_BRKRing_C0204_18451A KL Plaza2_499TV11</v>
          </cell>
        </row>
        <row r="758">
          <cell r="B758" t="str">
            <v>xD_DWDM_BRKRing_C0204_1869A Daya Bumi_0004582309050Y_00045824006623</v>
          </cell>
          <cell r="Z758">
            <v>45443</v>
          </cell>
          <cell r="AG758">
            <v>45443</v>
          </cell>
        </row>
        <row r="759">
          <cell r="B759" t="str">
            <v>xD_DWDM_BRKRing_C0204_1869A Daya Bumi_499TV11</v>
          </cell>
        </row>
        <row r="760">
          <cell r="B760" t="str">
            <v>xD_DWDM_BRKRing_C0210P_1253A Plaza Pengkalan_0004582309010S_00045824006622</v>
          </cell>
          <cell r="C760" t="str">
            <v>Entirely Completed</v>
          </cell>
          <cell r="D760">
            <v>45405</v>
          </cell>
          <cell r="E760">
            <v>45405</v>
          </cell>
          <cell r="R760">
            <v>45411</v>
          </cell>
          <cell r="S760" t="str">
            <v>Putri Fhazleen Binti Shaharun 84261954</v>
          </cell>
          <cell r="Z760">
            <v>45443</v>
          </cell>
          <cell r="AA760">
            <v>45407</v>
          </cell>
          <cell r="AG760">
            <v>45443</v>
          </cell>
        </row>
        <row r="761">
          <cell r="B761" t="str">
            <v>xD_DWDM_BRKRing_C0210P_1253A Plaza Pengkalan_499TV11</v>
          </cell>
        </row>
        <row r="762">
          <cell r="B762" t="str">
            <v>xD_DWDM_BRKRing_C0210P_1859A Midvalleycas_0004582309010S_00045824006622</v>
          </cell>
          <cell r="C762" t="str">
            <v>Entirely Completed</v>
          </cell>
          <cell r="D762">
            <v>45406</v>
          </cell>
          <cell r="E762">
            <v>45406</v>
          </cell>
          <cell r="R762">
            <v>45411</v>
          </cell>
          <cell r="S762" t="str">
            <v>Putri Fhazleen Binti Shaharun 84261954</v>
          </cell>
          <cell r="Z762">
            <v>45443</v>
          </cell>
          <cell r="AA762">
            <v>45407</v>
          </cell>
          <cell r="AG762">
            <v>45443</v>
          </cell>
        </row>
        <row r="763">
          <cell r="B763" t="str">
            <v>xD_DWDM_BRKRing_C0210P_1859A Midvalleycas_499TV11</v>
          </cell>
        </row>
        <row r="764">
          <cell r="B764" t="str">
            <v>xD_DWDM_BRKRing_C0210P_2878A Mont Kiara_0004582309050Y_00045824006623</v>
          </cell>
          <cell r="C764" t="str">
            <v>Entirely Completed</v>
          </cell>
          <cell r="D764">
            <v>45407</v>
          </cell>
          <cell r="E764">
            <v>45407</v>
          </cell>
          <cell r="R764">
            <v>45418</v>
          </cell>
          <cell r="S764" t="str">
            <v>Putri Fhazleen Binti Shaharun 84261954</v>
          </cell>
          <cell r="Z764">
            <v>45443</v>
          </cell>
          <cell r="AA764">
            <v>45408</v>
          </cell>
          <cell r="AG764">
            <v>45443</v>
          </cell>
        </row>
        <row r="765">
          <cell r="B765" t="str">
            <v>xD_DWDM_BRKRing_C0210P_2878A Mont Kiara_499TV11</v>
          </cell>
        </row>
        <row r="766">
          <cell r="B766" t="str">
            <v>xD_DWDM_BRKRing_C0407P_1266A Sucasa_0004582309050Y_00045824006623</v>
          </cell>
          <cell r="D766">
            <v>45442</v>
          </cell>
          <cell r="F766" t="str">
            <v>MOHD FAIZAL BIN UNDING</v>
          </cell>
          <cell r="Z766">
            <v>45443</v>
          </cell>
          <cell r="AG766">
            <v>45443</v>
          </cell>
        </row>
        <row r="767">
          <cell r="B767" t="str">
            <v>xD_DWDM_BRKRing_C0407P_1266A Sucasa_499TV11</v>
          </cell>
        </row>
        <row r="768">
          <cell r="B768" t="str">
            <v>xD_DWDM_BRKRing_C0407P_1304A MMA_0004582309050Y_00045824006623</v>
          </cell>
          <cell r="C768" t="str">
            <v>Entirely Completed</v>
          </cell>
          <cell r="D768">
            <v>45377</v>
          </cell>
          <cell r="E768">
            <v>45377</v>
          </cell>
          <cell r="R768">
            <v>45384</v>
          </cell>
          <cell r="S768" t="str">
            <v>Putri Fhazleen Binti Shaharun 84261954</v>
          </cell>
          <cell r="U768">
            <v>45411</v>
          </cell>
          <cell r="V768" t="str">
            <v>Putri Fhazleen Binti Shaharun 84261954</v>
          </cell>
          <cell r="Z768">
            <v>45473</v>
          </cell>
          <cell r="AA768">
            <v>45378</v>
          </cell>
          <cell r="AG768">
            <v>45473</v>
          </cell>
        </row>
        <row r="769">
          <cell r="B769" t="str">
            <v>xD_DWDM_BRKRing_C0407P_1304A MMA_499TV11</v>
          </cell>
        </row>
        <row r="770">
          <cell r="B770" t="str">
            <v>xD_DWDM_BRKRing_C0407P_1737A Bernama_0004582309050Y_00045824006623</v>
          </cell>
          <cell r="C770" t="str">
            <v>Entirely Completed</v>
          </cell>
          <cell r="D770">
            <v>45406</v>
          </cell>
          <cell r="E770">
            <v>45406</v>
          </cell>
          <cell r="F770" t="str">
            <v>MOHD FAIZAL BIN UNDING</v>
          </cell>
          <cell r="R770">
            <v>45411</v>
          </cell>
          <cell r="S770" t="str">
            <v>Putri Fhazleen Binti Shaharun 84261954</v>
          </cell>
          <cell r="Z770">
            <v>45504</v>
          </cell>
          <cell r="AA770">
            <v>45407</v>
          </cell>
          <cell r="AG770">
            <v>45412</v>
          </cell>
        </row>
        <row r="771">
          <cell r="B771" t="str">
            <v>xD_DWDM_BRKRing_C0407P_1737A Bernama_499TV11</v>
          </cell>
        </row>
        <row r="772">
          <cell r="B772" t="str">
            <v>xD_DWDM_BRKRing_C0407P_1745A Baitumal_0004582309050Y_00045824006623</v>
          </cell>
          <cell r="D772">
            <v>45442</v>
          </cell>
          <cell r="F772" t="str">
            <v>MOHD FAIZAL BIN UNDING</v>
          </cell>
          <cell r="Z772">
            <v>45443</v>
          </cell>
          <cell r="AG772">
            <v>45443</v>
          </cell>
        </row>
        <row r="773">
          <cell r="B773" t="str">
            <v>xD_DWDM_BRKRing_C0407P_1745A Baitumal_499TV11</v>
          </cell>
        </row>
        <row r="774">
          <cell r="B774" t="str">
            <v>xD_DWDM_BRKRing_C0417P_1006A JBA Gombak_0004582309050Y_00045824006623</v>
          </cell>
          <cell r="D774">
            <v>45432</v>
          </cell>
          <cell r="F774" t="str">
            <v>AMIR HAMZAH BIN OTHMAN</v>
          </cell>
          <cell r="Z774">
            <v>45443</v>
          </cell>
          <cell r="AG774">
            <v>45443</v>
          </cell>
        </row>
        <row r="775">
          <cell r="B775" t="str">
            <v>xD_DWDM_BRKRing_C0417P_1006A JBA Gombak_499TV11</v>
          </cell>
        </row>
        <row r="776">
          <cell r="B776" t="str">
            <v>xD_DWDM_BRKRing_C0417P_1203A JBA Sri Damansara_0004582309050Y_00045824006623</v>
          </cell>
          <cell r="D776">
            <v>45433</v>
          </cell>
          <cell r="F776" t="str">
            <v>AMIR HAMZAH BIN OTHMAN</v>
          </cell>
          <cell r="Z776">
            <v>45443</v>
          </cell>
          <cell r="AG776">
            <v>45443</v>
          </cell>
        </row>
        <row r="777">
          <cell r="B777" t="str">
            <v>xD_DWDM_BRKRing_C0417P_1203A JBA Sri Damansara_499TV11</v>
          </cell>
        </row>
        <row r="778">
          <cell r="B778" t="str">
            <v>xD_DWDM_BRKRing_CAR04_1006A JBA Gombak_0004582309050Y_00045824006623</v>
          </cell>
          <cell r="C778" t="str">
            <v>Entirely Completed</v>
          </cell>
          <cell r="D778">
            <v>45407</v>
          </cell>
          <cell r="E778">
            <v>45407</v>
          </cell>
          <cell r="R778">
            <v>45418</v>
          </cell>
          <cell r="S778" t="str">
            <v>Putri Fhazleen Binti Shaharun 84261954</v>
          </cell>
          <cell r="Z778">
            <v>45443</v>
          </cell>
          <cell r="AA778">
            <v>45408</v>
          </cell>
          <cell r="AG778">
            <v>45443</v>
          </cell>
        </row>
        <row r="779">
          <cell r="B779" t="str">
            <v>xD_DWDM_BRKRing_CAR04_1006A JBA Gombak_0004582309050Y_00045824006623_2</v>
          </cell>
        </row>
        <row r="780">
          <cell r="B780" t="str">
            <v>xD_DWDM_BRKRing_CAR04_1006A JBA Gombak_499TV11</v>
          </cell>
        </row>
        <row r="781">
          <cell r="B781" t="str">
            <v>xD_DWDM_BRKRing_CAR04_1049B KPG_0004582309050Y_00045824006623</v>
          </cell>
          <cell r="D781">
            <v>45427</v>
          </cell>
          <cell r="E781">
            <v>45427</v>
          </cell>
          <cell r="F781" t="str">
            <v>MOHD FAIZAL BIN UNDING</v>
          </cell>
          <cell r="Z781">
            <v>45443</v>
          </cell>
          <cell r="AG781">
            <v>45443</v>
          </cell>
        </row>
        <row r="782">
          <cell r="B782" t="str">
            <v>xD_DWDM_BRKRing_CAR04_1049B KPG_499TV11</v>
          </cell>
        </row>
        <row r="783">
          <cell r="B783" t="str">
            <v>xD_DWDM_BRKRing_CAR04_1304A MMA_0004582309050Y_00045824006623</v>
          </cell>
          <cell r="C783" t="str">
            <v>Entirely Completed</v>
          </cell>
          <cell r="D783">
            <v>45377</v>
          </cell>
          <cell r="E783">
            <v>45377</v>
          </cell>
          <cell r="R783">
            <v>45384</v>
          </cell>
          <cell r="S783" t="str">
            <v>Putri Fhazleen Binti Shaharun 84261954</v>
          </cell>
          <cell r="Z783">
            <v>45412</v>
          </cell>
          <cell r="AA783">
            <v>45378</v>
          </cell>
          <cell r="AG783">
            <v>45412</v>
          </cell>
        </row>
        <row r="784">
          <cell r="B784" t="str">
            <v>xD_DWDM_BRKRing_CAR04_1304A MMA_0004582309050Y_00045824006623_2</v>
          </cell>
        </row>
        <row r="785">
          <cell r="B785" t="str">
            <v>xD_DWDM_BRKRing_CAR04_1304A MMA_499TV11</v>
          </cell>
        </row>
        <row r="786">
          <cell r="B786" t="str">
            <v>xD_DWDM_BRKRing_CAR04_1458A Endah Parade_0004582309050Y_00045824006623</v>
          </cell>
          <cell r="C786" t="str">
            <v>Entirely Completed</v>
          </cell>
          <cell r="D786">
            <v>45405</v>
          </cell>
          <cell r="E786">
            <v>45405</v>
          </cell>
          <cell r="F786" t="str">
            <v>MOHD FAIZAL BIN UNDING</v>
          </cell>
          <cell r="R786">
            <v>45411</v>
          </cell>
          <cell r="S786" t="str">
            <v>Putri Fhazleen Binti Shaharun 84261954</v>
          </cell>
          <cell r="Z786">
            <v>45443</v>
          </cell>
          <cell r="AA786">
            <v>45407</v>
          </cell>
          <cell r="AG786">
            <v>45443</v>
          </cell>
        </row>
        <row r="787">
          <cell r="B787" t="str">
            <v>xD_DWDM_BRKRing_CAR04_1458A Endah Parade_0004582309050Y_00045824006623_2</v>
          </cell>
        </row>
        <row r="788">
          <cell r="B788" t="str">
            <v>xD_DWDM_BRKRing_CAR04_1458A Endah Parade_499TV11</v>
          </cell>
        </row>
        <row r="789">
          <cell r="B789" t="str">
            <v>xD_DWDM_BRKRing_CAR04_1475A SKB_0004582309050Y_00045824006623</v>
          </cell>
          <cell r="Z789">
            <v>45443</v>
          </cell>
          <cell r="AG789">
            <v>45443</v>
          </cell>
        </row>
        <row r="790">
          <cell r="B790" t="str">
            <v>xD_DWDM_BRKRing_CAR04_1475A SKB_499TV11</v>
          </cell>
        </row>
        <row r="791">
          <cell r="B791" t="str">
            <v>xD_DWDM_BRKRing_CAR04_1745A Baitumal_0004582309050Y_00045824006623</v>
          </cell>
          <cell r="D791">
            <v>45442</v>
          </cell>
          <cell r="F791" t="str">
            <v>MOHD FAIZAL BIN UNDING</v>
          </cell>
          <cell r="Z791">
            <v>45443</v>
          </cell>
          <cell r="AG791">
            <v>45443</v>
          </cell>
        </row>
        <row r="792">
          <cell r="B792" t="str">
            <v>xD_DWDM_BRKRing_CAR04_1745A Baitumal_499TV11</v>
          </cell>
        </row>
        <row r="793">
          <cell r="B793" t="str">
            <v>xD_DWDM_BRKRing_CAR05_1037A_JBA Bangi_0004582401290A_00045824026525</v>
          </cell>
          <cell r="C793" t="str">
            <v>Entirely Completed</v>
          </cell>
          <cell r="D793">
            <v>45418</v>
          </cell>
          <cell r="E793">
            <v>45421</v>
          </cell>
          <cell r="Z793">
            <v>45443</v>
          </cell>
          <cell r="AA793">
            <v>45425</v>
          </cell>
          <cell r="AG793">
            <v>45443</v>
          </cell>
        </row>
        <row r="794">
          <cell r="B794" t="str">
            <v>xD_DWDM_BRKRing_CAR05_1039A JBA Cheras Jaya_0004582401290A_00045824026525</v>
          </cell>
          <cell r="D794">
            <v>45418</v>
          </cell>
          <cell r="E794">
            <v>45420</v>
          </cell>
          <cell r="R794">
            <v>45425</v>
          </cell>
          <cell r="S794" t="str">
            <v>Putri Fhazleen Binti Shaharun 84261954</v>
          </cell>
          <cell r="Z794">
            <v>45443</v>
          </cell>
          <cell r="AG794">
            <v>45443</v>
          </cell>
        </row>
        <row r="795">
          <cell r="B795" t="str">
            <v>xD_DWDM_BRKRing_CAR05_1110A Berjaya Indst Park_0004582401290A_00045824026525</v>
          </cell>
          <cell r="C795" t="str">
            <v>Entirely Completed</v>
          </cell>
          <cell r="D795">
            <v>45418</v>
          </cell>
          <cell r="E795">
            <v>45419</v>
          </cell>
          <cell r="R795">
            <v>45425</v>
          </cell>
          <cell r="S795" t="str">
            <v>Putri Fhazleen Binti Shaharun 84261954</v>
          </cell>
          <cell r="Z795">
            <v>45443</v>
          </cell>
          <cell r="AA795">
            <v>45421</v>
          </cell>
          <cell r="AG795">
            <v>45443</v>
          </cell>
        </row>
        <row r="796">
          <cell r="B796" t="str">
            <v>xD_DWDM_BRKRing_CAR05_1120A Kota Kemuning_0004582401290A_00045824026525</v>
          </cell>
          <cell r="C796" t="str">
            <v>Entirely Completed</v>
          </cell>
          <cell r="D796">
            <v>45418</v>
          </cell>
          <cell r="E796">
            <v>45420</v>
          </cell>
          <cell r="Z796">
            <v>45443</v>
          </cell>
          <cell r="AA796">
            <v>45420</v>
          </cell>
          <cell r="AG796">
            <v>45443</v>
          </cell>
        </row>
        <row r="797">
          <cell r="B797" t="str">
            <v>xD_DWDM_BRKRing_CAR05_1122A Jenjarum_0004582401290A_00045824026525</v>
          </cell>
          <cell r="C797" t="str">
            <v>Entirely Completed</v>
          </cell>
          <cell r="D797">
            <v>45418</v>
          </cell>
          <cell r="E797">
            <v>45419</v>
          </cell>
          <cell r="F797" t="str">
            <v>MOHD FAIZAL BIN UNDING</v>
          </cell>
          <cell r="R797">
            <v>45422</v>
          </cell>
          <cell r="S797" t="str">
            <v>Putri Fhazleen Binti Shaharun 84261954</v>
          </cell>
          <cell r="Z797">
            <v>45443</v>
          </cell>
          <cell r="AA797">
            <v>45419</v>
          </cell>
          <cell r="AG797">
            <v>45443</v>
          </cell>
        </row>
        <row r="798">
          <cell r="B798" t="str">
            <v>xD_DWDM_BRKRing_CAR05_1128A Kg Ola Lempik_0004582401290A_00045824026525</v>
          </cell>
          <cell r="C798" t="str">
            <v>Entirely Completed</v>
          </cell>
          <cell r="D798">
            <v>45418</v>
          </cell>
          <cell r="E798">
            <v>45422</v>
          </cell>
          <cell r="Z798">
            <v>45443</v>
          </cell>
          <cell r="AA798">
            <v>45425</v>
          </cell>
          <cell r="AG798">
            <v>45443</v>
          </cell>
        </row>
        <row r="799">
          <cell r="B799" t="str">
            <v>xD_DWDM_BRKRing_CAR05_1475A MSC MSK_0004582401290A_00045824026525</v>
          </cell>
          <cell r="C799" t="str">
            <v>Entirely Completed</v>
          </cell>
          <cell r="D799">
            <v>45418</v>
          </cell>
          <cell r="E799">
            <v>45425</v>
          </cell>
          <cell r="Z799">
            <v>45443</v>
          </cell>
          <cell r="AA799">
            <v>45427</v>
          </cell>
          <cell r="AG799">
            <v>45443</v>
          </cell>
        </row>
        <row r="800">
          <cell r="B800" t="str">
            <v>xD_DWDM_BRKRing_CAR05_2021B SBHT_0004582401290A_00045824026525</v>
          </cell>
          <cell r="C800" t="str">
            <v>Entirely Completed</v>
          </cell>
          <cell r="D800">
            <v>45418</v>
          </cell>
          <cell r="E800">
            <v>45420</v>
          </cell>
          <cell r="R800">
            <v>45425</v>
          </cell>
          <cell r="S800" t="str">
            <v>Putri Fhazleen Binti Shaharun 84261954</v>
          </cell>
          <cell r="Z800">
            <v>45443</v>
          </cell>
          <cell r="AA800">
            <v>45421</v>
          </cell>
          <cell r="AG800">
            <v>45443</v>
          </cell>
        </row>
        <row r="801">
          <cell r="B801" t="str">
            <v>xD_DWDM_BRKRing_CAR05_2048B Sg Merab_0004582401290A_00045824026525</v>
          </cell>
          <cell r="C801" t="str">
            <v>Entirely Completed</v>
          </cell>
          <cell r="D801">
            <v>45418</v>
          </cell>
          <cell r="E801">
            <v>45420</v>
          </cell>
          <cell r="R801">
            <v>45425</v>
          </cell>
          <cell r="S801" t="str">
            <v>Putri Fhazleen Binti Shaharun 84261954</v>
          </cell>
          <cell r="Z801">
            <v>45443</v>
          </cell>
          <cell r="AA801">
            <v>45420</v>
          </cell>
          <cell r="AG801">
            <v>45443</v>
          </cell>
        </row>
        <row r="802">
          <cell r="B802" t="str">
            <v>xD_DWDM_BRKRing_CAR07_1096A_Klang Perdana_0004582306610A_00045823162822</v>
          </cell>
          <cell r="D802">
            <v>45371</v>
          </cell>
          <cell r="E802">
            <v>45371</v>
          </cell>
          <cell r="Z802">
            <v>45412</v>
          </cell>
          <cell r="AG802">
            <v>45412</v>
          </cell>
        </row>
        <row r="803">
          <cell r="B803" t="str">
            <v>xD_DWDM_BRKRing_CAR07_1096A_Klang Perdana_0004582306610A_00045823162822_2</v>
          </cell>
        </row>
        <row r="804">
          <cell r="B804" t="str">
            <v>xD_DWDM_BRKRing_CAR07_2021B_SBHT_0004582306610A_00045823162822</v>
          </cell>
          <cell r="C804" t="str">
            <v>Entirely Completed</v>
          </cell>
          <cell r="D804">
            <v>45371</v>
          </cell>
          <cell r="E804">
            <v>45373</v>
          </cell>
          <cell r="R804">
            <v>45387</v>
          </cell>
          <cell r="S804" t="str">
            <v>Putri Fhazleen Binti Shaharun 84261954</v>
          </cell>
          <cell r="AA804">
            <v>45380</v>
          </cell>
          <cell r="AG804">
            <v>45382</v>
          </cell>
        </row>
        <row r="805">
          <cell r="B805" t="str">
            <v>xD_DWDM_BRKRing_CAR07_4521A_MSC IPOH_0004582306610A_00045823162822</v>
          </cell>
          <cell r="C805" t="str">
            <v>Entirely Completed</v>
          </cell>
          <cell r="D805">
            <v>45366</v>
          </cell>
          <cell r="E805">
            <v>45366</v>
          </cell>
          <cell r="R805">
            <v>45370</v>
          </cell>
          <cell r="S805" t="str">
            <v>Putri Fhazleen Binti Shaharun 84261954</v>
          </cell>
          <cell r="AA805">
            <v>45366</v>
          </cell>
          <cell r="AG805">
            <v>45380</v>
          </cell>
        </row>
        <row r="806">
          <cell r="B806" t="str">
            <v>xD_DWDM_BRKRing_CAR11_8000A MSC KTN_0004582401310P_00045824026721</v>
          </cell>
          <cell r="D806">
            <v>45443</v>
          </cell>
          <cell r="Z806">
            <v>45443</v>
          </cell>
          <cell r="AG806">
            <v>45443</v>
          </cell>
        </row>
        <row r="807">
          <cell r="B807" t="str">
            <v>xD_DWDM_BRKRing_CT0241P_1197A JBA Effingham_0004582309050Y_00045824006623</v>
          </cell>
          <cell r="D807">
            <v>45427</v>
          </cell>
          <cell r="E807">
            <v>45427</v>
          </cell>
          <cell r="F807" t="str">
            <v>AMIR HAMZAH BIN OTHMAN</v>
          </cell>
          <cell r="Z807">
            <v>45443</v>
          </cell>
          <cell r="AG807">
            <v>45443</v>
          </cell>
        </row>
        <row r="808">
          <cell r="B808" t="str">
            <v>xD_DWDM_BRKRing_CT0241P_1197A JBA Effingham_499TV11</v>
          </cell>
        </row>
        <row r="809">
          <cell r="B809" t="str">
            <v>xD_DWDM_BRKRing_CT0241P_1211A KDU_0004582309050Y_00045824006623</v>
          </cell>
          <cell r="D809">
            <v>45428</v>
          </cell>
          <cell r="F809" t="str">
            <v>AMIR HAMZAH BIN OTHMAN</v>
          </cell>
          <cell r="Z809">
            <v>45443</v>
          </cell>
          <cell r="AG809">
            <v>45443</v>
          </cell>
        </row>
        <row r="810">
          <cell r="B810" t="str">
            <v>xD_DWDM_BRKRing_CT0241P_1211A KDU_499TV11</v>
          </cell>
        </row>
        <row r="811">
          <cell r="B811" t="str">
            <v>xD_DWDM_BRKRing_CT0241P_1918A Damansara Intan_0004582309050Y_00045824006623</v>
          </cell>
          <cell r="D811">
            <v>45429</v>
          </cell>
          <cell r="F811" t="str">
            <v>AMIR HAMZAH BIN OTHMAN</v>
          </cell>
          <cell r="Z811">
            <v>45443</v>
          </cell>
          <cell r="AG811">
            <v>45443</v>
          </cell>
        </row>
        <row r="812">
          <cell r="B812" t="str">
            <v>xD_DWDM_BRKRing_CT0241P_1918A Damansara Intan_499TV11</v>
          </cell>
        </row>
        <row r="813">
          <cell r="B813" t="str">
            <v>xD_DWDM_BRKRing_CT04_1049B KPG_0004582401280Y_00045824026722</v>
          </cell>
          <cell r="AG813">
            <v>45504</v>
          </cell>
        </row>
        <row r="814">
          <cell r="B814" t="str">
            <v>xD_DWDM_BRKRing_CT04_1412 Bkt Tadun_0004582401280Y_00045824026722</v>
          </cell>
          <cell r="AG814">
            <v>45504</v>
          </cell>
        </row>
        <row r="815">
          <cell r="B815" t="str">
            <v>xD_DWDM_BRKRing_CT04_1413A KTM Rawang_0004582401280Y_00045824026722</v>
          </cell>
          <cell r="AG815">
            <v>45504</v>
          </cell>
        </row>
        <row r="816">
          <cell r="B816" t="str">
            <v>xD_DWDM_BRKRing_E104_8263AMAG(M14)- 001 Pmas_0004582309010R_00045824006624</v>
          </cell>
          <cell r="C816" t="str">
            <v>Entirely Completed</v>
          </cell>
          <cell r="D816">
            <v>45405</v>
          </cell>
          <cell r="E816">
            <v>45405</v>
          </cell>
          <cell r="R816">
            <v>45418</v>
          </cell>
          <cell r="S816" t="str">
            <v>Putri Fhazleen Binti Shaharun 84261954</v>
          </cell>
          <cell r="Z816">
            <v>45504</v>
          </cell>
          <cell r="AA816">
            <v>45412</v>
          </cell>
          <cell r="AG816">
            <v>45504</v>
          </cell>
        </row>
        <row r="817">
          <cell r="B817" t="str">
            <v>xD_DWDM_BRKRing_E104_8263AMAG(M14)- 001 Pmas_499TV11</v>
          </cell>
          <cell r="AG817">
            <v>45412</v>
          </cell>
        </row>
        <row r="818">
          <cell r="B818" t="str">
            <v>xD_DWDM_BRKRing_E104_8269B-MAC001 Chetok_0004582309010R_00045824006624</v>
          </cell>
          <cell r="D818">
            <v>45440</v>
          </cell>
          <cell r="F818" t="str">
            <v>AMIR HAMZAH BIN OTHMAN</v>
          </cell>
          <cell r="Z818">
            <v>45443</v>
          </cell>
          <cell r="AG818">
            <v>45504</v>
          </cell>
        </row>
        <row r="819">
          <cell r="B819" t="str">
            <v>xD_DWDM_BRKRing_E104_8269B-MAC001 Chetok_499TV11</v>
          </cell>
        </row>
        <row r="820">
          <cell r="B820" t="str">
            <v>xD_DWDM_BRKRing_E104_8288B-MAG001 Panau_0004582309010R_00045824006624</v>
          </cell>
          <cell r="C820" t="str">
            <v>Entirely Completed</v>
          </cell>
          <cell r="D820">
            <v>45404</v>
          </cell>
          <cell r="E820">
            <v>45405</v>
          </cell>
          <cell r="R820">
            <v>45418</v>
          </cell>
          <cell r="S820" t="str">
            <v>Putri Fhazleen Binti Shaharun 84261954</v>
          </cell>
          <cell r="Z820">
            <v>45504</v>
          </cell>
          <cell r="AA820">
            <v>45412</v>
          </cell>
          <cell r="AG820">
            <v>45504</v>
          </cell>
        </row>
        <row r="821">
          <cell r="B821" t="str">
            <v>xD_DWDM_BRKRing_E104_8288B-MAG001 Panau_499TV11</v>
          </cell>
          <cell r="AG821">
            <v>45412</v>
          </cell>
        </row>
        <row r="822">
          <cell r="B822" t="str">
            <v>xD_DWDM_BRKRing_E104_8294A-MAC001 Kangkong_0004582309010R_00045824006624</v>
          </cell>
          <cell r="D822">
            <v>45441</v>
          </cell>
          <cell r="F822" t="str">
            <v>AMIR HAMZAH BIN OTHMAN</v>
          </cell>
          <cell r="Z822">
            <v>45443</v>
          </cell>
          <cell r="AG822">
            <v>45504</v>
          </cell>
        </row>
        <row r="823">
          <cell r="B823" t="str">
            <v>xD_DWDM_BRKRing_E104_8294A-MAC001 Kangkong_499TV11</v>
          </cell>
        </row>
        <row r="824">
          <cell r="B824" t="str">
            <v>xD_DWDM_BRKRing_E105_8139B-MAC001 CBC_0004582309010R_00045824006624</v>
          </cell>
          <cell r="Z824">
            <v>45443</v>
          </cell>
        </row>
        <row r="825">
          <cell r="B825" t="str">
            <v>xD_DWDM_BRKRing_E105_8139B-MAC001 CBC_499TV11</v>
          </cell>
        </row>
        <row r="826">
          <cell r="B826" t="str">
            <v>xD_DWDM_BRKRing_E105_8211A-MAG(M8)- 001 WCY_0004582309010R_00045824006624</v>
          </cell>
          <cell r="Z826">
            <v>45443</v>
          </cell>
          <cell r="AG826">
            <v>45443</v>
          </cell>
        </row>
        <row r="827">
          <cell r="B827" t="str">
            <v>xD_DWDM_BRKRing_E105_8211A-MAG(M8)- 001 WCY_499TV11</v>
          </cell>
        </row>
        <row r="828">
          <cell r="B828" t="str">
            <v>xD_DWDM_BRKRing_E105_8212A-MAC001 Wbharu_0004582309010R_00045824006624</v>
          </cell>
          <cell r="C828" t="str">
            <v>Entirely Completed</v>
          </cell>
          <cell r="D828">
            <v>45406</v>
          </cell>
          <cell r="E828">
            <v>45407</v>
          </cell>
          <cell r="R828">
            <v>45418</v>
          </cell>
          <cell r="S828" t="str">
            <v>Putri Fhazleen Binti Shaharun 84261954</v>
          </cell>
          <cell r="Z828">
            <v>45443</v>
          </cell>
          <cell r="AA828">
            <v>45408</v>
          </cell>
          <cell r="AG828">
            <v>45412</v>
          </cell>
        </row>
        <row r="829">
          <cell r="B829" t="str">
            <v>xD_DWDM_BRKRing_E105_8212A-MAC001 Wbharu_499TV11</v>
          </cell>
        </row>
        <row r="830">
          <cell r="B830" t="str">
            <v>xD_DWDM_BRKRing_E105_8229A-MAC001 Tumpat_0004582309010R_00045824006624</v>
          </cell>
          <cell r="C830" t="str">
            <v>Entirely Completed</v>
          </cell>
          <cell r="D830">
            <v>45406</v>
          </cell>
          <cell r="E830">
            <v>45406</v>
          </cell>
          <cell r="R830">
            <v>45411</v>
          </cell>
          <cell r="S830" t="str">
            <v>Putri Fhazleen Binti Shaharun 84261954</v>
          </cell>
          <cell r="Z830">
            <v>45443</v>
          </cell>
          <cell r="AA830">
            <v>45407</v>
          </cell>
          <cell r="AG830">
            <v>45443</v>
          </cell>
        </row>
        <row r="831">
          <cell r="B831" t="str">
            <v>xD_DWDM_BRKRing_E105_8229A-MAC001 Tumpat_499TV11</v>
          </cell>
        </row>
        <row r="832">
          <cell r="B832" t="str">
            <v>xD_DWDM_BRKRing_E109_8222A-MAC001 Peringat_0004582309010R_00045824006624</v>
          </cell>
          <cell r="C832" t="str">
            <v>Entirely Completed</v>
          </cell>
          <cell r="D832">
            <v>45406</v>
          </cell>
          <cell r="E832">
            <v>45406</v>
          </cell>
          <cell r="R832">
            <v>45418</v>
          </cell>
          <cell r="S832" t="str">
            <v>Putri Fhazleen Binti Shaharun 84261954</v>
          </cell>
          <cell r="Z832">
            <v>45504</v>
          </cell>
          <cell r="AA832">
            <v>45408</v>
          </cell>
          <cell r="AG832">
            <v>45504</v>
          </cell>
        </row>
        <row r="833">
          <cell r="B833" t="str">
            <v>xD_DWDM_BRKRing_E109_8222A-MAC001 Peringat_499TV11</v>
          </cell>
        </row>
        <row r="834">
          <cell r="B834" t="str">
            <v>xD_DWDM_BRKRing_E109_8224A-MAG-001 Pasir Puteh_0004582309010R_00045824006624</v>
          </cell>
          <cell r="D834">
            <v>45442</v>
          </cell>
          <cell r="F834" t="str">
            <v>AMIR HAMZAH BIN OTHMAN</v>
          </cell>
          <cell r="Z834">
            <v>45443</v>
          </cell>
          <cell r="AG834">
            <v>45443</v>
          </cell>
        </row>
        <row r="835">
          <cell r="B835" t="str">
            <v>xD_DWDM_BRKRing_E109_8224A-MAG-001 Pasir Puteh_499TV11</v>
          </cell>
        </row>
        <row r="836">
          <cell r="B836" t="str">
            <v>xD_DWDM_BRKRing_E109_8242B-MAC001 JKKrai_0004582309010R_00045824006624</v>
          </cell>
          <cell r="C836" t="str">
            <v>Entirely Completed</v>
          </cell>
          <cell r="D836">
            <v>45407</v>
          </cell>
          <cell r="E836">
            <v>45407</v>
          </cell>
          <cell r="R836">
            <v>45411</v>
          </cell>
          <cell r="S836" t="str">
            <v>Putri Fhazleen Binti Shaharun 84261954</v>
          </cell>
          <cell r="Z836">
            <v>45504</v>
          </cell>
          <cell r="AA836">
            <v>45408</v>
          </cell>
          <cell r="AG836">
            <v>45504</v>
          </cell>
        </row>
        <row r="837">
          <cell r="B837" t="str">
            <v>xD_DWDM_BRKRing_E109_8242B-MAC001 JKKrai_499TV11</v>
          </cell>
        </row>
        <row r="838">
          <cell r="B838" t="str">
            <v>xD_DWDM_BRKRing_E111_8317A-MAC-001 Kampung Pak Wong_0004582309010R_00045824006624</v>
          </cell>
          <cell r="Z838">
            <v>45443</v>
          </cell>
        </row>
        <row r="839">
          <cell r="B839" t="str">
            <v>xD_DWDM_BRKRing_E111_8317A-MAC-001 Kampung Pak Wong_499TV11</v>
          </cell>
        </row>
        <row r="840">
          <cell r="B840" t="str">
            <v>xD_DWDM_BRKRing_E111_8322B-MAC001 Padang Luas_0004582309010R_00045824006624</v>
          </cell>
          <cell r="C840" t="str">
            <v>Entirely Completed</v>
          </cell>
          <cell r="D840">
            <v>45407</v>
          </cell>
          <cell r="E840">
            <v>45407</v>
          </cell>
          <cell r="R840">
            <v>45420</v>
          </cell>
          <cell r="S840" t="str">
            <v>Putri Fhazleen Binti Shaharun 84261954</v>
          </cell>
          <cell r="Z840">
            <v>45473</v>
          </cell>
          <cell r="AA840">
            <v>45411</v>
          </cell>
          <cell r="AG840">
            <v>45412</v>
          </cell>
        </row>
        <row r="841">
          <cell r="B841" t="str">
            <v>xD_DWDM_BRKRing_E111_8322B-MAC001 Padang Luas_499TV11</v>
          </cell>
        </row>
        <row r="842">
          <cell r="B842" t="str">
            <v>xD_DWDM_BRKRing_E111_8367A-MAG001 B.Kechil_0004582309010R_00045824006624</v>
          </cell>
          <cell r="D842">
            <v>45420</v>
          </cell>
          <cell r="E842">
            <v>45421</v>
          </cell>
          <cell r="F842" t="str">
            <v>Mok Tzek Chuan</v>
          </cell>
          <cell r="Z842">
            <v>45443</v>
          </cell>
          <cell r="AG842">
            <v>45443</v>
          </cell>
        </row>
        <row r="843">
          <cell r="B843" t="str">
            <v>xD_DWDM_BRKRing_E111_8367A-MAG001 B.Kechil_499TV11</v>
          </cell>
        </row>
        <row r="844">
          <cell r="B844" t="str">
            <v>xD_DWDM_BRKRing_E111_8407A-MAC001 Jerteh_0004582309010R_00045824006624</v>
          </cell>
          <cell r="Z844">
            <v>45473</v>
          </cell>
          <cell r="AG844">
            <v>45443</v>
          </cell>
        </row>
        <row r="845">
          <cell r="B845" t="str">
            <v>xD_DWDM_BRKRing_E111_8407A-MAC001 Jerteh_499TV11</v>
          </cell>
        </row>
        <row r="846">
          <cell r="B846" t="str">
            <v>xD_DWDM_BRKRing_E111_8439A-MAC001 A.Lintang_0004582309010R_00045824006624</v>
          </cell>
          <cell r="D846">
            <v>45420</v>
          </cell>
          <cell r="E846">
            <v>45420</v>
          </cell>
          <cell r="F846" t="str">
            <v>Mok Tzek Chuan</v>
          </cell>
          <cell r="Z846">
            <v>45443</v>
          </cell>
          <cell r="AG846">
            <v>45443</v>
          </cell>
        </row>
        <row r="847">
          <cell r="B847" t="str">
            <v>xD_DWDM_BRKRing_E111_8439A-MAC001 A.Lintang_499TV11</v>
          </cell>
        </row>
        <row r="848">
          <cell r="B848" t="str">
            <v>xD_DWDM_BRKRing_E209_8368A Serating_0004582401310P_00045824026721</v>
          </cell>
          <cell r="D848">
            <v>45427</v>
          </cell>
          <cell r="F848" t="str">
            <v>Mok Tzek Chuan</v>
          </cell>
          <cell r="Z848">
            <v>45443</v>
          </cell>
          <cell r="AG848">
            <v>45443</v>
          </cell>
        </row>
        <row r="849">
          <cell r="B849" t="str">
            <v>xD_DWDM_BRKRing_E209_8429B BPayung2_0004582401310P_00045824026721</v>
          </cell>
          <cell r="D849">
            <v>45427</v>
          </cell>
          <cell r="E849">
            <v>45427</v>
          </cell>
          <cell r="F849" t="str">
            <v>Mok Tzek Chuan</v>
          </cell>
          <cell r="Z849">
            <v>45443</v>
          </cell>
          <cell r="AG849">
            <v>45443</v>
          </cell>
        </row>
        <row r="850">
          <cell r="B850" t="str">
            <v>xD_DWDM_BRKRing_E301_8000A KTNE1_0004582401310P_00045824026721</v>
          </cell>
          <cell r="D850">
            <v>45443</v>
          </cell>
          <cell r="F850" t="str">
            <v>Mok Tzek Chuan</v>
          </cell>
          <cell r="Z850">
            <v>45443</v>
          </cell>
          <cell r="AG850">
            <v>45443</v>
          </cell>
        </row>
        <row r="851">
          <cell r="B851" t="str">
            <v>xD_DWDM_BRKRing_E301_8088A Sg Beto_0004582401310P_00045824026721</v>
          </cell>
          <cell r="D851">
            <v>45443</v>
          </cell>
          <cell r="F851" t="str">
            <v>Mok Tzek Chuan</v>
          </cell>
          <cell r="Z851">
            <v>45443</v>
          </cell>
          <cell r="AG851">
            <v>45443</v>
          </cell>
        </row>
        <row r="852">
          <cell r="B852" t="str">
            <v>xD_DWDM_BRKRing_E301_8712A Kg Jawa Pekan_0004582401310P_00045824026721</v>
          </cell>
          <cell r="Z852">
            <v>45443</v>
          </cell>
          <cell r="AG852">
            <v>45443</v>
          </cell>
        </row>
        <row r="853">
          <cell r="B853" t="str">
            <v>xD_DWDM_BRKRing_EAR01_1 N EAR01_3_4000A Msc Prai_0004582401310P_00045824026721</v>
          </cell>
          <cell r="AG853">
            <v>45473</v>
          </cell>
        </row>
        <row r="854">
          <cell r="B854" t="str">
            <v>xD_DWDM_BRKRing_EAR01_1 N EAR01_3_8000A MSC KTN_0004582401310P_00045824026721</v>
          </cell>
          <cell r="C854" t="str">
            <v>Entirely Completed</v>
          </cell>
          <cell r="D854">
            <v>45426</v>
          </cell>
          <cell r="E854">
            <v>45426</v>
          </cell>
          <cell r="Z854">
            <v>45443</v>
          </cell>
          <cell r="AA854">
            <v>45427</v>
          </cell>
          <cell r="AG854">
            <v>45443</v>
          </cell>
        </row>
        <row r="855">
          <cell r="B855" t="str">
            <v>xD_DWDM_BRKRing_EAR01_1 N EAR01_3_8211A WCY_0004582401310P_00045824026721</v>
          </cell>
          <cell r="D855">
            <v>45436</v>
          </cell>
          <cell r="Z855">
            <v>45443</v>
          </cell>
          <cell r="AG855">
            <v>45443</v>
          </cell>
        </row>
        <row r="856">
          <cell r="B856" t="str">
            <v>xD_DWDM_BRKRing_EAR01_1 N EAR01_3_8224A Pasir Puteh_0004582401310P_00045824026721</v>
          </cell>
          <cell r="AG856">
            <v>45473</v>
          </cell>
        </row>
        <row r="857">
          <cell r="B857" t="str">
            <v>xD_DWDM_BRKRing_EAR01_1 N EAR01_3_8263A Pasir Mas Town_0004582401310P_00045824026721</v>
          </cell>
          <cell r="D857">
            <v>45436</v>
          </cell>
          <cell r="Z857">
            <v>45443</v>
          </cell>
          <cell r="AG857">
            <v>45443</v>
          </cell>
        </row>
        <row r="858">
          <cell r="B858" t="str">
            <v>xD_DWDM_BRKRing_EAR01_1 N EAR01_3_8282B Pergau_0004582401310P_00045824026721</v>
          </cell>
          <cell r="AG858">
            <v>45473</v>
          </cell>
        </row>
        <row r="859">
          <cell r="B859" t="str">
            <v>xD_DWDM_BRKRing_EAR01_1 N EAR01_3_8285A Bukit Bunga_0004582401310P_00045824026721</v>
          </cell>
          <cell r="AG859">
            <v>45473</v>
          </cell>
        </row>
        <row r="860">
          <cell r="B860" t="str">
            <v>xD_DWDM_BRKRing_EAR01_1 N EAR01_3_8288B Panau_0004582401310P_00045824026721</v>
          </cell>
          <cell r="AG860">
            <v>45473</v>
          </cell>
        </row>
        <row r="861">
          <cell r="B861" t="str">
            <v>xD_DWDM_BRKRing_EAR01_1 N EAR01_3_8367A B.Kechil_0004582401310P_00045824026721</v>
          </cell>
          <cell r="AG861">
            <v>45473</v>
          </cell>
        </row>
        <row r="862">
          <cell r="B862" t="str">
            <v>xD_DWDM_BRKRing_EAR01_4000A-MCR-001 PRI_0004582309010R_00045824006624</v>
          </cell>
          <cell r="C862" t="str">
            <v>Entirely Completed</v>
          </cell>
          <cell r="D862">
            <v>45370</v>
          </cell>
          <cell r="E862">
            <v>45370</v>
          </cell>
          <cell r="R862">
            <v>45376</v>
          </cell>
          <cell r="S862" t="str">
            <v>Putri Fhazleen Binti Shaharun 84261954</v>
          </cell>
          <cell r="U862">
            <v>45384</v>
          </cell>
          <cell r="V862" t="str">
            <v>Putri Fhazleen Binti Shaharun 84261954</v>
          </cell>
          <cell r="Z862">
            <v>45412</v>
          </cell>
          <cell r="AA862">
            <v>45373</v>
          </cell>
          <cell r="AG862">
            <v>45412</v>
          </cell>
        </row>
        <row r="863">
          <cell r="B863" t="str">
            <v>xD_DWDM_BRKRing_EAR01_4000A-MCR-001 PRI_499TV11</v>
          </cell>
        </row>
        <row r="864">
          <cell r="B864" t="str">
            <v>xD_DWDM_BRKRing_EAR01_8000A-MCR001 KTN_0004582309010R_00045824006624</v>
          </cell>
          <cell r="C864" t="str">
            <v>Entirely Completed</v>
          </cell>
          <cell r="D864">
            <v>45420</v>
          </cell>
          <cell r="E864">
            <v>45420</v>
          </cell>
          <cell r="F864" t="str">
            <v>Mok Tzek Chuan</v>
          </cell>
          <cell r="Z864">
            <v>45443</v>
          </cell>
          <cell r="AA864">
            <v>45425</v>
          </cell>
          <cell r="AG864">
            <v>45443</v>
          </cell>
        </row>
        <row r="865">
          <cell r="B865" t="str">
            <v>xD_DWDM_BRKRing_EAR01_8000A-MCR001 KTN_499TV11</v>
          </cell>
        </row>
        <row r="866">
          <cell r="B866" t="str">
            <v>xD_DWDM_BRKRing_EAR01_8224A-MAG-001 Pasir Puteh_0004582309010R_00045824006624</v>
          </cell>
          <cell r="D866">
            <v>45421</v>
          </cell>
          <cell r="E866">
            <v>45421</v>
          </cell>
          <cell r="F866" t="str">
            <v>Mok Tzek Chuan</v>
          </cell>
          <cell r="Z866">
            <v>45443</v>
          </cell>
          <cell r="AG866">
            <v>45443</v>
          </cell>
        </row>
        <row r="867">
          <cell r="B867" t="str">
            <v>xD_DWDM_BRKRing_EAR01_8224A-MAG-001 Pasir Puteh_499TV11</v>
          </cell>
        </row>
        <row r="868">
          <cell r="B868" t="str">
            <v>xD_DWDM_BRKRing_EAR06_1475A-MSC MSK_0004582309010R_00045824006624</v>
          </cell>
          <cell r="C868" t="str">
            <v>Entirely Completed</v>
          </cell>
          <cell r="D868">
            <v>45370</v>
          </cell>
          <cell r="E868">
            <v>45370</v>
          </cell>
          <cell r="R868">
            <v>45376</v>
          </cell>
          <cell r="S868" t="str">
            <v>Putri Fhazleen Binti Shaharun 84261954</v>
          </cell>
          <cell r="U868">
            <v>45384</v>
          </cell>
          <cell r="V868" t="str">
            <v>Putri Fhazleen Binti Shaharun 84261954</v>
          </cell>
          <cell r="Z868">
            <v>45443</v>
          </cell>
          <cell r="AA868">
            <v>45373</v>
          </cell>
          <cell r="AG868">
            <v>45443</v>
          </cell>
        </row>
        <row r="869">
          <cell r="B869" t="str">
            <v>xD_DWDM_BRKRing_EAR06_1475A-MSC MSK_499TV11</v>
          </cell>
          <cell r="Z869">
            <v>45443</v>
          </cell>
          <cell r="AA869">
            <v>45414</v>
          </cell>
          <cell r="AB869" t="str">
            <v>Mok Tzek Chuan(FO &amp; T Telecommunication SDN.BHD.)</v>
          </cell>
        </row>
        <row r="870">
          <cell r="B870" t="str">
            <v>xD_DWDM_BRKRing_EAR06_8000A-MSC Kuantan_0004582309010R_00045824006624</v>
          </cell>
          <cell r="C870" t="str">
            <v>Entirely Completed</v>
          </cell>
          <cell r="D870">
            <v>45420</v>
          </cell>
          <cell r="E870">
            <v>45420</v>
          </cell>
          <cell r="F870" t="str">
            <v>Mok Tzek Chuan</v>
          </cell>
          <cell r="Z870">
            <v>45443</v>
          </cell>
          <cell r="AA870">
            <v>45425</v>
          </cell>
          <cell r="AG870">
            <v>45443</v>
          </cell>
        </row>
        <row r="871">
          <cell r="B871" t="str">
            <v>xD_DWDM_BRKRing_EAR06_8000A-MSC Kuantan_499TV11</v>
          </cell>
        </row>
        <row r="872">
          <cell r="B872" t="str">
            <v>xD_DWDM_BRKRing_EAR06_8105A-MAG 001 South Of Raub_0004582309010R_00045824006624</v>
          </cell>
          <cell r="Z872">
            <v>45443</v>
          </cell>
          <cell r="AG872">
            <v>45443</v>
          </cell>
        </row>
        <row r="873">
          <cell r="B873" t="str">
            <v>xD_DWDM_BRKRing_EAR06_8105A-MAG 001 South Of Raub_499TV11</v>
          </cell>
        </row>
        <row r="874">
          <cell r="B874" t="str">
            <v>xD_DWDM_BRKRing_EAR06_8112A-MAG 001 Bukit Istana_0004582309010R_00045824006624</v>
          </cell>
          <cell r="D874">
            <v>45406</v>
          </cell>
          <cell r="E874">
            <v>45407</v>
          </cell>
          <cell r="Z874">
            <v>45443</v>
          </cell>
          <cell r="AA874">
            <v>45407</v>
          </cell>
          <cell r="AB874" t="str">
            <v>Mok Tzek Chuan(FO &amp; T Telecommunication SDN.BHD.)</v>
          </cell>
          <cell r="AG874">
            <v>45443</v>
          </cell>
        </row>
        <row r="875">
          <cell r="B875" t="str">
            <v>xD_DWDM_BRKRing_EAR06_8112A-MAG 001 Bukit Istana_499TV11</v>
          </cell>
        </row>
        <row r="876">
          <cell r="B876" t="str">
            <v>xD_DWDM_BRKRing_EAR06_8145Z-MAG 001 T3E 0160 Kg Paya Luas_0004582309010R_00045824006624</v>
          </cell>
          <cell r="C876" t="str">
            <v>Entirely Completed</v>
          </cell>
          <cell r="D876">
            <v>45406</v>
          </cell>
          <cell r="E876">
            <v>45406</v>
          </cell>
          <cell r="Z876">
            <v>45443</v>
          </cell>
          <cell r="AA876">
            <v>45427</v>
          </cell>
          <cell r="AB876" t="str">
            <v>Mok Tzek Chuan(FO &amp; T Telecommunication SDN.BHD.)</v>
          </cell>
          <cell r="AG876">
            <v>45443</v>
          </cell>
        </row>
        <row r="877">
          <cell r="B877" t="str">
            <v>xD_DWDM_BRKRing_EAR06_8145Z-MAG 001 T3E 0160 Kg Paya Luas_499TV11</v>
          </cell>
        </row>
        <row r="878">
          <cell r="B878" t="str">
            <v>xD_DWDM_BRKRing_EAR06_8173A-MAG 001 Bandar Pusat Jengka_0004582309010R_00045824006624</v>
          </cell>
          <cell r="D878">
            <v>45407</v>
          </cell>
          <cell r="E878">
            <v>45407</v>
          </cell>
          <cell r="Z878">
            <v>45443</v>
          </cell>
          <cell r="AA878">
            <v>45407</v>
          </cell>
          <cell r="AB878" t="str">
            <v>Mok Tzek Chuan(FO &amp; T Telecommunication SDN.BHD.)</v>
          </cell>
          <cell r="AG878">
            <v>45443</v>
          </cell>
        </row>
        <row r="879">
          <cell r="B879" t="str">
            <v>xD_DWDM_BRKRing_EAR06_8173A-MAG 001 Bandar Pusat Jengka_499TV11</v>
          </cell>
        </row>
        <row r="880">
          <cell r="B880" t="str">
            <v>xD_DWDM_BRKRing_EAR06_8513A-MAG002 Senggora_0004582309010R_00045824006624</v>
          </cell>
          <cell r="C880" t="str">
            <v>Entirely Completed</v>
          </cell>
          <cell r="D880">
            <v>45419</v>
          </cell>
          <cell r="E880">
            <v>45419</v>
          </cell>
          <cell r="Z880">
            <v>45443</v>
          </cell>
          <cell r="AA880">
            <v>45427</v>
          </cell>
          <cell r="AB880" t="str">
            <v>FO &amp; T Telecommunication SDN.BHD.</v>
          </cell>
          <cell r="AG880">
            <v>45443</v>
          </cell>
        </row>
        <row r="881">
          <cell r="B881" t="str">
            <v>xD_DWDM_BRKRing_EAR06_8513A-MAG002 Senggora_499TV11</v>
          </cell>
        </row>
        <row r="882">
          <cell r="B882" t="str">
            <v>xD_DWDM_BRKRing_EAR06_8667A-MAG 001 Kg Jerangsang_0004582309010R_00045824006624</v>
          </cell>
          <cell r="C882" t="str">
            <v>Partly Completed</v>
          </cell>
          <cell r="D882">
            <v>45421</v>
          </cell>
          <cell r="E882">
            <v>45421</v>
          </cell>
          <cell r="Z882">
            <v>45443</v>
          </cell>
          <cell r="AA882">
            <v>45427</v>
          </cell>
          <cell r="AG882">
            <v>45443</v>
          </cell>
        </row>
        <row r="883">
          <cell r="B883" t="str">
            <v>xD_DWDM_BRKRing_EAR06_8667A-MAG 001 Kg Jerangsang_499TV11</v>
          </cell>
        </row>
        <row r="884">
          <cell r="B884" t="str">
            <v>xD_DWDM_BRKRing_EAR06_8709A-MAG002 Bentong_0004582309010R_00045824006624</v>
          </cell>
          <cell r="Z884">
            <v>45443</v>
          </cell>
          <cell r="AG884">
            <v>45443</v>
          </cell>
        </row>
        <row r="885">
          <cell r="B885" t="str">
            <v>xD_DWDM_BRKRing_EAR06_8709A-MAG002 Bentong_499TV11</v>
          </cell>
        </row>
        <row r="886">
          <cell r="B886" t="str">
            <v>xD_DWDM_BRKRing_MAC RING 6/C09+_1192A Subang New Village_0004582401280Y_00045824026722</v>
          </cell>
          <cell r="Z886">
            <v>45443</v>
          </cell>
          <cell r="AG886">
            <v>45443</v>
          </cell>
        </row>
        <row r="887">
          <cell r="B887" t="str">
            <v>xD_DWDM_BRKRing_MAC RING 6/C09+_1230A P Indus Sg Buloh_0004582401280Y_00045824026722</v>
          </cell>
          <cell r="D887">
            <v>45442</v>
          </cell>
          <cell r="F887" t="str">
            <v>MOHD FAIZAL BIN UNDING</v>
          </cell>
          <cell r="Z887">
            <v>45443</v>
          </cell>
          <cell r="AG887">
            <v>45443</v>
          </cell>
        </row>
        <row r="888">
          <cell r="B888" t="str">
            <v>xD_DWDM_BRKRing_MAC RING 6/C09+_2021B SBHT_0004582401280Y_00045824026722</v>
          </cell>
          <cell r="AG888">
            <v>45504</v>
          </cell>
        </row>
        <row r="889">
          <cell r="B889" t="str">
            <v>xD_DWDM_BRKRing_MR9/C13_1295A Com Bkt Maluri_0004582309050Y_00045824006623</v>
          </cell>
          <cell r="Z889">
            <v>45504</v>
          </cell>
          <cell r="AG889">
            <v>45504</v>
          </cell>
        </row>
        <row r="890">
          <cell r="B890" t="str">
            <v>xD_DWDM_BRKRing_MR9/C13_1295A Com Bkt Maluri_499TV11</v>
          </cell>
        </row>
        <row r="891">
          <cell r="B891" t="str">
            <v>xD_DWDM_BRKRing_N106+_4683A Bkt Tok Alang_0004582309010S_00045824006622</v>
          </cell>
          <cell r="C891" t="str">
            <v>Entirely Completed</v>
          </cell>
          <cell r="D891">
            <v>45419</v>
          </cell>
          <cell r="E891">
            <v>45419</v>
          </cell>
          <cell r="F891" t="str">
            <v>MOHD FAIZAL BIN UNDING</v>
          </cell>
          <cell r="Z891">
            <v>45443</v>
          </cell>
          <cell r="AA891">
            <v>45422</v>
          </cell>
          <cell r="AG891">
            <v>45443</v>
          </cell>
        </row>
        <row r="892">
          <cell r="B892" t="str">
            <v>xD_DWDM_BRKRing_N106+_4966A Kulim Hitech_0004582309010S_00045824006622</v>
          </cell>
          <cell r="C892" t="str">
            <v>Entirely Completed</v>
          </cell>
          <cell r="D892">
            <v>45421</v>
          </cell>
          <cell r="E892">
            <v>45421</v>
          </cell>
          <cell r="F892" t="str">
            <v>Mok Tzek Chuan</v>
          </cell>
          <cell r="Z892">
            <v>45443</v>
          </cell>
          <cell r="AA892">
            <v>45425</v>
          </cell>
          <cell r="AG892">
            <v>45443</v>
          </cell>
        </row>
        <row r="893">
          <cell r="B893" t="str">
            <v>xD_DWDM_BRKRing_N106_4683A Bkt Tok Alang_499TV11</v>
          </cell>
        </row>
        <row r="894">
          <cell r="B894" t="str">
            <v>xD_DWDM_BRKRing_N106_4946A Bkt Selambau_499TV11</v>
          </cell>
        </row>
        <row r="895">
          <cell r="B895" t="str">
            <v>xD_DWDM_BRKRing_N106_4966A Kulim Hitech_499TV11</v>
          </cell>
        </row>
        <row r="896">
          <cell r="B896" t="str">
            <v>xD_DWDM_BRKRing_N113_4663A Derga Jaya_0004582306610C_00045823162822</v>
          </cell>
          <cell r="C896" t="str">
            <v>Entirely Completed</v>
          </cell>
          <cell r="D896">
            <v>45345</v>
          </cell>
          <cell r="E896">
            <v>45345</v>
          </cell>
          <cell r="U896">
            <v>45371</v>
          </cell>
          <cell r="V896" t="str">
            <v>Putri Fhazleen Binti Shaharun 84261954</v>
          </cell>
          <cell r="AA896">
            <v>45349</v>
          </cell>
          <cell r="AG896">
            <v>45351</v>
          </cell>
        </row>
        <row r="897">
          <cell r="B897" t="str">
            <v>xD_DWDM_BRKRing_N113_4973B Tajar_0004582306610C_00045823162822</v>
          </cell>
          <cell r="C897" t="str">
            <v>Entirely Completed</v>
          </cell>
          <cell r="D897">
            <v>45344</v>
          </cell>
          <cell r="E897">
            <v>45344</v>
          </cell>
          <cell r="R897">
            <v>45351</v>
          </cell>
          <cell r="S897" t="str">
            <v>Putri Fhazleen Binti Shaharun 84261954</v>
          </cell>
          <cell r="AA897">
            <v>45349</v>
          </cell>
          <cell r="AG897">
            <v>45351</v>
          </cell>
        </row>
        <row r="898">
          <cell r="B898" t="str">
            <v>xD_DWDM_BRKRing_N113_4992A Pendang_0004582306610C_00045823162822</v>
          </cell>
          <cell r="C898" t="str">
            <v>Entirely Completed</v>
          </cell>
          <cell r="D898">
            <v>45268</v>
          </cell>
          <cell r="E898">
            <v>45268</v>
          </cell>
          <cell r="R898">
            <v>45273</v>
          </cell>
          <cell r="S898" t="str">
            <v>Putri Fhazleen Binti Shaharun 84261954</v>
          </cell>
          <cell r="AA898">
            <v>45275</v>
          </cell>
          <cell r="AG898">
            <v>45282</v>
          </cell>
        </row>
        <row r="899">
          <cell r="B899" t="str">
            <v>xD_DWDM_BRKRing_N113_4992A Pendang_0004582306610C_00045823162822_2</v>
          </cell>
        </row>
        <row r="900">
          <cell r="B900" t="str">
            <v>xD_DWDM_BRKRing_N113_4995A UUM HW_0004582306610C_00045823162822</v>
          </cell>
          <cell r="C900" t="str">
            <v>Entirely Completed</v>
          </cell>
          <cell r="D900">
            <v>45268</v>
          </cell>
          <cell r="E900">
            <v>45268</v>
          </cell>
          <cell r="R900">
            <v>45273</v>
          </cell>
          <cell r="S900" t="str">
            <v>Putri Fhazleen Binti Shaharun 84261954</v>
          </cell>
          <cell r="U900">
            <v>45358</v>
          </cell>
          <cell r="V900" t="str">
            <v>Putri Fhazleen Binti Shaharun 84261954</v>
          </cell>
          <cell r="AA900">
            <v>45348</v>
          </cell>
          <cell r="AG900">
            <v>45282</v>
          </cell>
        </row>
        <row r="901">
          <cell r="B901" t="str">
            <v>xD_DWDM_BRKRing_N115_4770A Tok Lin_499TV11</v>
          </cell>
        </row>
        <row r="902">
          <cell r="B902" t="str">
            <v>xD_DWDM_BRKRing_N201_4985A Baling Town_0004582309010S_00045824006622</v>
          </cell>
          <cell r="C902" t="str">
            <v>Entirely Completed</v>
          </cell>
          <cell r="D902">
            <v>45359</v>
          </cell>
          <cell r="E902">
            <v>45363</v>
          </cell>
          <cell r="R902">
            <v>45369</v>
          </cell>
          <cell r="S902" t="str">
            <v>Putri Fhazleen Binti Shaharun 84261954</v>
          </cell>
          <cell r="AA902">
            <v>45363</v>
          </cell>
          <cell r="AG902">
            <v>45366</v>
          </cell>
        </row>
        <row r="903">
          <cell r="B903" t="str">
            <v>xD_DWDM_BRKRing_N201_4985A Baling Town_499TV11</v>
          </cell>
        </row>
        <row r="904">
          <cell r="B904" t="str">
            <v>xD_DWDM_BRKRing_N401_4000A MSC Prai_0004582401280Y_00045824026722</v>
          </cell>
          <cell r="AG904">
            <v>45473</v>
          </cell>
        </row>
        <row r="905">
          <cell r="B905" t="str">
            <v>xD_DWDM_BRKRing_N401_4118A Machang Bubuk2_0004582401280Y_00045824026722</v>
          </cell>
          <cell r="AG905">
            <v>45473</v>
          </cell>
        </row>
        <row r="906">
          <cell r="B906" t="str">
            <v>xD_DWDM_BRKRing_N401_4684B Terap_0004582401280Y_00045824026722</v>
          </cell>
          <cell r="AG906">
            <v>45473</v>
          </cell>
        </row>
        <row r="907">
          <cell r="B907" t="str">
            <v>xD_DWDM_BRKRing_N401_4689A Tmn Desa Impian_0004582401280Y_00045824026722</v>
          </cell>
          <cell r="AG907">
            <v>45473</v>
          </cell>
        </row>
        <row r="908">
          <cell r="B908" t="str">
            <v>xD_DWDM_BRKRing_N401_4952B Selama_0004582401280Y_00045824026722</v>
          </cell>
          <cell r="D908">
            <v>45442</v>
          </cell>
          <cell r="F908" t="str">
            <v>Mok Tzek Chuan</v>
          </cell>
          <cell r="Z908">
            <v>45443</v>
          </cell>
          <cell r="AG908">
            <v>45443</v>
          </cell>
        </row>
        <row r="909">
          <cell r="B909" t="str">
            <v>xD_DWDM_BRKRing_N401_4965A Politeknik Kulim_0004582401280Y_00045824026722</v>
          </cell>
          <cell r="AG909">
            <v>45473</v>
          </cell>
        </row>
        <row r="910">
          <cell r="B910" t="str">
            <v>xD_DWDM_BRKRing_NAR01_i_4000A_Prai_0004582401260T_45824026527</v>
          </cell>
          <cell r="C910" t="str">
            <v>Entirely Completed</v>
          </cell>
          <cell r="D910">
            <v>45426</v>
          </cell>
          <cell r="E910">
            <v>45426</v>
          </cell>
          <cell r="Z910">
            <v>45443</v>
          </cell>
          <cell r="AA910">
            <v>45426</v>
          </cell>
          <cell r="AG910">
            <v>45443</v>
          </cell>
        </row>
        <row r="911">
          <cell r="B911" t="str">
            <v>xD_DWDM_BRKRing_NAR01_i_4521A_Msc Ipoh_0004582401260T_45824026527</v>
          </cell>
          <cell r="C911" t="str">
            <v>Entirely Completed</v>
          </cell>
          <cell r="D911">
            <v>45426</v>
          </cell>
          <cell r="E911">
            <v>45426</v>
          </cell>
          <cell r="Z911">
            <v>45443</v>
          </cell>
          <cell r="AA911">
            <v>45427</v>
          </cell>
          <cell r="AG911">
            <v>45443</v>
          </cell>
        </row>
        <row r="912">
          <cell r="B912" t="str">
            <v>xD_DWDM_BRKRing_NAR01_i_4946A_Bukit Selambau_0004582401260T_45824026527</v>
          </cell>
          <cell r="Z912">
            <v>45443</v>
          </cell>
          <cell r="AG912">
            <v>45443</v>
          </cell>
        </row>
        <row r="913">
          <cell r="B913" t="str">
            <v>xD_DWDM_BRKRing_NAR01_i_4966A_Kulim Hitech_0004582401260T_45824026527</v>
          </cell>
          <cell r="Z913">
            <v>45443</v>
          </cell>
          <cell r="AG913">
            <v>45443</v>
          </cell>
        </row>
        <row r="914">
          <cell r="B914" t="str">
            <v>xD_DWDM_BRKRing_NAR01_i_4992A_Pendang_0004582401260T_45824026527</v>
          </cell>
          <cell r="AG914">
            <v>45504</v>
          </cell>
        </row>
        <row r="915">
          <cell r="B915" t="str">
            <v>xD_DWDM_BRKRing_NAR01_ii_4606A Padang Besar_0004582401280Y_00045824026722</v>
          </cell>
          <cell r="D915">
            <v>45434</v>
          </cell>
          <cell r="Z915">
            <v>45443</v>
          </cell>
          <cell r="AG915">
            <v>45443</v>
          </cell>
        </row>
        <row r="916">
          <cell r="B916" t="str">
            <v>xD_DWDM_BRKRing_NAR01_ii_4660A KTM Alor Star_0004582401280Y_00045824026722</v>
          </cell>
          <cell r="D916">
            <v>45434</v>
          </cell>
          <cell r="Z916">
            <v>45443</v>
          </cell>
          <cell r="AG916">
            <v>45443</v>
          </cell>
        </row>
        <row r="917">
          <cell r="B917" t="str">
            <v>xD_DWDM_BRKRing_NAR01_ii_4938A_Tmn Orkid_0004582401280Y_00045824026722</v>
          </cell>
          <cell r="D917">
            <v>45436</v>
          </cell>
          <cell r="Z917">
            <v>45443</v>
          </cell>
          <cell r="AG917">
            <v>45443</v>
          </cell>
        </row>
        <row r="918">
          <cell r="B918" t="str">
            <v>xD_DWDM_BRKRing_NAR01_ii_4998A Air Itam Kedah_0004582401280Y_00045824026722</v>
          </cell>
          <cell r="D918">
            <v>45434</v>
          </cell>
          <cell r="Z918">
            <v>45443</v>
          </cell>
          <cell r="AG918">
            <v>45443</v>
          </cell>
        </row>
        <row r="919">
          <cell r="B919" t="str">
            <v>xD_DWDM_BRKRing_NAR03_4188A Nibong Tebal2_0004582306610D_00045823162822</v>
          </cell>
          <cell r="C919" t="str">
            <v>Entirely Completed</v>
          </cell>
          <cell r="D919">
            <v>45274</v>
          </cell>
          <cell r="E919">
            <v>45274</v>
          </cell>
          <cell r="R919">
            <v>45277</v>
          </cell>
          <cell r="S919" t="str">
            <v>Putri Fhazleen Binti Shaharun 84261954</v>
          </cell>
          <cell r="Z919">
            <v>45289</v>
          </cell>
          <cell r="AA919">
            <v>45321</v>
          </cell>
          <cell r="AG919">
            <v>45282</v>
          </cell>
        </row>
        <row r="920">
          <cell r="B920" t="str">
            <v>xD_DWDM_BRKRing_NAR03_4310A_Kpg Matang Acheh_00045823162822</v>
          </cell>
        </row>
        <row r="921">
          <cell r="B921" t="str">
            <v>xD_DWDM_BRKRing_NT09P_4640A Sp Plaza_499TV11</v>
          </cell>
        </row>
        <row r="922">
          <cell r="B922" t="str">
            <v>xD_DWDM_BRKRing_PFSRING101/C0607_1063B_Berjya Times Square Rooftop_0004582306610C_00045823162822</v>
          </cell>
          <cell r="D922">
            <v>45422</v>
          </cell>
          <cell r="F922" t="str">
            <v>MOHD FAIZAL BIN UNDING</v>
          </cell>
          <cell r="Z922">
            <v>45443</v>
          </cell>
          <cell r="AG922">
            <v>45443</v>
          </cell>
        </row>
        <row r="923">
          <cell r="B923" t="str">
            <v>xD_DWDM_BRKRing_S301_1554AMAG(M14)-001 Rumbia_0004582309010R_00045824006624</v>
          </cell>
          <cell r="D923">
            <v>45442</v>
          </cell>
          <cell r="F923" t="str">
            <v>MOHD FAIZAL BIN UNDING</v>
          </cell>
          <cell r="Z923">
            <v>45443</v>
          </cell>
          <cell r="AG923">
            <v>45443</v>
          </cell>
        </row>
        <row r="924">
          <cell r="B924" t="str">
            <v>xD_DWDM_BRKRing_S301_1554AMAG(M14)-001 Rumbia_499TV11</v>
          </cell>
        </row>
        <row r="925">
          <cell r="B925" t="str">
            <v>xD_DWDM_BRKRing_S301_1560A-MAC001 Bkt Tiga_0004582309010R_00045824006624</v>
          </cell>
          <cell r="D925">
            <v>45442</v>
          </cell>
          <cell r="F925" t="str">
            <v>MOHD FAIZAL BIN UNDING</v>
          </cell>
          <cell r="Z925">
            <v>45443</v>
          </cell>
          <cell r="AG925">
            <v>45443</v>
          </cell>
        </row>
        <row r="926">
          <cell r="B926" t="str">
            <v>xD_DWDM_BRKRing_S301_1560A-MAC001 Bkt Tiga_499TV11</v>
          </cell>
        </row>
        <row r="927">
          <cell r="B927" t="str">
            <v>xD_DWDM_BRKRing_S301_1563A-MAC001 Bkt Iman_0004582309010R_00045824006624</v>
          </cell>
          <cell r="D927">
            <v>45442</v>
          </cell>
          <cell r="F927" t="str">
            <v>MOHD FAIZAL BIN UNDING</v>
          </cell>
          <cell r="Z927">
            <v>45443</v>
          </cell>
          <cell r="AG927">
            <v>45443</v>
          </cell>
        </row>
        <row r="928">
          <cell r="B928" t="str">
            <v>xD_DWDM_BRKRing_S301_1563A-MAC001 Bkt Iman_499TV11</v>
          </cell>
        </row>
        <row r="929">
          <cell r="B929" t="str">
            <v>xD_DWDM_BRKRing_S301_1621A-MCR001 SNW_0004582309010R_00045824006624</v>
          </cell>
          <cell r="Z929">
            <v>45443</v>
          </cell>
          <cell r="AG929">
            <v>45443</v>
          </cell>
        </row>
        <row r="930">
          <cell r="B930" t="str">
            <v>xD_DWDM_BRKRing_S301_1621A-MCR001 SNW_499TV11</v>
          </cell>
        </row>
        <row r="931">
          <cell r="B931" t="str">
            <v>xD_DWDM_BRKRing_S305_2402B Pagoh Highway_0004582401310P_00045824026721</v>
          </cell>
          <cell r="AG931">
            <v>45473</v>
          </cell>
        </row>
        <row r="932">
          <cell r="B932" t="str">
            <v>xD_DWDM_BRKRing_S305_6088A ABI_0004582401310P_00045824026721</v>
          </cell>
          <cell r="AG932">
            <v>45473</v>
          </cell>
        </row>
        <row r="933">
          <cell r="B933" t="str">
            <v>xD_DWDM_BRKRing_S305_6093A Sri Medan_0004582401310P_00045824026721</v>
          </cell>
          <cell r="AG933">
            <v>45473</v>
          </cell>
        </row>
        <row r="934">
          <cell r="B934" t="str">
            <v>xD_DWDM_BRKRing_S305_6104A Bkt Kelicap_0004582401310P_00045824026721</v>
          </cell>
          <cell r="AG934">
            <v>45473</v>
          </cell>
        </row>
        <row r="935">
          <cell r="B935" t="str">
            <v>xD_DWDM_BRKRing_S305_6701A Parit Subang_0004582401310P_00045824026721</v>
          </cell>
          <cell r="AG935">
            <v>45473</v>
          </cell>
        </row>
        <row r="936">
          <cell r="B936" t="str">
            <v>xD_DWDM_BRKRing_S309_1553AMAG(M14)-001 Umbai_0004582309010R_00045824006624</v>
          </cell>
          <cell r="Z936">
            <v>45473</v>
          </cell>
          <cell r="AG936">
            <v>45473</v>
          </cell>
        </row>
        <row r="937">
          <cell r="B937" t="str">
            <v>xD_DWDM_BRKRing_S309_1553AMAG(M14)-001 Umbai_499TV11</v>
          </cell>
        </row>
        <row r="938">
          <cell r="B938" t="str">
            <v>xD_DWDM_BRKRing_S309_1556A-MAC001 Merlimau_0004582309010R_00045824006624</v>
          </cell>
          <cell r="D938">
            <v>45442</v>
          </cell>
          <cell r="F938" t="str">
            <v>MOHD FAIZAL BIN UNDING</v>
          </cell>
          <cell r="Z938">
            <v>45443</v>
          </cell>
          <cell r="AG938">
            <v>45443</v>
          </cell>
        </row>
        <row r="939">
          <cell r="B939" t="str">
            <v>xD_DWDM_BRKRing_S309_1556A-MAC001 Merlimau_499TV11</v>
          </cell>
        </row>
        <row r="940">
          <cell r="B940" t="str">
            <v>xD_DWDM_BRKRing_S309_1599A-MAC001 Bkt Gambir Town_0004582309010R_00045824006624</v>
          </cell>
          <cell r="Z940">
            <v>45473</v>
          </cell>
          <cell r="AG940">
            <v>45473</v>
          </cell>
        </row>
        <row r="941">
          <cell r="B941" t="str">
            <v>xD_DWDM_BRKRing_S309_1599A-MAC001 Bkt Gambir Town_499TV11</v>
          </cell>
        </row>
        <row r="942">
          <cell r="B942" t="str">
            <v>xD_DWDM_BRKRing_S309_2402B-MAG001 Pagoh Highway_0004582309010R_00045824006624</v>
          </cell>
          <cell r="C942" t="str">
            <v>Entirely Completed</v>
          </cell>
          <cell r="D942">
            <v>45405</v>
          </cell>
          <cell r="E942">
            <v>45405</v>
          </cell>
          <cell r="F942" t="str">
            <v>MOHD FAIZAL BIN UNDING</v>
          </cell>
          <cell r="R942">
            <v>45418</v>
          </cell>
          <cell r="S942" t="str">
            <v>Putri Fhazleen Binti Shaharun 84261954</v>
          </cell>
          <cell r="Z942">
            <v>45473</v>
          </cell>
          <cell r="AA942">
            <v>45408</v>
          </cell>
          <cell r="AG942">
            <v>45473</v>
          </cell>
        </row>
        <row r="943">
          <cell r="B943" t="str">
            <v>xD_DWDM_BRKRing_S309_2402B-MAG001 Pagoh Highway_499TV11</v>
          </cell>
        </row>
        <row r="944">
          <cell r="B944" t="str">
            <v>xD_DWDM_BRKRing_S504M_6126A KTM Kluang_0004582401310P_00045824026721</v>
          </cell>
          <cell r="AG944">
            <v>45473</v>
          </cell>
        </row>
        <row r="945">
          <cell r="B945" t="str">
            <v>xD_DWDM_BRKRing_S504M_6134A Kluang Indst(Profina)_0004582401310P_00045824026721</v>
          </cell>
          <cell r="AG945">
            <v>45473</v>
          </cell>
        </row>
        <row r="946">
          <cell r="B946" t="str">
            <v>xD_DWDM_BRKRing_S504M_6138A Kahang Maxis_0004582401310P_00045824026721</v>
          </cell>
          <cell r="AG946">
            <v>45473</v>
          </cell>
        </row>
        <row r="947">
          <cell r="B947" t="str">
            <v>xD_DWDM_BRKRing_S504M_6151A Mersing_0004582401310P_00045824026721</v>
          </cell>
          <cell r="AG947">
            <v>45473</v>
          </cell>
        </row>
        <row r="948">
          <cell r="B948" t="str">
            <v>xD_DWDM_BRKRing_S504M_6160A Bkt Tinggi Maxis_0004582401310P_00045824026721</v>
          </cell>
          <cell r="AG948">
            <v>45473</v>
          </cell>
        </row>
        <row r="949">
          <cell r="B949" t="str">
            <v>xD_DWDM_BRKRing_S504M_6166A Felda Nitar2_0004582401310P_00045824026721</v>
          </cell>
          <cell r="AG949">
            <v>45473</v>
          </cell>
        </row>
        <row r="950">
          <cell r="B950" t="str">
            <v>xD_DWDM_BRKRing_S504M_6369A Sri Saujana_0004582401310P_00045824026721</v>
          </cell>
          <cell r="AG950">
            <v>45473</v>
          </cell>
        </row>
        <row r="951">
          <cell r="B951" t="str">
            <v>xD_DWDM_BRKRing_S504M_6616A Sri Permai_0004582401310P_00045824026721</v>
          </cell>
          <cell r="AG951">
            <v>45473</v>
          </cell>
        </row>
        <row r="952">
          <cell r="B952" t="str">
            <v>xD_DWDM_BRKRing_SAR01_1552A-MAG(M8)-001 Tanjung Bidara_0004582309010R_00045824006624</v>
          </cell>
          <cell r="C952" t="str">
            <v>Entirely Completed</v>
          </cell>
          <cell r="D952">
            <v>45385</v>
          </cell>
          <cell r="E952">
            <v>45387</v>
          </cell>
          <cell r="F952" t="str">
            <v>B-BAND COMMUNICATIONS SDN.BHD.</v>
          </cell>
          <cell r="R952">
            <v>45404</v>
          </cell>
          <cell r="S952" t="str">
            <v>Putri Fhazleen Binti Shaharun 84261954</v>
          </cell>
          <cell r="Z952">
            <v>45412</v>
          </cell>
          <cell r="AA952">
            <v>45400</v>
          </cell>
          <cell r="AB952" t="str">
            <v>B-BAND COMMUNICATIONS SDN.BHD.</v>
          </cell>
          <cell r="AG952">
            <v>45412</v>
          </cell>
        </row>
        <row r="953">
          <cell r="B953" t="str">
            <v>xD_DWDM_BRKRing_SAR01_1552A-MAG(M8)-001 Tanjung Bidara_499TV11</v>
          </cell>
        </row>
        <row r="954">
          <cell r="B954" t="str">
            <v>xD_DWDM_BRKRing_SAR01_1621A-MCR Senawang_0004582309010R_00045824006624</v>
          </cell>
          <cell r="C954" t="str">
            <v>Entirely Completed</v>
          </cell>
          <cell r="D954">
            <v>45385</v>
          </cell>
          <cell r="E954">
            <v>45386</v>
          </cell>
          <cell r="R954">
            <v>45404</v>
          </cell>
          <cell r="S954" t="str">
            <v>Putri Fhazleen Binti Shaharun 84261954</v>
          </cell>
          <cell r="Z954">
            <v>45412</v>
          </cell>
          <cell r="AA954">
            <v>45387</v>
          </cell>
          <cell r="AG954">
            <v>45412</v>
          </cell>
        </row>
        <row r="955">
          <cell r="B955" t="str">
            <v>xD_DWDM_BRKRing_SAR01_1621A-MCR Senawang_499TV11</v>
          </cell>
        </row>
        <row r="956">
          <cell r="B956" t="str">
            <v>xD_DWDM_BRKRing_SAR01_1640A-MAG(M8)-001 Politeknik Port Dickson_0004582309010R_00045824006624</v>
          </cell>
          <cell r="C956" t="str">
            <v>Entirely Completed</v>
          </cell>
          <cell r="D956">
            <v>45385</v>
          </cell>
          <cell r="E956">
            <v>45386</v>
          </cell>
          <cell r="R956">
            <v>45404</v>
          </cell>
          <cell r="S956" t="str">
            <v>Putri Fhazleen Binti Shaharun 84261954</v>
          </cell>
          <cell r="Z956">
            <v>45412</v>
          </cell>
          <cell r="AA956">
            <v>45387</v>
          </cell>
          <cell r="AG956">
            <v>45412</v>
          </cell>
        </row>
        <row r="957">
          <cell r="B957" t="str">
            <v>xD_DWDM_BRKRing_SAR01_1640A-MAG(M8)-001 Politeknik Port Dickson_499TV11</v>
          </cell>
        </row>
        <row r="958">
          <cell r="B958" t="str">
            <v>xD_DWDM_BRKRing_SAR01_2021B-Subang Hi-Tech_0004582309010R_00045824006624</v>
          </cell>
          <cell r="C958" t="str">
            <v>Entirely Completed</v>
          </cell>
          <cell r="D958">
            <v>45280</v>
          </cell>
          <cell r="E958">
            <v>45281</v>
          </cell>
          <cell r="R958">
            <v>45363</v>
          </cell>
          <cell r="S958" t="str">
            <v>Putri Fhazleen Binti Shaharun 84261954</v>
          </cell>
          <cell r="AA958">
            <v>45288</v>
          </cell>
          <cell r="AG958">
            <v>45282</v>
          </cell>
        </row>
        <row r="959">
          <cell r="B959" t="str">
            <v>xD_DWDM_BRKRing_SAR01_2021B-Subang Hi-Tech_499TV11</v>
          </cell>
        </row>
        <row r="960">
          <cell r="B960" t="str">
            <v>xD_DWDM_BRKRing_SAR03_i N SAR03iii_1553A Umbai_0004582401310P_00045824026721</v>
          </cell>
          <cell r="AG960">
            <v>45473</v>
          </cell>
        </row>
        <row r="961">
          <cell r="B961" t="str">
            <v>xD_DWDM_BRKRing_SAR03_i N SAR03iii_1554A Rumbia_0004582401310P_00045824026721</v>
          </cell>
          <cell r="AG961">
            <v>45473</v>
          </cell>
        </row>
        <row r="962">
          <cell r="B962" t="str">
            <v>xD_DWDM_BRKRing_SAR03_i N SAR03iii_1621A SNW_0004582401310P_00045824026721</v>
          </cell>
          <cell r="AG962">
            <v>45473</v>
          </cell>
        </row>
        <row r="963">
          <cell r="B963" t="str">
            <v>xD_DWDM_BRKRing_SAR03_i N SAR03iii_6000A MSC JBR_0004582401310P_00045824026721</v>
          </cell>
          <cell r="AG963">
            <v>45473</v>
          </cell>
        </row>
        <row r="964">
          <cell r="B964" t="str">
            <v>xD_DWDM_BRKRing_SAR03_i N SAR03iii_6104A Bkt Kelicap_0004582401310P_00045824026721</v>
          </cell>
          <cell r="AG964">
            <v>45473</v>
          </cell>
        </row>
        <row r="965">
          <cell r="B965" t="str">
            <v>xD_DWDM_BRKRing_SAR03_i N SAR03iii_6405A Sri Bunian_0004582401310P_00045824026721</v>
          </cell>
          <cell r="AG965">
            <v>45473</v>
          </cell>
        </row>
        <row r="966">
          <cell r="B966" t="str">
            <v>xD_DWDM_BRKRing_SAR03_i N SAR03iii_6502A Nusa Perintis_0004582401310P_00045824026721</v>
          </cell>
          <cell r="AG966">
            <v>45473</v>
          </cell>
        </row>
        <row r="967">
          <cell r="B967" t="str">
            <v>xD_DWDM_BRKRing_SAR04_1621A MSC SNW_0004582401310P_00045824026721</v>
          </cell>
          <cell r="D967">
            <v>45443</v>
          </cell>
          <cell r="F967" t="str">
            <v>MOHD FAIZAL BIN UNDING</v>
          </cell>
          <cell r="Z967">
            <v>45443</v>
          </cell>
          <cell r="AG967">
            <v>45443</v>
          </cell>
        </row>
        <row r="968">
          <cell r="B968" t="str">
            <v>xD_DWDM_BRKRing_SAR04_6000A MSC JB_0004582401310P_00045824026721</v>
          </cell>
          <cell r="D968">
            <v>45443</v>
          </cell>
          <cell r="F968" t="str">
            <v>MOHD FAIZAL BIN UNDING</v>
          </cell>
          <cell r="Z968">
            <v>45443</v>
          </cell>
          <cell r="AG968">
            <v>45443</v>
          </cell>
        </row>
        <row r="969">
          <cell r="B969" t="str">
            <v>xD_DWDM_BRKRing_SAR06_6000A MSC JB_0004582401310P_00045824026721</v>
          </cell>
          <cell r="D969">
            <v>45443</v>
          </cell>
          <cell r="F969" t="str">
            <v>MOHD FAIZAL BIN UNDING</v>
          </cell>
          <cell r="Z969">
            <v>45443</v>
          </cell>
          <cell r="AG969">
            <v>45443</v>
          </cell>
        </row>
        <row r="970">
          <cell r="B970" t="str">
            <v>xD_DWDM_BRKRing_SAR06_6707A Jambi_0004582401310P_00045824026721</v>
          </cell>
          <cell r="D970">
            <v>45443</v>
          </cell>
          <cell r="F970" t="str">
            <v>MOHD FAIZAL BIN UNDING</v>
          </cell>
          <cell r="Z970">
            <v>45443</v>
          </cell>
          <cell r="AG970">
            <v>45443</v>
          </cell>
        </row>
        <row r="971">
          <cell r="B971" t="str">
            <v>xD_DWDM_BRKRing_SAR06_8000A KTN_0004582401310P_00045824026721</v>
          </cell>
          <cell r="D971">
            <v>45435</v>
          </cell>
          <cell r="Z971">
            <v>45443</v>
          </cell>
          <cell r="AG971">
            <v>45443</v>
          </cell>
        </row>
        <row r="972">
          <cell r="B972" t="str">
            <v>xD_DWDM_BRKRing_ST21P_1_6063A-MAC-001 KTM Plentong_0004582309010R_00045824006624</v>
          </cell>
          <cell r="C972" t="str">
            <v>Entirely Completed</v>
          </cell>
          <cell r="D972">
            <v>45407</v>
          </cell>
          <cell r="E972">
            <v>45407</v>
          </cell>
          <cell r="F972" t="str">
            <v>MOHD FAIZAL BIN UNDING</v>
          </cell>
          <cell r="R972">
            <v>45418</v>
          </cell>
          <cell r="S972" t="str">
            <v>Putri Fhazleen Binti Shaharun 84261954</v>
          </cell>
          <cell r="Z972">
            <v>45473</v>
          </cell>
          <cell r="AA972">
            <v>45408</v>
          </cell>
          <cell r="AG972">
            <v>45412</v>
          </cell>
        </row>
        <row r="973">
          <cell r="B973" t="str">
            <v>xD_DWDM_BRKRing_ST21P_1_6063A-MAC-001 KTM Plentong_499TV11</v>
          </cell>
        </row>
        <row r="974">
          <cell r="B974" t="str">
            <v>xD_DWDM_BRKRing_ST21P_1_6382A-MAC-001 KTM Pasir Gudang_0004582309010R_00045824006624</v>
          </cell>
          <cell r="D974">
            <v>45442</v>
          </cell>
          <cell r="F974" t="str">
            <v>MOHD FAIZAL BIN UNDING</v>
          </cell>
          <cell r="Z974">
            <v>45443</v>
          </cell>
          <cell r="AG974">
            <v>45443</v>
          </cell>
        </row>
        <row r="975">
          <cell r="B975" t="str">
            <v>xD_DWDM_BRKRing_ST21P_1_6382A-MAC-001 KTM Pasir Gudang_499TV11</v>
          </cell>
        </row>
        <row r="976">
          <cell r="B976" t="str">
            <v>xD_DWDM_BRKRing_ST21P_6000A-MCR002 JBR_0004582309010R_00045824006624</v>
          </cell>
          <cell r="Z976">
            <v>45473</v>
          </cell>
          <cell r="AG976">
            <v>45473</v>
          </cell>
        </row>
        <row r="977">
          <cell r="B977" t="str">
            <v>xD_DWDM_BRKRing_ST21P_6000A-MCR002 JBR_499TV11</v>
          </cell>
        </row>
        <row r="978">
          <cell r="B978" t="str">
            <v>xD_DWDM_BRKRing_ST21P_6312A-MAC-001 Jln Cenderai_0004582309010R_00045824006624</v>
          </cell>
          <cell r="D978">
            <v>45442</v>
          </cell>
          <cell r="F978" t="str">
            <v>MOHD FAIZAL BIN UNDING</v>
          </cell>
          <cell r="Z978">
            <v>45443</v>
          </cell>
          <cell r="AG978">
            <v>45443</v>
          </cell>
        </row>
        <row r="979">
          <cell r="B979" t="str">
            <v>xD_DWDM_BRKRing_ST21P_6312A-MAC-001 Jln Cenderai_499TV11</v>
          </cell>
        </row>
        <row r="980">
          <cell r="B980" t="str">
            <v>xD_DWDM_BRKRing_ST21P_6369A-MAG001 Sri Saujana_0004582309010R_00045824006624</v>
          </cell>
          <cell r="C980" t="str">
            <v>Entirely Completed</v>
          </cell>
          <cell r="D980">
            <v>45408</v>
          </cell>
          <cell r="E980">
            <v>45408</v>
          </cell>
          <cell r="F980" t="str">
            <v>MOHD FAIZAL BIN UNDING</v>
          </cell>
          <cell r="R980">
            <v>45418</v>
          </cell>
          <cell r="S980" t="str">
            <v>Putri Fhazleen Binti Shaharun 84261954</v>
          </cell>
          <cell r="Z980">
            <v>45473</v>
          </cell>
          <cell r="AA980">
            <v>45408</v>
          </cell>
          <cell r="AG980">
            <v>45412</v>
          </cell>
        </row>
        <row r="981">
          <cell r="B981" t="str">
            <v>xD_DWDM_BRKRing_ST21P_6369A-MAG001 Sri Saujana_499TV11</v>
          </cell>
        </row>
        <row r="982">
          <cell r="B982" t="str">
            <v>xD_DWDM_BRKRing_ST21P_6400A-MAC-001 Jln Perak_0004582309010R_00045824006624</v>
          </cell>
          <cell r="Z982">
            <v>45473</v>
          </cell>
          <cell r="AG982">
            <v>45473</v>
          </cell>
        </row>
        <row r="983">
          <cell r="B983" t="str">
            <v>xD_DWDM_BRKRing_ST21P_6400A-MAC-001 Jln Perak_499TV11</v>
          </cell>
        </row>
        <row r="984">
          <cell r="B984" t="str">
            <v>xD_DWDM_BRKRing_ST27P_1607A-MAG001 KM Plaza_0004582309010R_00045824006624</v>
          </cell>
          <cell r="D984">
            <v>45442</v>
          </cell>
          <cell r="F984" t="str">
            <v>MOHD FAIZAL BIN UNDING</v>
          </cell>
          <cell r="Z984">
            <v>45443</v>
          </cell>
          <cell r="AG984">
            <v>45443</v>
          </cell>
        </row>
        <row r="985">
          <cell r="B985" t="str">
            <v>xD_DWDM_BRKRing_ST27P_1607A-MAG001 KM Plaza_499TV11</v>
          </cell>
        </row>
        <row r="986">
          <cell r="B986" t="str">
            <v>xD_DWDM_BRKRing_ST27P_1608A KTM Seremban_0004582309010R_00045824006624</v>
          </cell>
          <cell r="D986">
            <v>45442</v>
          </cell>
          <cell r="F986" t="str">
            <v>MOHD FAIZAL BIN UNDING</v>
          </cell>
          <cell r="Z986">
            <v>45443</v>
          </cell>
          <cell r="AG986">
            <v>45443</v>
          </cell>
        </row>
        <row r="987">
          <cell r="B987" t="str">
            <v>xD_DWDM_BRKRing_ST27P_1608A KTM Seremban_499TV11</v>
          </cell>
        </row>
        <row r="988">
          <cell r="B988" t="str">
            <v>xD_DWDM_BRKRing_ST27P_1610A Gun Hill_0004582309010R_00045824006624</v>
          </cell>
          <cell r="D988">
            <v>45442</v>
          </cell>
          <cell r="F988" t="str">
            <v>MOHD FAIZAL BIN UNDING</v>
          </cell>
          <cell r="Z988">
            <v>45443</v>
          </cell>
          <cell r="AG988">
            <v>45443</v>
          </cell>
        </row>
        <row r="989">
          <cell r="B989" t="str">
            <v>xD_DWDM_BRKRing_ST27P_1610A Gun Hill_499TV11</v>
          </cell>
        </row>
        <row r="990">
          <cell r="B990" t="str">
            <v>xD_DWDM_BRKRing_Spare_2021B SBHT_0004582307400B_0004582307400C_00045823174223</v>
          </cell>
          <cell r="C990" t="str">
            <v>Entirely Completed</v>
          </cell>
          <cell r="D990">
            <v>45272</v>
          </cell>
          <cell r="E990">
            <v>45272</v>
          </cell>
          <cell r="R990">
            <v>45277</v>
          </cell>
          <cell r="S990" t="str">
            <v>Putri Fhazleen Binti Shaharun 84261954</v>
          </cell>
          <cell r="AA990">
            <v>45275</v>
          </cell>
          <cell r="AG990">
            <v>45282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K5" t="str">
            <v>Jul</v>
          </cell>
          <cell r="L5" t="str">
            <v>Aug</v>
          </cell>
          <cell r="M5" t="str">
            <v>Sep</v>
          </cell>
          <cell r="N5" t="str">
            <v>Oct</v>
          </cell>
        </row>
        <row r="6">
          <cell r="K6">
            <v>17</v>
          </cell>
          <cell r="L6">
            <v>18</v>
          </cell>
          <cell r="M6">
            <v>18</v>
          </cell>
          <cell r="N6">
            <v>17</v>
          </cell>
        </row>
        <row r="7">
          <cell r="K7">
            <v>115</v>
          </cell>
          <cell r="L7">
            <v>110</v>
          </cell>
          <cell r="M7">
            <v>105</v>
          </cell>
          <cell r="N7">
            <v>104</v>
          </cell>
        </row>
        <row r="8">
          <cell r="K8">
            <v>87</v>
          </cell>
          <cell r="L8">
            <v>84</v>
          </cell>
          <cell r="M8">
            <v>77</v>
          </cell>
          <cell r="N8">
            <v>63</v>
          </cell>
        </row>
        <row r="12">
          <cell r="K12">
            <v>87</v>
          </cell>
          <cell r="L12">
            <v>87</v>
          </cell>
          <cell r="M12">
            <v>75</v>
          </cell>
          <cell r="N12">
            <v>66</v>
          </cell>
        </row>
        <row r="14">
          <cell r="K14" t="str">
            <v>Ring</v>
          </cell>
          <cell r="L14" t="str">
            <v>Project_IP</v>
          </cell>
          <cell r="M14" t="str">
            <v>Chk</v>
          </cell>
          <cell r="N14" t="str">
            <v>project</v>
          </cell>
        </row>
        <row r="15">
          <cell r="K15" t="str">
            <v>C0210P</v>
          </cell>
          <cell r="L15" t="str">
            <v>IP_BR</v>
          </cell>
          <cell r="M15" t="str">
            <v>C0210P</v>
          </cell>
          <cell r="N15" t="str">
            <v>P1_IP_BR-Q1</v>
          </cell>
        </row>
        <row r="16">
          <cell r="K16" t="str">
            <v>C0211+</v>
          </cell>
          <cell r="L16" t="str">
            <v>IP_BR</v>
          </cell>
          <cell r="M16" t="str">
            <v>C0211+</v>
          </cell>
          <cell r="N16" t="str">
            <v>P1_IP_BR-Q2</v>
          </cell>
        </row>
        <row r="17">
          <cell r="K17" t="str">
            <v>C0515+</v>
          </cell>
          <cell r="L17" t="str">
            <v>IP_BR</v>
          </cell>
          <cell r="M17" t="str">
            <v>C0515+</v>
          </cell>
          <cell r="N17" t="str">
            <v>P1_IP_BR-Q2</v>
          </cell>
        </row>
        <row r="18">
          <cell r="K18" t="str">
            <v>CAR02-ii+</v>
          </cell>
          <cell r="L18" t="str">
            <v>IP_R_EXP</v>
          </cell>
          <cell r="M18" t="str">
            <v>CAR02-ii+</v>
          </cell>
          <cell r="N18" t="str">
            <v>P1_IP_R_EXP-Q2</v>
          </cell>
        </row>
        <row r="19">
          <cell r="K19" t="str">
            <v>CAR04</v>
          </cell>
          <cell r="L19" t="str">
            <v>PE-MCR</v>
          </cell>
          <cell r="M19" t="str">
            <v>CAR04</v>
          </cell>
          <cell r="N19" t="str">
            <v>P1_PE-MCR-Q1</v>
          </cell>
        </row>
        <row r="20">
          <cell r="K20" t="str">
            <v>CT0120</v>
          </cell>
          <cell r="L20" t="str">
            <v>IP_BR</v>
          </cell>
          <cell r="M20" t="str">
            <v>CT0120</v>
          </cell>
          <cell r="N20" t="str">
            <v>P1_IP_BR-Q1</v>
          </cell>
        </row>
        <row r="21">
          <cell r="K21" t="str">
            <v>E104</v>
          </cell>
          <cell r="L21" t="str">
            <v>IP_BR</v>
          </cell>
          <cell r="M21" t="str">
            <v>E104</v>
          </cell>
          <cell r="N21" t="str">
            <v>P1_IP_BR-Q1</v>
          </cell>
        </row>
        <row r="22">
          <cell r="K22" t="str">
            <v>E105</v>
          </cell>
          <cell r="L22" t="str">
            <v>IP_BR</v>
          </cell>
          <cell r="M22" t="str">
            <v>E105</v>
          </cell>
          <cell r="N22" t="str">
            <v>P1_IP_BR-Q1</v>
          </cell>
        </row>
        <row r="23">
          <cell r="K23" t="str">
            <v>E109</v>
          </cell>
          <cell r="L23" t="str">
            <v>IP_BR</v>
          </cell>
          <cell r="M23" t="str">
            <v>E109</v>
          </cell>
          <cell r="N23" t="str">
            <v>P1_IP_BR-Q1</v>
          </cell>
        </row>
        <row r="24">
          <cell r="K24" t="str">
            <v>E111</v>
          </cell>
          <cell r="L24" t="str">
            <v>IP_BR</v>
          </cell>
          <cell r="M24" t="str">
            <v>E111</v>
          </cell>
          <cell r="N24" t="str">
            <v>P1_IP_BR-Q1</v>
          </cell>
        </row>
        <row r="25">
          <cell r="K25" t="str">
            <v>E209</v>
          </cell>
          <cell r="L25" t="str">
            <v>IP_BR</v>
          </cell>
          <cell r="M25" t="str">
            <v>E209</v>
          </cell>
          <cell r="N25" t="str">
            <v>P1_IP_BR-Q3</v>
          </cell>
        </row>
        <row r="26">
          <cell r="K26" t="str">
            <v>E301</v>
          </cell>
          <cell r="L26" t="str">
            <v>IP_BR</v>
          </cell>
          <cell r="M26" t="str">
            <v>E301</v>
          </cell>
          <cell r="N26" t="str">
            <v>P1_IP_BR-Q3</v>
          </cell>
        </row>
        <row r="27">
          <cell r="K27" t="str">
            <v>EAR01</v>
          </cell>
          <cell r="L27" t="str">
            <v>IP_BR</v>
          </cell>
          <cell r="M27" t="str">
            <v>EAR01</v>
          </cell>
          <cell r="N27" t="str">
            <v>P1_IP_BR-Q1</v>
          </cell>
        </row>
        <row r="28">
          <cell r="K28" t="str">
            <v>EAR01_1 &amp; EAR01_3</v>
          </cell>
          <cell r="L28" t="str">
            <v>IP_R_EXP</v>
          </cell>
          <cell r="M28" t="str">
            <v>EAR01_1 &amp; EAR01_3</v>
          </cell>
          <cell r="N28" t="str">
            <v>P1_IP_R_EXP-Q3</v>
          </cell>
        </row>
        <row r="29">
          <cell r="K29" t="str">
            <v>EAR06</v>
          </cell>
          <cell r="L29" t="str">
            <v>IP_R_EXP</v>
          </cell>
          <cell r="M29" t="str">
            <v>EAR06</v>
          </cell>
          <cell r="N29" t="str">
            <v>P1_IP_R_EXP-Q1</v>
          </cell>
        </row>
        <row r="30">
          <cell r="K30" t="str">
            <v>N104+</v>
          </cell>
          <cell r="L30" t="str">
            <v>IP_BR</v>
          </cell>
          <cell r="M30" t="str">
            <v>N104+</v>
          </cell>
          <cell r="N30" t="str">
            <v>P1_IP_BR-Q2</v>
          </cell>
        </row>
        <row r="31">
          <cell r="K31" t="str">
            <v>N107+</v>
          </cell>
          <cell r="L31" t="str">
            <v>IP_BR</v>
          </cell>
          <cell r="M31" t="str">
            <v>N107+</v>
          </cell>
          <cell r="N31" t="str">
            <v>P1_IP_BR-Q2</v>
          </cell>
        </row>
        <row r="32">
          <cell r="K32" t="str">
            <v>N407</v>
          </cell>
          <cell r="L32" t="str">
            <v>IP_BR</v>
          </cell>
          <cell r="M32" t="str">
            <v>N407</v>
          </cell>
          <cell r="N32" t="str">
            <v>P1_IP_BR-Q1</v>
          </cell>
        </row>
        <row r="33">
          <cell r="K33" t="str">
            <v>N408+</v>
          </cell>
          <cell r="L33" t="str">
            <v>IP_BR</v>
          </cell>
          <cell r="M33" t="str">
            <v>N408+</v>
          </cell>
          <cell r="N33" t="str">
            <v>P1_IP_BR-Q2</v>
          </cell>
        </row>
        <row r="34">
          <cell r="K34" t="str">
            <v>N411+</v>
          </cell>
          <cell r="L34" t="str">
            <v>IP_BR</v>
          </cell>
          <cell r="M34" t="str">
            <v>N411+</v>
          </cell>
          <cell r="N34" t="str">
            <v>P1_IP_BR-Q2</v>
          </cell>
        </row>
        <row r="35">
          <cell r="K35" t="str">
            <v>NAR01_iii+</v>
          </cell>
          <cell r="L35" t="str">
            <v>IP_R_EXP</v>
          </cell>
          <cell r="M35" t="str">
            <v>NAR01_iii+</v>
          </cell>
          <cell r="N35" t="str">
            <v>P1_IP_R_EXP-Q2</v>
          </cell>
        </row>
        <row r="36">
          <cell r="K36" t="str">
            <v>NAR02_ii+</v>
          </cell>
          <cell r="L36" t="str">
            <v>IP_R_EXP</v>
          </cell>
          <cell r="M36" t="str">
            <v>NAR02_ii+</v>
          </cell>
          <cell r="N36" t="str">
            <v>P1_IP_R_EXP-Q2</v>
          </cell>
        </row>
        <row r="37">
          <cell r="K37" t="str">
            <v>NAR04_ii+</v>
          </cell>
          <cell r="L37" t="str">
            <v>IP_R_EXP</v>
          </cell>
          <cell r="M37" t="str">
            <v>NAR04_ii+</v>
          </cell>
          <cell r="N37" t="str">
            <v>P1_IP_R_EXP-Q2</v>
          </cell>
        </row>
        <row r="38">
          <cell r="K38" t="str">
            <v>S301</v>
          </cell>
          <cell r="L38" t="str">
            <v>IP_BR</v>
          </cell>
          <cell r="M38" t="str">
            <v>S301</v>
          </cell>
          <cell r="N38" t="str">
            <v>P1_IP_BR-Q1</v>
          </cell>
        </row>
        <row r="39">
          <cell r="K39" t="str">
            <v>S305</v>
          </cell>
          <cell r="L39" t="str">
            <v>IP_BR</v>
          </cell>
          <cell r="M39" t="str">
            <v>S305</v>
          </cell>
          <cell r="N39" t="str">
            <v>P1_IP_BR-Q3</v>
          </cell>
        </row>
        <row r="40">
          <cell r="K40" t="str">
            <v>S313P_2</v>
          </cell>
          <cell r="L40" t="str">
            <v>IP_BR</v>
          </cell>
          <cell r="M40" t="str">
            <v>S313P_2</v>
          </cell>
          <cell r="N40" t="str">
            <v>P1_IP_BR-Q3</v>
          </cell>
        </row>
        <row r="41">
          <cell r="K41" t="str">
            <v>S504M</v>
          </cell>
          <cell r="L41" t="str">
            <v>IP_BR</v>
          </cell>
          <cell r="M41" t="str">
            <v>S504M</v>
          </cell>
          <cell r="N41" t="str">
            <v>P1_IP_BR-Q3</v>
          </cell>
        </row>
        <row r="42">
          <cell r="K42" t="str">
            <v>SAR06</v>
          </cell>
          <cell r="L42" t="str">
            <v>IP_R_EXP</v>
          </cell>
          <cell r="M42" t="str">
            <v>SAR06</v>
          </cell>
          <cell r="N42" t="str">
            <v>P1_IP_R_EXP-Q3</v>
          </cell>
        </row>
        <row r="43">
          <cell r="K43" t="str">
            <v>ST21P</v>
          </cell>
          <cell r="L43" t="str">
            <v>IP_BR</v>
          </cell>
          <cell r="M43" t="str">
            <v>ST21P</v>
          </cell>
          <cell r="N43" t="str">
            <v>P1_IP_BR-Q1</v>
          </cell>
        </row>
        <row r="44">
          <cell r="K44" t="str">
            <v>ST21P_1</v>
          </cell>
          <cell r="L44" t="str">
            <v>IP_BR</v>
          </cell>
          <cell r="M44" t="str">
            <v>ST21P_1</v>
          </cell>
          <cell r="N44" t="str">
            <v>P1_IP_BR-Q1</v>
          </cell>
        </row>
        <row r="45">
          <cell r="K45" t="str">
            <v>ST27P</v>
          </cell>
          <cell r="L45" t="str">
            <v>IP_BR</v>
          </cell>
          <cell r="M45" t="str">
            <v>ST27P</v>
          </cell>
          <cell r="N45" t="str">
            <v>P1_IP_BR-Q1</v>
          </cell>
        </row>
        <row r="46">
          <cell r="K46" t="str">
            <v>C1103</v>
          </cell>
          <cell r="L46" t="str">
            <v>IP_BR</v>
          </cell>
          <cell r="M46" t="e">
            <v>#N/A</v>
          </cell>
          <cell r="N46" t="str">
            <v>P1_IP_BR-Q1</v>
          </cell>
        </row>
        <row r="47">
          <cell r="K47" t="str">
            <v>MAC RING 18-C24</v>
          </cell>
          <cell r="L47" t="str">
            <v>IP_BR</v>
          </cell>
          <cell r="M47" t="e">
            <v>#N/A</v>
          </cell>
          <cell r="N47" t="str">
            <v>P1_IP_BR-Q1</v>
          </cell>
        </row>
        <row r="48">
          <cell r="K48" t="str">
            <v>New Ring_5</v>
          </cell>
          <cell r="L48" t="str">
            <v>IP_BR</v>
          </cell>
          <cell r="M48" t="e">
            <v>#N/A</v>
          </cell>
          <cell r="N48" t="str">
            <v>P1_IP_BR-Q1</v>
          </cell>
        </row>
        <row r="49">
          <cell r="K49" t="str">
            <v>S313P_2_</v>
          </cell>
          <cell r="L49" t="str">
            <v>IP_BR</v>
          </cell>
          <cell r="M49" t="e">
            <v>#N/A</v>
          </cell>
          <cell r="N49" t="str">
            <v>P1_IP_BR-Q1</v>
          </cell>
        </row>
        <row r="50">
          <cell r="K50" t="str">
            <v>S501_1</v>
          </cell>
          <cell r="L50" t="str">
            <v>IP_BR</v>
          </cell>
          <cell r="M50" t="e">
            <v>#N/A</v>
          </cell>
          <cell r="N50" t="str">
            <v>P1_IP_BR-Q1</v>
          </cell>
        </row>
        <row r="51">
          <cell r="K51" t="str">
            <v>CT04+</v>
          </cell>
          <cell r="L51" t="str">
            <v>IP_BR</v>
          </cell>
          <cell r="M51" t="e">
            <v>#N/A</v>
          </cell>
          <cell r="N51" t="str">
            <v>P1_IP_BR-Q1</v>
          </cell>
        </row>
        <row r="52">
          <cell r="K52" t="str">
            <v>MAC RING 6,C09+</v>
          </cell>
          <cell r="L52" t="str">
            <v>IP_BR</v>
          </cell>
          <cell r="M52" t="e">
            <v>#N/A</v>
          </cell>
          <cell r="N52" t="str">
            <v>P1_IP_BR-Q1</v>
          </cell>
        </row>
        <row r="53">
          <cell r="K53" t="str">
            <v>N401+</v>
          </cell>
          <cell r="L53" t="str">
            <v>IP_BR</v>
          </cell>
          <cell r="M53" t="e">
            <v>#N/A</v>
          </cell>
          <cell r="N53" t="str">
            <v>P1_IP_BR-Q1</v>
          </cell>
        </row>
        <row r="54">
          <cell r="K54" t="str">
            <v>S309+</v>
          </cell>
          <cell r="L54" t="str">
            <v>IP_BR</v>
          </cell>
          <cell r="M54" t="e">
            <v>#N/A</v>
          </cell>
          <cell r="N54" t="str">
            <v>P1_IP_BR-Q1</v>
          </cell>
        </row>
        <row r="55">
          <cell r="K55" t="str">
            <v>NAR01_i+</v>
          </cell>
          <cell r="L55" t="str">
            <v>IP_R_EXP</v>
          </cell>
          <cell r="M55" t="e">
            <v>#N/A</v>
          </cell>
          <cell r="N55" t="str">
            <v>P1_IP_R_EXP-Q1</v>
          </cell>
        </row>
        <row r="56">
          <cell r="K56" t="str">
            <v>NAR01_ii+</v>
          </cell>
          <cell r="L56" t="str">
            <v>IP_R_EXP</v>
          </cell>
          <cell r="M56" t="e">
            <v>#N/A</v>
          </cell>
          <cell r="N56" t="str">
            <v>P1_IP_R_EXP-Q1</v>
          </cell>
        </row>
        <row r="57">
          <cell r="K57" t="str">
            <v>AREA 154</v>
          </cell>
          <cell r="L57" t="str">
            <v>IP_BR</v>
          </cell>
          <cell r="M57" t="e">
            <v>#N/A</v>
          </cell>
          <cell r="N57" t="str">
            <v>P1_IP_BR-Q2</v>
          </cell>
        </row>
        <row r="58">
          <cell r="K58" t="str">
            <v>MAC Ring 15/ C21+</v>
          </cell>
          <cell r="L58" t="str">
            <v>IP_BR</v>
          </cell>
          <cell r="M58" t="e">
            <v>#N/A</v>
          </cell>
          <cell r="N58" t="str">
            <v>P1_IP_BR-Q2</v>
          </cell>
        </row>
        <row r="59">
          <cell r="K59" t="str">
            <v>N405+</v>
          </cell>
          <cell r="L59" t="str">
            <v>IP_BR</v>
          </cell>
          <cell r="M59" t="e">
            <v>#N/A</v>
          </cell>
          <cell r="N59" t="str">
            <v>P1_IP_BR-Q2</v>
          </cell>
        </row>
        <row r="60">
          <cell r="K60" t="str">
            <v>CAR02-i+</v>
          </cell>
          <cell r="L60" t="str">
            <v>IP_R_EXP</v>
          </cell>
          <cell r="M60" t="e">
            <v>#N/A</v>
          </cell>
          <cell r="N60" t="str">
            <v>P1_IP_R_EXP-Q2</v>
          </cell>
        </row>
        <row r="61">
          <cell r="K61" t="str">
            <v>SAR03_i &amp; SAR03_iii</v>
          </cell>
          <cell r="L61" t="str">
            <v>PE-MCR</v>
          </cell>
          <cell r="M61" t="e">
            <v>#N/A</v>
          </cell>
          <cell r="N61" t="str">
            <v>P1_PE-MCR-Q3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mmu Najwa Binti Ladzim" refreshedDate="45439.704048842592" createdVersion="6" refreshedVersion="6" minRefreshableVersion="3" recordCount="273" xr:uid="{00000000-000A-0000-FFFF-FFFF06000000}">
  <cacheSource type="worksheet">
    <worksheetSource name="Table2"/>
  </cacheSource>
  <cacheFields count="5">
    <cacheField name="Type" numFmtId="0">
      <sharedItems count="3">
        <s v="IPRAN"/>
        <s v="DWDM"/>
        <e v="#N/A"/>
      </sharedItems>
    </cacheField>
    <cacheField name="Site ID" numFmtId="0">
      <sharedItems containsBlank="1" count="201">
        <s v="1002A"/>
        <s v="1006A"/>
        <m/>
        <s v="1007A"/>
        <s v="1070A"/>
        <s v="1071A"/>
        <s v="1073A"/>
        <s v="1080A"/>
        <s v="1081A"/>
        <s v="1085A"/>
        <s v="1087A"/>
        <s v="1093A"/>
        <s v="1096A"/>
        <s v="1099A"/>
        <s v="1110A"/>
        <s v="1145A"/>
        <s v="1146A"/>
        <s v="1153A"/>
        <s v="1154A"/>
        <s v="1156A"/>
        <s v="1169A"/>
        <s v="1172A"/>
        <s v="1196A"/>
        <s v="1246A"/>
        <s v="1298A"/>
        <s v="1309B"/>
        <s v="1342A "/>
        <s v="1360A"/>
        <s v="1362B"/>
        <s v="1367A"/>
        <s v="1378B"/>
        <s v="1402A"/>
        <s v="1408A"/>
        <s v="1409A"/>
        <s v="1413A"/>
        <s v="1458A"/>
        <s v="1525A"/>
        <s v="1533A"/>
        <s v="1553A"/>
        <s v="1554A"/>
        <s v="1556A"/>
        <s v="1591A"/>
        <s v="1599A"/>
        <s v="1610A"/>
        <s v="1627B"/>
        <s v="1649A"/>
        <s v="1701A"/>
        <s v="1736B"/>
        <s v="1737A"/>
        <s v="1760A"/>
        <s v="1770B"/>
        <s v="1787B"/>
        <s v="1851A"/>
        <s v="1855B"/>
        <s v="2070B"/>
        <s v="2086A"/>
        <s v="2227B"/>
        <s v="2356B"/>
        <s v="2388B"/>
        <s v="2402B"/>
        <s v="2536A"/>
        <s v="2632A"/>
        <s v="2833A"/>
        <s v="2977B"/>
        <s v="3092A"/>
        <s v="4000A"/>
        <s v="4034A"/>
        <s v="4063A"/>
        <s v="4085D"/>
        <s v="4118A"/>
        <s v="4188A"/>
        <s v="4310A"/>
        <s v="4368A"/>
        <s v="4427B"/>
        <s v="4440B"/>
        <s v="4454B"/>
        <s v="4465A"/>
        <s v="4509A"/>
        <s v="4516A"/>
        <s v="4621A"/>
        <s v="4625A"/>
        <s v="4640A"/>
        <s v="4662A"/>
        <s v="4663A"/>
        <s v="4669A"/>
        <s v="4678A"/>
        <s v="4685B"/>
        <s v="4686B"/>
        <s v="4688A"/>
        <s v="4689A"/>
        <s v="4692A "/>
        <s v="4693A"/>
        <s v="4770A"/>
        <s v="4863B"/>
        <s v="4932A"/>
        <s v="4938A"/>
        <s v="4940A"/>
        <s v="4946A"/>
        <s v="4950B"/>
        <s v="4956B"/>
        <s v="4965A"/>
        <s v="4968A"/>
        <s v="4973B"/>
        <s v="4985A"/>
        <s v="4986A"/>
        <s v="4988A"/>
        <s v="4992A"/>
        <s v="4998A"/>
        <s v="6000A"/>
        <s v="6026A"/>
        <s v="6040A"/>
        <s v="6043A "/>
        <s v="6083A"/>
        <s v="6138A"/>
        <s v="6283A"/>
        <s v="6336A"/>
        <s v="6369A"/>
        <s v="6442A"/>
        <s v="6502A"/>
        <s v="6576A"/>
        <s v="6955A"/>
        <s v="7042A"/>
        <s v="7063A"/>
        <s v="7570A"/>
        <s v="8023B"/>
        <s v="8025A"/>
        <s v="8035A"/>
        <s v="8061A"/>
        <s v="8128A"/>
        <s v="8149A"/>
        <s v="8191A"/>
        <s v="8211A "/>
        <s v="8224A"/>
        <s v="8268A"/>
        <s v="8321A"/>
        <s v="8330A"/>
        <s v="8350B"/>
        <s v="8353A"/>
        <s v="8354A"/>
        <s v="8403A"/>
        <s v="8408A"/>
        <s v="8429B"/>
        <s v="8434A"/>
        <s v="8473A"/>
        <s v="8483A"/>
        <s v="8709A"/>
        <s v="8712A"/>
        <s v="8850B"/>
        <s v="8936A"/>
        <s v="8953A"/>
        <s v="8965A"/>
        <s v="8984A"/>
        <s v="8923B"/>
        <s v="1253A"/>
        <s v="2878A"/>
        <s v="8222A"/>
        <s v="8242B"/>
        <s v="8229A"/>
        <s v="8263A"/>
        <s v="1127E"/>
        <s v="1017E"/>
        <s v="1018E"/>
        <s v="1019E"/>
        <s v="1020E"/>
        <s v="3864E"/>
        <s v="1151E"/>
        <s v="1150E"/>
        <s v="2011E"/>
        <s v="1149E"/>
        <s v="3404A"/>
        <s v="6836A"/>
        <s v="4665A"/>
        <s v="4672A"/>
        <s v="4991A"/>
        <s v="8208B"/>
        <s v="1063B"/>
        <s v="1197A"/>
        <s v="1266A"/>
        <s v="1560A"/>
        <s v="1563A"/>
        <s v="1607A"/>
        <s v="1899A"/>
        <s v="1918A"/>
        <s v="4683A"/>
        <s v="6382A"/>
        <s v="8139B"/>
        <s v="8294A"/>
        <s v="8322B"/>
        <s v="8439A"/>
        <s v="8513A"/>
        <s v="8667A"/>
        <s v="1859A"/>
        <s v="8288B"/>
        <s v="8367A"/>
        <s v="1271A"/>
        <s v="2021B"/>
        <s v="1230A"/>
        <s v="1475A"/>
        <s v="1203A"/>
        <s v="1359A"/>
        <s v="6093A"/>
      </sharedItems>
    </cacheField>
    <cacheField name="Request Date" numFmtId="14">
      <sharedItems containsDate="1" containsBlank="1" containsMixedTypes="1" minDate="1899-12-30T00:00:00" maxDate="2024-05-09T00:00:00" count="40">
        <d v="2024-01-02T00:00:00"/>
        <d v="2023-12-21T00:00:00"/>
        <m/>
        <d v="2023-10-13T00:00:00"/>
        <d v="2024-01-24T00:00:00"/>
        <d v="2023-10-02T00:00:00"/>
        <d v="2023-10-31T00:00:00"/>
        <d v="2023-09-27T00:00:00"/>
        <d v="1899-12-30T00:00:00"/>
        <d v="2023-10-06T00:00:00"/>
        <d v="2023-12-15T00:00:00"/>
        <d v="2023-10-19T00:00:00"/>
        <d v="2023-11-20T00:00:00"/>
        <d v="2023-11-08T00:00:00"/>
        <d v="2024-01-26T00:00:00"/>
        <d v="2024-01-18T00:00:00"/>
        <d v="2023-10-22T00:00:00"/>
        <d v="2024-01-23T00:00:00"/>
        <d v="2024-01-04T00:00:00"/>
        <d v="2023-12-14T00:00:00"/>
        <d v="2023-09-01T00:00:00"/>
        <d v="2023-11-22T00:00:00"/>
        <d v="2023-12-19T00:00:00"/>
        <d v="2024-04-03T00:00:00"/>
        <d v="2023-11-01T00:00:00"/>
        <d v="2023-11-09T00:00:00"/>
        <d v="2023-11-30T00:00:00"/>
        <s v="N/A"/>
        <d v="2023-08-28T00:00:00"/>
        <d v="2023-11-17T00:00:00"/>
        <d v="2023-09-04T00:00:00"/>
        <d v="2023-09-19T00:00:00"/>
        <d v="2023-09-22T00:00:00"/>
        <d v="2024-04-22T00:00:00"/>
        <d v="2023-09-18T00:00:00"/>
        <d v="2023-08-29T00:00:00"/>
        <d v="2024-04-24T00:00:00"/>
        <d v="2024-04-25T00:00:00"/>
        <d v="2024-05-02T00:00:00"/>
        <d v="2024-05-08T00:00:00"/>
      </sharedItems>
    </cacheField>
    <cacheField name="Status" numFmtId="0">
      <sharedItems count="5">
        <s v="Completed"/>
        <s v="Open"/>
        <s v="Drop"/>
        <s v="WIP"/>
        <s v="CME by regional"/>
      </sharedItems>
    </cacheField>
    <cacheField name="CME Required" numFmtId="0">
      <sharedItems containsBlank="1" count="77">
        <s v="BATTERY BANK = 2"/>
        <s v="RECTIFIER + DCPDB = 1"/>
        <m/>
        <s v="DCPDB = 1 UNIT"/>
        <s v="BATTERY BANK = 1"/>
        <s v="DCPDB  = 1"/>
        <s v="BATTERY BANK = 6"/>
        <s v="NOT REQUIRED"/>
        <s v="BATTERY BANK = 8"/>
        <s v="RECTIFIER+ DCPDB = 1"/>
        <s v="19&quot; RACK = 1"/>
        <s v="DC BREAKER : 63A X 4"/>
        <s v="DC BREAKER: 63 A X 4"/>
        <s v="ODF CABINET = 1"/>
        <s v="DC BREAKER: 63A X 2"/>
        <s v="RECTTIFIER MODULE = 1"/>
        <s v="DC BREAKER: 16A X 2"/>
        <s v="BATTERY RACK = 1"/>
        <s v="ADD DCPDB c/w 63A DC x 8&amp;32A DC x 2&amp;10A DC x 2"/>
        <s v="BATTERY BANK = 3"/>
        <s v="CABINET DISMANTLE = 1"/>
        <s v="AC BREAKER : 32 X 3"/>
        <s v="RECTIFIER MODULE = 2"/>
        <s v="DC BREAKER : 63A X 8 "/>
        <s v="DC BREAKER =  63A X 4"/>
        <s v="AC BREAKER : 32 X 1"/>
        <s v="DC BREAKER: 63A X 12"/>
        <s v="BATTERY BANK = 4"/>
        <s v="RECTTIFIER MODULE = 2"/>
        <s v="ODF CABINET = I UNIT"/>
        <s v="DC BREAKER : 100A X 2"/>
        <s v="BATTERY BANK = 7"/>
        <s v="RECTIFIER MODULE = 1"/>
        <s v="DROP"/>
        <s v="MGB = 1"/>
        <s v="RECTIFIER + DCPDB = 1(PO OK)"/>
        <s v="DC BREAKER = 40 A"/>
        <s v="DC BREAKER: 63A X 3"/>
        <s v="DISMANTLE CABINET = 1"/>
        <s v="NEW DCPDB"/>
        <s v="RECTIFIER MODULE = 3"/>
        <s v="RECTTIFIER MODULE = 3"/>
        <s v="DC BREAKER: 100A X 2"/>
        <s v="ADD 100A X 2 BREAKER"/>
        <s v="1. Add Rectifier (Indoor)= 1 (Require 63A x 8 DC Breaker) "/>
        <s v="1. Add Battery Bank = 1"/>
        <s v="1. Swap Rectifier (Indoor) = 1 (Require 63A x 8 DC breaker)"/>
        <s v="1. Add Battery Bank = 4"/>
        <s v="1.Swap Breaker = 4  (Require 63A x 4 DC breaker)"/>
        <s v="1. Add Battery Bank = 3"/>
        <s v="1. Add Rectifier (Indoor)  + 3 module = 1 (Require 63A x 4 DC breaker)"/>
        <s v="1. Replace CSU controller = 1 (Action FF)"/>
        <s v="1. Add Rectifier (Indoor) + 3 module = 1 (Require 63A x 4)"/>
        <s v="1.Swap Breaker = 2  (Require 16A x 2 to 10A x2)"/>
        <s v="1.Swap Breaker = 2  (Require 16A x 2 to 10A x2) - (1x BLVD Power A, 1x LLVD Power B)"/>
        <s v="1.Swap Breaker = 2  (Require 16A x 2 to 10A x2) - NO NEED CME."/>
        <s v="Extend platform = 1"/>
        <s v="1. New plinth"/>
        <s v="1. Battery Bank = 6"/>
        <s v="1. Swap Cabine"/>
        <s v="1. Add Battery Bank = 2"/>
        <s v="1. New DCDPB =1 (Require 63A x 4 DC breaker)"/>
        <s v="1.DCPDB = 1 (C/W :63A DC x 8; 32A DC x 2 and 10A DC x 2 DC Breaker)"/>
        <s v="1.Add module = 1"/>
        <s v="1.Add battery bank = 3"/>
        <s v="1. Decomm Cabinet"/>
        <s v="1.Add 2nd rectifier (Indoor) = 1 (Require 63A x 4 DC breaker)"/>
        <s v="1.swap rectifier (Outdoor) = 1 (Require 63A x 4 DC breaker)"/>
        <s v="1.Add rectifier (Indoor) = 1 (Require 63A x 4 DC breaker)"/>
        <s v="1.Swap Breaker = 2  (Require 100A x 2 DC breaker)"/>
        <s v="1.Add battery bank = 2"/>
        <s v="1.Add modules = 2 "/>
        <s v="1.DCPDB = (C/W :63A DC x 8; 32A DC x 2 and 10A DC x 2 DC Breaker)"/>
        <s v="1.swap rectifier (Indoor) = 1 (Require 63A x 4 DC breaker)"/>
        <s v="1.ODF Rack (Glass Door)"/>
        <s v="1. Swap breaker DC BREAKER: 63A X 2"/>
        <s v="1. Add Battery Bank = 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mmu Najwa Binti Ladzim" refreshedDate="45439.704050578701" createdVersion="6" refreshedVersion="6" minRefreshableVersion="3" recordCount="501" xr:uid="{00000000-000A-0000-FFFF-FFFF07000000}">
  <cacheSource type="worksheet">
    <worksheetSource ref="A2:AZ503" sheet="Master Data"/>
  </cacheSource>
  <cacheFields count="50">
    <cacheField name="Ring ID" numFmtId="0">
      <sharedItems containsBlank="1" count="112">
        <s v="N401"/>
        <s v="MCR18/C24"/>
        <s v="C0204"/>
        <s v="C0702P"/>
        <s v="CT0120"/>
        <s v="C0407P"/>
        <s v="C0417P"/>
        <s v="CAR04"/>
        <s v="C0210P"/>
        <s v="E104"/>
        <s v="S309"/>
        <s v="E105"/>
        <s v="E109"/>
        <s v="EAR06"/>
        <s v="E111"/>
        <s v="EAR01"/>
        <s v="ST21P"/>
        <s v="CAR05"/>
        <s v="MAC RING 9/C13"/>
        <s v="N106+"/>
        <s v="N113(ii)"/>
        <s v="N115"/>
        <s v="NT09P"/>
        <s v="S301"/>
        <s v="SAR01"/>
        <s v="Spare"/>
        <s v="ST21P_1"/>
        <s v="ST27P"/>
        <s v="Area139"/>
        <s v="C0103 (C0126)"/>
        <s v="C0607P"/>
        <s v="C0704P"/>
        <s v="C0713P"/>
        <s v="CAR01"/>
        <s v="CAR11"/>
        <s v="E212"/>
        <s v="EAR04"/>
        <s v="MCR144"/>
        <s v="N103"/>
        <s v="N106"/>
        <s v="N113"/>
        <s v="N114M"/>
        <s v="N201"/>
        <s v="N302"/>
        <s v="N404"/>
        <s v="N406"/>
        <s v="N601"/>
        <s v="Nar01i"/>
        <s v="Nar01ii"/>
        <s v="NAR03"/>
        <s v="NAR06"/>
        <s v="New Ring5/S406"/>
        <s v="PFSRING101/C0607P"/>
        <s v="Ring58/C1103"/>
        <s v="S313P_2_2"/>
        <s v="S406"/>
        <s v="S602M"/>
        <s v="SAR04"/>
        <s v="C0114"/>
        <s v="C0501P"/>
        <s v="CT04"/>
        <s v="C0103"/>
        <s v="C0803"/>
        <s v="CT01P"/>
        <s v="CT11P"/>
        <s v="E107"/>
        <s v="E110"/>
        <s v="E202"/>
        <s v="E205"/>
        <s v="E404"/>
        <s v="E407"/>
        <s v="E408"/>
        <s v="EAR02"/>
        <s v="MR20/C26"/>
        <s v="N106(ii)"/>
        <s v="S201"/>
        <s v="S307"/>
        <s v="S313P_2"/>
        <s v="S501"/>
        <s v="SAR03ii"/>
        <s v="SAR03iii"/>
        <s v="SAR05"/>
        <m/>
        <s v="CAR02-i+/CAR02-ii+"/>
        <s v="C0105P"/>
        <s v="CT0241P"/>
        <s v="E209"/>
        <s v="C0147P"/>
        <s v="NAR01_i"/>
        <s v="E301"/>
        <s v="EAR01_1 &amp; EAR01_3"/>
        <s v="SAR03_i&amp;SAR03iii"/>
        <s v="SAR06"/>
        <s v="S305"/>
        <s v="S504M"/>
        <s v="NAR01_ii"/>
        <s v="MAC RING 6/C09+"/>
        <s v="N407"/>
        <s v="NAR02_ii+"/>
        <s v="CAR02-ii+"/>
        <s v="NAR01_iii+"/>
        <s v="NAR04_ii+"/>
        <s v="C0211+"/>
        <s v="1063B/AREA 154/C0211+/C0515+"/>
        <s v="AREA 154/MAC Ring 15/ C21+"/>
        <s v="C0515+"/>
        <s v="MAC Ring 15/C21+"/>
        <s v="N104+"/>
        <s v="N107+"/>
        <s v="N405+/N408+/N411+"/>
        <s v="N408+"/>
        <s v="N411+"/>
      </sharedItems>
    </cacheField>
    <cacheField name="Actual Utilisation" numFmtId="10">
      <sharedItems containsMixedTypes="1" containsNumber="1" minValue="8.0097545600000004E-3" maxValue="4.6672209813299999"/>
    </cacheField>
    <cacheField name="Forecaseted Utilisation" numFmtId="10">
      <sharedItems containsBlank="1" containsMixedTypes="1" containsNumber="1" minValue="0.22" maxValue="1.4945999999999999"/>
    </cacheField>
    <cacheField name="Batch" numFmtId="0">
      <sharedItems containsBlank="1" containsMixedTypes="1" containsNumber="1" containsInteger="1" minValue="2023" maxValue="2023" count="7">
        <s v="Pending Po"/>
        <n v="2023"/>
        <s v="2024 Q1"/>
        <s v="2024 Q2"/>
        <s v="2023_2024"/>
        <m/>
        <s v="2024 Q2_2"/>
      </sharedItems>
    </cacheField>
    <cacheField name="Site ID" numFmtId="0">
      <sharedItems containsMixedTypes="1" containsNumber="1" containsInteger="1" minValue="1085" maxValue="1085" count="285">
        <s v="4686B"/>
        <s v="4965A"/>
        <s v="4118A"/>
        <s v="4689A"/>
        <s v="4952B"/>
        <s v="4000A"/>
        <s v="1362B"/>
        <s v="1253A"/>
        <s v="1261A"/>
        <s v="1851A"/>
        <s v="1869A"/>
        <s v="1096A"/>
        <s v="1378B"/>
        <s v="1099A"/>
        <s v="1266A"/>
        <s v="1409A"/>
        <s v="1304A"/>
        <s v="1745A"/>
        <s v="1006A"/>
        <s v="1203A"/>
        <s v="1458A"/>
        <s v="1475A"/>
        <s v="8263A"/>
        <s v="8288B"/>
        <s v="2402B"/>
        <s v="1859A"/>
        <s v="8269B"/>
        <s v="1737A"/>
        <s v="8294A"/>
        <s v="8139B"/>
        <s v="8211A"/>
        <s v="8229A"/>
        <s v="8222A"/>
        <s v="8145Z"/>
        <s v="8224A"/>
        <s v="2878A"/>
        <s v="8317A"/>
        <s v="8212A"/>
        <s v="8242B"/>
        <s v="8407A"/>
        <s v="8322B"/>
        <s v="8000A"/>
        <s v="8112A"/>
        <s v="8173A"/>
        <s v="8105A"/>
        <s v="6369A"/>
        <s v="2021B"/>
        <s v="1110A"/>
        <s v="1037A"/>
        <s v="1039A"/>
        <s v="8709A"/>
        <s v="1295A"/>
        <s v="4683A"/>
        <s v="1120A"/>
        <s v="4663A"/>
        <s v="4973B"/>
        <s v="4770A"/>
        <s v="4640A"/>
        <s v="1554A"/>
        <s v="1560A"/>
        <s v="1563A"/>
        <s v="1621A"/>
        <s v="1553A"/>
        <s v="1556A"/>
        <s v="1599A"/>
        <s v="1122A"/>
        <s v="1552A"/>
        <s v="1640A"/>
        <s v="6063A"/>
        <s v="6382A"/>
        <s v="6000A"/>
        <s v="6312A"/>
        <s v="2048B"/>
        <s v="6400A"/>
        <s v="1607A"/>
        <s v="1608A"/>
        <s v="1610A"/>
        <s v="4946A"/>
        <s v="1049B"/>
        <s v="8513A"/>
        <s v="8439A"/>
        <s v="1364B"/>
        <s v="1196A"/>
        <s v="1402A"/>
        <s v="1408A"/>
        <s v="1153A"/>
        <s v="1154A"/>
        <s v="1156A"/>
        <s v="1169A"/>
        <s v="1073A"/>
        <s v="1342A"/>
        <s v="1367A"/>
        <s v="1071A"/>
        <s v="1058A"/>
        <s v="1085A"/>
        <s v="1359A"/>
        <s v="2631A"/>
        <s v="2777C"/>
        <s v="1271A"/>
        <s v="1461A"/>
        <s v="1855B"/>
        <s v="2070B"/>
        <s v="2632A"/>
        <s v="8923B"/>
        <s v="8703A"/>
        <s v="1007A"/>
        <s v="1770B"/>
        <s v="1787B"/>
        <s v="2086A"/>
        <s v="1172A "/>
        <s v="8367A"/>
        <s v="8667A"/>
        <s v="4660A"/>
        <s v="4669A"/>
        <s v="4863B"/>
        <s v="4998A"/>
        <s v="4085D"/>
        <s v="4966A"/>
        <s v="4662A"/>
        <s v="4678A"/>
        <s v="4992A"/>
        <s v="4995A"/>
        <s v="4692A"/>
        <s v="4938A"/>
        <s v="4940A"/>
        <s v="4685B"/>
        <s v="4950B"/>
        <s v="4956B"/>
        <s v="4968A"/>
        <s v="4985A"/>
        <s v="4986A"/>
        <s v="4988A"/>
        <s v="4188A"/>
        <s v="4241A"/>
        <s v="4427B"/>
        <s v="4454B"/>
        <s v="4455A"/>
        <s v="4457A"/>
        <s v="4465A"/>
        <s v="4432A"/>
        <s v="4493A"/>
        <s v="4496A"/>
        <s v="4536A"/>
        <s v="4368A"/>
        <s v="4440B"/>
        <s v="4509A"/>
        <s v="4516A"/>
        <s v="4521A"/>
        <s v="4606A"/>
        <s v="4331A"/>
        <s v="1701A"/>
        <s v="4412A"/>
        <s v="6026A"/>
        <s v="6043A"/>
        <s v="6283A"/>
        <s v="6502A"/>
        <s v="6836A"/>
        <s v="4621A"/>
        <s v="4625A"/>
        <s v="4693A"/>
        <s v="1246A"/>
        <s v="1899A"/>
        <s v="1016A"/>
        <s v="2833A"/>
        <s v="1525A"/>
        <s v="6442A"/>
        <s v="6576A"/>
        <s v="6955A"/>
        <s v="1690A"/>
        <s v="1659A"/>
        <s v="6911C"/>
        <s v="1412A"/>
        <s v="1413A"/>
        <s v="1066A"/>
        <s v="1070A"/>
        <s v="1145A"/>
        <s v="1146A"/>
        <s v="2038A"/>
        <s v="1015A"/>
        <s v="1128A"/>
        <s v="1298A"/>
        <s v="1309A"/>
        <s v="1050B"/>
        <s v="1080A"/>
        <s v="1087A"/>
        <s v="8217A"/>
        <s v="8268A"/>
        <s v="8023B"/>
        <s v="8035A"/>
        <s v="8061A"/>
        <s v="8408A"/>
        <s v="8434A"/>
        <s v="8936A"/>
        <s v="8953A"/>
        <s v="8321A"/>
        <s v="8330A"/>
        <s v="8403A"/>
        <s v="8473A"/>
        <s v="8483A"/>
        <s v="8314A"/>
        <s v="8344A"/>
        <s v="8350B"/>
        <s v="8353A"/>
        <s v="8354A"/>
        <s v="8361A"/>
        <s v="8429B"/>
        <s v="8025A"/>
        <s v="8059A"/>
        <s v="8128A"/>
        <s v="8191A"/>
        <s v="8965A"/>
        <s v="8046A"/>
        <s v="8050A"/>
        <s v="8033A"/>
        <s v="8933A"/>
        <s v="1081A"/>
        <s v="1093A"/>
        <s v="1104A"/>
        <s v="1627B"/>
        <s v="4688A"/>
        <s v="4932A"/>
        <s v="1760A"/>
        <s v="3433C"/>
        <s v="6405A"/>
        <s v="1512A"/>
        <s v="1533A"/>
        <s v="1591A"/>
        <s v="2227B"/>
        <s v="2388B"/>
        <s v="6083A"/>
        <s v="1195A"/>
        <n v="1085"/>
        <s v="1063B"/>
        <s v="1360A"/>
        <s v="1197A"/>
        <s v="1918A"/>
        <s v="1336A"/>
        <s v="2831A"/>
        <s v="1211A"/>
        <s v="8368A"/>
        <s v="8712A"/>
        <s v="8088A"/>
        <s v="8282B"/>
        <s v="8285A"/>
        <s v="6104A"/>
        <s v="6707A"/>
        <s v="6701A"/>
        <s v="6093A"/>
        <s v="6088A"/>
        <s v="6151A"/>
        <s v="6166A"/>
        <s v="6160A"/>
        <s v="6138A"/>
        <s v="6134A"/>
        <s v="6616A"/>
        <s v="6126A"/>
        <s v="1192A"/>
        <s v="1230A"/>
        <s v="4515A"/>
        <s v="4498A"/>
        <s v="4541A"/>
        <s v="1207A"/>
        <s v="1172A"/>
        <s v="2888A"/>
        <s v="2448A"/>
        <s v="2424A"/>
        <s v="2024A"/>
        <s v="1902B"/>
        <s v="2502A"/>
        <s v="1974A"/>
        <s v="4991A"/>
        <s v="4672A"/>
        <s v="4665A"/>
        <s v="4604A"/>
        <s v="4601A"/>
        <s v="4612A"/>
        <s v="4613A"/>
        <s v="4374A"/>
        <s v="4378A"/>
        <s v="4379A"/>
        <s v="4506A"/>
        <s v="4546A"/>
        <s v="4373A"/>
        <s v="4377B"/>
        <s v="4433A"/>
      </sharedItems>
    </cacheField>
    <cacheField name="DUID2" numFmtId="0">
      <sharedItems/>
    </cacheField>
    <cacheField name="Utilisation2" numFmtId="10">
      <sharedItems containsBlank="1" containsMixedTypes="1" containsNumber="1" minValue="0.22" maxValue="1.4945999999999999"/>
    </cacheField>
    <cacheField name="Site Name" numFmtId="0">
      <sharedItems containsBlank="1"/>
    </cacheField>
    <cacheField name="SOW" numFmtId="0">
      <sharedItems count="38">
        <s v="1800VPRO 1 rack 1 subrack"/>
        <s v="1800VPRO 1 subrack"/>
        <s v="1800 Rack and subrack"/>
        <s v="9800M12 1 rack 1 subrack"/>
        <s v="98001 rack 1 subrack"/>
        <s v="1800 1rack 2 subrack"/>
        <s v="1800VPRO 1 rack 2 subrack"/>
        <s v="1800 1rack 3 subrack"/>
        <s v="9800 1subrack "/>
        <s v="Board expansion"/>
        <s v="9800 1 subrack"/>
        <s v="9800 SFP only"/>
        <s v="1800 1 rack 1subrack"/>
        <s v="9800 Rack with subrack"/>
        <s v="9800 Board Expansion"/>
        <s v="Services only"/>
        <s v="9800 M24 1 rack 1 subrack"/>
        <s v="1800V PRO 1 rack 2 subrack"/>
        <s v="1800 subrack"/>
        <s v="1800 subrack (outdoor rack)"/>
        <s v="Spare"/>
        <s v="Decomm"/>
        <s v="Services only - Redeploy rack"/>
        <s v="site drop"/>
        <s v="1800VPRO 1 rack 4subrack"/>
        <s v="1800vPro 1rack  1Subrack"/>
        <s v="9800M12 1 subrack"/>
        <s v="9800M24 1 rack 2subrack"/>
        <s v="9800M12 1subrack"/>
        <s v="9800M12 1rack 1subrack"/>
        <s v="9800M24 1subrack"/>
        <s v="1800vPro 2 subrack"/>
        <s v="1800vPro 1rack 1subrack"/>
        <s v="1800vPro 1subrack"/>
        <s v="1800 Vpro 1 subrack"/>
        <s v="9800M12 1rack 1 subrack"/>
        <s v="1800vPro 1rack 2 subrack"/>
        <s v="1800vPro 1rack 1 subrack"/>
      </sharedItems>
    </cacheField>
    <cacheField name="Subcon" numFmtId="0">
      <sharedItems containsBlank="1"/>
    </cacheField>
    <cacheField name="Plan Survey Date" numFmtId="0">
      <sharedItems containsDate="1" containsBlank="1" containsMixedTypes="1" minDate="2024-04-01T00:00:00" maxDate="2024-04-27T00:00:00" count="16">
        <m/>
        <s v="N/A"/>
        <s v="Week 12 March"/>
        <d v="2024-04-26T00:00:00"/>
        <d v="2024-04-04T00:00:00"/>
        <d v="2024-04-15T00:00:00"/>
        <d v="2024-04-05T00:00:00"/>
        <d v="2024-04-06T00:00:00"/>
        <d v="2024-04-16T00:00:00"/>
        <d v="2024-04-22T00:00:00"/>
        <d v="2024-04-01T00:00:00"/>
        <d v="2024-04-25T00:00:00"/>
        <d v="2024-04-17T00:00:00"/>
        <d v="2024-04-03T00:00:00"/>
        <d v="2024-04-18T00:00:00"/>
        <d v="2024-04-19T00:00:00"/>
      </sharedItems>
    </cacheField>
    <cacheField name="Survey Date" numFmtId="0">
      <sharedItems containsDate="1" containsBlank="1" containsMixedTypes="1" minDate="2023-11-30T00:00:00" maxDate="2024-12-08T00:00:00" count="26">
        <m/>
        <d v="2024-01-27T00:00:00"/>
        <d v="2023-12-01T00:00:00"/>
        <d v="2023-12-07T00:00:00"/>
        <d v="2023-11-30T00:00:00"/>
        <d v="2024-12-07T00:00:00"/>
        <d v="2024-02-13T00:00:00"/>
        <d v="2024-01-30T00:00:00"/>
        <d v="2024-01-23T00:00:00"/>
        <d v="2024-01-26T00:00:00"/>
        <d v="2023-12-21T00:00:00"/>
        <d v="2023-12-19T00:00:00"/>
        <d v="2024-02-06T00:00:00"/>
        <s v="N/A"/>
        <d v="2024-03-13T00:00:00"/>
        <d v="2023-12-30T00:00:00"/>
        <d v="2024-03-20T00:00:00"/>
        <d v="2024-01-24T00:00:00"/>
        <d v="2024-02-02T00:00:00"/>
        <d v="2024-02-05T00:00:00"/>
        <d v="2024-03-05T00:00:00"/>
        <d v="2024-02-01T00:00:00"/>
        <d v="2023-12-27T00:00:00"/>
        <d v="2023-12-28T00:00:00"/>
        <d v="2024-02-07T00:00:00"/>
        <d v="2024-03-07T00:00:00"/>
      </sharedItems>
    </cacheField>
    <cacheField name="TSSR Date" numFmtId="14">
      <sharedItems containsDate="1" containsBlank="1" containsMixedTypes="1" minDate="2023-12-19T00:00:00" maxDate="2024-02-17T00:00:00"/>
    </cacheField>
    <cacheField name="CME Tracker Zul" numFmtId="14">
      <sharedItems/>
    </cacheField>
    <cacheField name="CME Request " numFmtId="49">
      <sharedItems/>
    </cacheField>
    <cacheField name="Request Yr" numFmtId="0">
      <sharedItems containsString="0" containsBlank="1" containsNumber="1" containsInteger="1" minValue="2023" maxValue="2024"/>
    </cacheField>
    <cacheField name="Request Month" numFmtId="0">
      <sharedItems containsBlank="1"/>
    </cacheField>
    <cacheField name="DWDM" numFmtId="0">
      <sharedItems containsBlank="1"/>
    </cacheField>
    <cacheField name="Project/ Ring" numFmtId="0">
      <sharedItems containsBlank="1"/>
    </cacheField>
    <cacheField name="DWDM2" numFmtId="0">
      <sharedItems/>
    </cacheField>
    <cacheField name="Site ID2" numFmtId="0">
      <sharedItems containsBlank="1"/>
    </cacheField>
    <cacheField name="Status" numFmtId="0">
      <sharedItems containsBlank="1"/>
    </cacheField>
    <cacheField name="Type" numFmtId="0">
      <sharedItems containsBlank="1"/>
    </cacheField>
    <cacheField name="Proposed Cabinet type" numFmtId="0">
      <sharedItems containsMixedTypes="1" containsNumber="1" containsInteger="1" minValue="0" maxValue="0"/>
    </cacheField>
    <cacheField name="TSSR Status 13/5/2024" numFmtId="0">
      <sharedItems/>
    </cacheField>
    <cacheField name="TSSR Status 17/5/2024" numFmtId="0">
      <sharedItems/>
    </cacheField>
    <cacheField name="Plan MOS" numFmtId="0">
      <sharedItems containsDate="1" containsBlank="1" containsMixedTypes="1" minDate="2023-09-26T00:00:00" maxDate="2024-07-31T00:00:00" count="91">
        <d v="2024-07-30T00:00:00"/>
        <d v="2023-11-22T00:00:00"/>
        <d v="2023-12-06T00:00:00"/>
        <d v="2024-05-30T00:00:00"/>
        <d v="2023-12-07T00:00:00"/>
        <d v="2024-03-26T00:00:00"/>
        <d v="2024-05-20T00:00:00"/>
        <d v="2024-05-21T00:00:00"/>
        <d v="2024-04-25T00:00:00"/>
        <d v="2024-04-23T00:00:00"/>
        <d v="2024-06-30T00:00:00"/>
        <d v="2024-04-22T00:00:00"/>
        <d v="2024-04-24T00:00:00"/>
        <d v="2024-06-04T00:00:00"/>
        <d v="2024-06-05T00:00:00"/>
        <d v="2024-06-06T00:00:00"/>
        <d v="2024-03-18T00:00:00"/>
        <d v="2024-05-08T00:00:00"/>
        <d v="2024-04-26T00:00:00"/>
        <d v="2024-05-28T00:00:00"/>
        <d v="2024-05-07T00:00:00"/>
        <d v="2024-02-22T00:00:00"/>
        <d v="2024-05-29T00:00:00"/>
        <d v="2024-05-27T00:00:00"/>
        <d v="2024-06-12T00:00:00"/>
        <d v="2024-03-21T00:00:00"/>
        <d v="2024-03-22T00:00:00"/>
        <d v="2023-12-12T00:00:00"/>
        <d v="2024-06-07T00:00:00"/>
        <d v="2024-05-24T00:00:00"/>
        <d v="2023-11-24T00:00:00"/>
        <d v="2023-11-23T00:00:00"/>
        <d v="2024-02-20T00:00:00"/>
        <d v="2023-12-04T00:00:00"/>
        <d v="2023-11-20T00:00:00"/>
        <m/>
        <d v="2023-11-06T00:00:00"/>
        <d v="2024-03-20T00:00:00"/>
        <s v="N/A"/>
        <d v="2024-04-18T00:00:00"/>
        <d v="2024-05-09T00:00:00"/>
        <d v="2024-02-23T00:00:00"/>
        <d v="2024-03-12T00:00:00"/>
        <d v="2024-06-11T00:00:00"/>
        <e v="#N/A"/>
        <d v="2024-05-15T00:00:00"/>
        <d v="2024-05-16T00:00:00"/>
        <d v="2024-05-19T00:00:00"/>
        <d v="2024-05-14T00:00:00"/>
        <d v="2024-05-17T00:00:00"/>
        <d v="2024-05-31T00:00:00"/>
        <d v="2024-05-23T00:00:00"/>
        <d v="2023-10-13T00:00:00" u="1"/>
        <d v="2023-10-06T00:00:00" u="1"/>
        <d v="2023-10-25T00:00:00" u="1"/>
        <d v="2024-02-16T00:00:00" u="1"/>
        <s v="Completed" u="1"/>
        <d v="2023-11-30T00:00:00" u="1"/>
        <d v="2023-10-18T00:00:00" u="1"/>
        <d v="2024-01-23T00:00:00" u="1"/>
        <d v="2023-10-11T00:00:00" u="1"/>
        <d v="2023-11-16T00:00:00" u="1"/>
        <d v="2023-10-04T00:00:00" u="1"/>
        <d v="2023-11-09T00:00:00" u="1"/>
        <d v="2024-01-09T00:00:00" u="1"/>
        <d v="2023-10-23T00:00:00" u="1"/>
        <d v="2023-12-14T00:00:00" u="1"/>
        <d v="2024-05-10T00:00:00" u="1"/>
        <d v="2023-10-16T00:00:00" u="1"/>
        <d v="2023-11-21T00:00:00" u="1"/>
        <d v="2024-05-22T00:00:00" u="1"/>
        <d v="2023-11-14T00:00:00" u="1"/>
        <d v="2023-11-07T00:00:00" u="1"/>
        <d v="2023-12-05T00:00:00" u="1"/>
        <d v="2024-07-11T00:00:00" u="1"/>
        <d v="2023-10-19T00:00:00" u="1"/>
        <d v="2023-10-12T00:00:00" u="1"/>
        <d v="2023-09-26T00:00:00" u="1"/>
        <d v="2023-11-17T00:00:00" u="1"/>
        <d v="2024-01-17T00:00:00" u="1"/>
        <d v="2023-10-05T00:00:00" u="1"/>
        <d v="2023-11-10T00:00:00" u="1"/>
        <d v="2023-10-24T00:00:00" u="1"/>
        <d v="2023-12-15T00:00:00" u="1"/>
        <d v="2024-05-11T00:00:00" u="1"/>
        <d v="2023-10-17T00:00:00" u="1"/>
        <d v="2023-12-08T00:00:00" u="1"/>
        <d v="2023-10-10T00:00:00" u="1"/>
        <d v="2023-11-15T00:00:00" u="1"/>
        <d v="2023-11-08T00:00:00" u="1"/>
        <d v="2024-06-19T00:00:00" u="1"/>
      </sharedItems>
      <fieldGroup par="49"/>
    </cacheField>
    <cacheField name="WorkWeek_Install" numFmtId="0">
      <sharedItems/>
    </cacheField>
    <cacheField name="Material On Site" numFmtId="14">
      <sharedItems containsDate="1" containsBlank="1" containsMixedTypes="1" minDate="2023-09-26T00:00:00" maxDate="2024-05-25T00:00:00" count="77">
        <m/>
        <d v="2023-11-22T00:00:00"/>
        <d v="2023-11-23T00:00:00"/>
        <d v="2023-12-06T00:00:00"/>
        <d v="2023-12-07T00:00:00"/>
        <d v="2024-03-26T00:00:00"/>
        <d v="2024-04-25T00:00:00"/>
        <d v="2024-04-23T00:00:00"/>
        <d v="2024-04-24T00:00:00"/>
        <d v="2024-03-19T00:00:00"/>
        <d v="2024-05-08T00:00:00"/>
        <d v="2024-04-26T00:00:00"/>
        <d v="2024-05-06T00:00:00"/>
        <d v="2024-05-07T00:00:00"/>
        <d v="2024-02-23T00:00:00"/>
        <d v="2024-02-22T00:00:00"/>
        <d v="2024-04-05T00:00:00"/>
        <d v="2023-12-21T00:00:00"/>
        <d v="2023-12-12T00:00:00"/>
        <d v="2024-03-22T00:00:00"/>
        <d v="2024-05-24T00:00:00"/>
        <d v="2023-11-24T00:00:00"/>
        <d v="2024-02-20T00:00:00"/>
        <d v="2023-12-04T00:00:00"/>
        <d v="2023-11-20T00:00:00"/>
        <s v="N/A"/>
        <d v="2023-11-06T00:00:00"/>
        <s v="Completed"/>
        <d v="2024-03-21T00:00:00"/>
        <d v="2024-03-25T00:00:00"/>
        <d v="2024-04-22T00:00:00"/>
        <d v="2024-04-18T00:00:00"/>
        <d v="2024-03-27T00:00:00"/>
        <d v="2023-10-10T00:00:00"/>
        <d v="2023-10-17T00:00:00"/>
        <d v="2023-10-19T00:00:00"/>
        <d v="2023-10-18T00:00:00"/>
        <d v="2023-10-16T00:00:00"/>
        <d v="2024-05-09T00:00:00"/>
        <d v="2023-11-07T00:00:00"/>
        <d v="2023-11-08T00:00:00"/>
        <d v="2023-11-09T00:00:00"/>
        <d v="2023-10-25T00:00:00"/>
        <d v="2023-10-23T00:00:00"/>
        <d v="2023-11-30T00:00:00"/>
        <d v="2023-11-10T00:00:00"/>
        <d v="2023-11-21T00:00:00"/>
        <d v="2023-12-15T00:00:00"/>
        <d v="2024-01-23T00:00:00"/>
        <d v="2023-12-05T00:00:00"/>
        <d v="2023-12-08T00:00:00"/>
        <d v="2024-02-16T00:00:00"/>
        <d v="2023-12-14T00:00:00"/>
        <d v="2023-09-26T00:00:00"/>
        <d v="2023-10-12T00:00:00"/>
        <d v="2023-10-11T00:00:00"/>
        <d v="2023-10-13T00:00:00"/>
        <d v="2024-01-09T00:00:00"/>
        <d v="2024-05-10T00:00:00"/>
        <d v="2024-01-17T00:00:00"/>
        <d v="2023-10-04T00:00:00"/>
        <d v="2023-10-05T00:00:00"/>
        <d v="2023-10-24T00:00:00"/>
        <e v="#N/A"/>
        <d v="2023-11-14T00:00:00"/>
        <d v="2023-10-06T00:00:00"/>
        <d v="2023-11-15T00:00:00"/>
        <d v="2024-03-12T00:00:00"/>
        <d v="2023-11-16T00:00:00"/>
        <d v="2024-05-11T00:00:00"/>
        <d v="2024-05-13T00:00:00"/>
        <d v="2024-05-14T00:00:00"/>
        <d v="2024-05-15T00:00:00"/>
        <d v="2024-05-16T00:00:00"/>
        <d v="2024-05-17T00:00:00"/>
        <d v="2024-05-23T00:00:00"/>
        <d v="2023-11-17T00:00:00" u="1"/>
      </sharedItems>
    </cacheField>
    <cacheField name="Issue Remarks - Rodney" numFmtId="0">
      <sharedItems containsBlank="1"/>
    </cacheField>
    <cacheField name="Issue Remarks (Stella)" numFmtId="0">
      <sharedItems containsBlank="1"/>
    </cacheField>
    <cacheField name="Remarks (Ummu)" numFmtId="0">
      <sharedItems containsBlank="1"/>
    </cacheField>
    <cacheField name="Plan Power Up" numFmtId="165">
      <sharedItems containsDate="1" containsBlank="1" containsMixedTypes="1" minDate="2024-05-22T00:00:00" maxDate="2024-07-06T00:00:00"/>
    </cacheField>
    <cacheField name="Power Up " numFmtId="0">
      <sharedItems containsDate="1" containsBlank="1" containsMixedTypes="1" minDate="2024-02-14T00:00:00" maxDate="2024-02-15T00:00:00"/>
    </cacheField>
    <cacheField name="Plan Integration" numFmtId="166">
      <sharedItems containsDate="1" containsBlank="1" containsMixedTypes="1" minDate="2024-01-05T00:00:00" maxDate="2024-04-25T00:00:00"/>
    </cacheField>
    <cacheField name="Plan Integration (Yaohan)" numFmtId="0">
      <sharedItems containsDate="1" containsBlank="1" containsMixedTypes="1" minDate="2023-10-31T00:00:00" maxDate="2024-02-24T00:00:00"/>
    </cacheField>
    <cacheField name="Integration" numFmtId="0">
      <sharedItems containsBlank="1"/>
    </cacheField>
    <cacheField name="Integrated Date (30days + install)" numFmtId="14">
      <sharedItems containsSemiMixedTypes="0" containsNonDate="0" containsDate="1" containsString="0" minDate="1899-12-30T00:00:00" maxDate="2024-08-16T00:00:00"/>
    </cacheField>
    <cacheField name="WorkWeek_Integration" numFmtId="0">
      <sharedItems containsBlank="1"/>
    </cacheField>
    <cacheField name="Priority Rollout" numFmtId="0">
      <sharedItems count="10">
        <e v="#N/A"/>
        <s v="P2"/>
        <s v="P1"/>
        <s v="P1_Z_June"/>
        <s v="P3"/>
        <s v="P0"/>
        <s v="P1_Z_Oct"/>
        <s v="P??"/>
        <s v="P1_Z_Aug"/>
        <s v="P1_Z_Jul"/>
      </sharedItems>
    </cacheField>
    <cacheField name="Follow-up (Stella)" numFmtId="0">
      <sharedItems containsDate="1" containsBlank="1" containsMixedTypes="1" minDate="1899-12-30T00:00:00" maxDate="2024-03-14T09:25:57"/>
    </cacheField>
    <cacheField name="Remarks (Stella)" numFmtId="0">
      <sharedItems containsBlank="1"/>
    </cacheField>
    <cacheField name="Column2" numFmtId="0">
      <sharedItems containsBlank="1"/>
    </cacheField>
    <cacheField name="Migration" numFmtId="0">
      <sharedItems containsBlank="1"/>
    </cacheField>
    <cacheField name="Break Ring Status" numFmtId="0">
      <sharedItems containsBlank="1" count="4">
        <m/>
        <s v="Completed"/>
        <s v="N/A"/>
        <e v="#N/A"/>
      </sharedItems>
    </cacheField>
    <cacheField name="Break Ring Date" numFmtId="0">
      <sharedItems containsDate="1" containsBlank="1" containsMixedTypes="1" minDate="1899-12-30T00:00:00" maxDate="2024-05-08T00:00:00"/>
    </cacheField>
    <cacheField name="Remarks" numFmtId="0">
      <sharedItems containsDate="1" containsBlank="1" containsMixedTypes="1" minDate="2024-03-26T00:00:00" maxDate="2024-05-16T00:00:00"/>
    </cacheField>
    <cacheField name="NFS" numFmtId="0">
      <sharedItems containsBlank="1"/>
    </cacheField>
    <cacheField name="Plan RFS" numFmtId="0">
      <sharedItems containsDate="1" containsBlank="1" containsMixedTypes="1" minDate="2023-05-21T00:00:00" maxDate="2024-06-22T00:00:00"/>
    </cacheField>
    <cacheField name="Plan MOS2" numFmtId="0" databaseField="0">
      <fieldGroup base="26">
        <discretePr count="91">
          <x v="70"/>
          <x v="17"/>
          <x v="48"/>
          <x v="69"/>
          <x v="46"/>
          <x v="4"/>
          <x v="69"/>
          <x v="69"/>
          <x v="3"/>
          <x v="2"/>
          <x v="69"/>
          <x v="7"/>
          <x v="69"/>
          <x v="69"/>
          <x v="69"/>
          <x v="69"/>
          <x v="9"/>
          <x v="8"/>
          <x v="16"/>
          <x v="69"/>
          <x v="11"/>
          <x v="12"/>
          <x v="69"/>
          <x v="69"/>
          <x v="69"/>
          <x v="13"/>
          <x v="14"/>
          <x v="15"/>
          <x v="69"/>
          <x v="69"/>
          <x v="20"/>
          <x v="19"/>
          <x v="21"/>
          <x v="22"/>
          <x v="23"/>
          <x v="0"/>
          <x v="24"/>
          <x v="26"/>
          <x v="71"/>
          <x v="27"/>
          <x v="10"/>
          <x v="41"/>
          <x v="51"/>
          <x v="69"/>
          <x v="72"/>
          <x v="1"/>
          <x v="18"/>
          <x v="69"/>
          <x v="66"/>
          <x v="5"/>
          <x v="69"/>
          <x v="6"/>
          <x v="55"/>
          <x v="63"/>
          <x v="37"/>
          <x v="49"/>
          <x v="25"/>
          <x v="39"/>
          <x v="31"/>
          <x v="44"/>
          <x v="54"/>
          <x v="64"/>
          <x v="58"/>
          <x v="36"/>
          <x v="56"/>
          <x v="38"/>
          <x v="50"/>
          <x v="67"/>
          <x v="32"/>
          <x v="42"/>
          <x v="68"/>
          <x v="61"/>
          <x v="34"/>
          <x v="45"/>
          <x v="69"/>
          <x v="30"/>
          <x v="53"/>
          <x v="52"/>
          <x v="65"/>
          <x v="57"/>
          <x v="59"/>
          <x v="40"/>
          <x v="60"/>
          <x v="43"/>
          <x v="33"/>
          <x v="29"/>
          <x v="47"/>
          <x v="28"/>
          <x v="62"/>
          <x v="35"/>
          <x v="69"/>
        </discretePr>
        <groupItems count="73">
          <m/>
          <d v="2024-05-15T00:00:00"/>
          <d v="2024-04-23T00:00:00"/>
          <d v="2024-04-25T00:00:00"/>
          <d v="2024-03-26T00:00:00"/>
          <d v="2024-05-17T00:00:00"/>
          <d v="2024-05-23T00:00:00"/>
          <d v="2024-04-22T00:00:00"/>
          <d v="2024-05-08T00:00:00"/>
          <d v="2024-03-18T00:00:00"/>
          <d v="2024-05-09T00:00:00"/>
          <d v="2024-05-07T00:00:00"/>
          <d v="2024-02-22T00:00:00"/>
          <d v="2024-03-21T00:00:00"/>
          <d v="2024-03-22T00:00:00"/>
          <d v="2023-12-12T00:00:00"/>
          <d v="2024-04-26T00:00:00"/>
          <d v="2023-11-22T00:00:00"/>
          <d v="2024-05-16T00:00:00"/>
          <d v="2023-11-23T00:00:00"/>
          <d v="2023-11-24T00:00:00"/>
          <d v="2024-02-20T00:00:00"/>
          <d v="2023-12-04T00:00:00"/>
          <d v="2023-11-20T00:00:00"/>
          <d v="2023-11-06T00:00:00"/>
          <s v="Completed"/>
          <d v="2024-03-20T00:00:00"/>
          <d v="2024-04-18T00:00:00"/>
          <d v="2023-10-10T00:00:00"/>
          <d v="2023-10-17T00:00:00"/>
          <d v="2023-10-19T00:00:00"/>
          <d v="2023-10-18T00:00:00"/>
          <d v="2023-10-16T00:00:00"/>
          <d v="2024-05-11T00:00:00"/>
          <d v="2023-11-07T00:00:00"/>
          <d v="2023-11-08T00:00:00"/>
          <d v="2023-11-09T00:00:00"/>
          <d v="2023-10-25T00:00:00"/>
          <d v="2023-10-23T00:00:00"/>
          <d v="2023-11-30T00:00:00"/>
          <d v="2023-11-10T00:00:00"/>
          <d v="2024-02-23T00:00:00"/>
          <d v="2023-11-21T00:00:00"/>
          <d v="2023-12-15T00:00:00"/>
          <d v="2024-01-23T00:00:00"/>
          <d v="2023-12-05T00:00:00"/>
          <d v="2023-12-07T00:00:00"/>
          <d v="2023-12-08T00:00:00"/>
          <d v="2023-12-06T00:00:00"/>
          <d v="2024-02-16T00:00:00"/>
          <d v="2023-12-14T00:00:00"/>
          <d v="2024-03-12T00:00:00"/>
          <d v="2023-09-26T00:00:00"/>
          <d v="2023-10-12T00:00:00"/>
          <d v="2023-10-11T00:00:00"/>
          <d v="2023-10-13T00:00:00"/>
          <d v="2024-01-09T00:00:00"/>
          <d v="2024-01-17T00:00:00"/>
          <d v="2023-10-04T00:00:00"/>
          <d v="2023-10-05T00:00:00"/>
          <d v="2023-10-24T00:00:00"/>
          <d v="2023-11-14T00:00:00"/>
          <d v="2023-11-15T00:00:00"/>
          <d v="2023-10-06T00:00:00"/>
          <d v="2023-11-16T00:00:00"/>
          <d v="2023-11-17T00:00:00"/>
          <d v="2024-05-14T00:00:00"/>
          <d v="2024-05-10T00:00:00"/>
          <d v="2024-05-22T00:00:00"/>
          <s v="Group1"/>
          <d v="2024-07-30T00:00:00"/>
          <s v="N/A"/>
          <e v="#N/A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 yao han" refreshedDate="45439.849178472221" createdVersion="5" refreshedVersion="5" minRefreshableVersion="3" recordCount="501" xr:uid="{00000000-000A-0000-FFFF-FFFF09000000}">
  <cacheSource type="worksheet">
    <worksheetSource ref="A2:BB503" sheet="Master Data"/>
  </cacheSource>
  <cacheFields count="54">
    <cacheField name="Ring ID" numFmtId="0">
      <sharedItems containsBlank="1"/>
    </cacheField>
    <cacheField name="Actual Utilisation" numFmtId="10">
      <sharedItems containsMixedTypes="1" containsNumber="1" minValue="8.0097545600000004E-3" maxValue="4.6672209813299999"/>
    </cacheField>
    <cacheField name="Forecaseted Utilisation" numFmtId="10">
      <sharedItems containsBlank="1" containsMixedTypes="1" containsNumber="1" minValue="0.22" maxValue="1.4945999999999999"/>
    </cacheField>
    <cacheField name="Batch" numFmtId="0">
      <sharedItems containsBlank="1" containsMixedTypes="1" containsNumber="1" containsInteger="1" minValue="2023" maxValue="2023"/>
    </cacheField>
    <cacheField name="Site ID" numFmtId="0">
      <sharedItems containsMixedTypes="1" containsNumber="1" containsInteger="1" minValue="1085" maxValue="1085"/>
    </cacheField>
    <cacheField name="DUID2" numFmtId="0">
      <sharedItems/>
    </cacheField>
    <cacheField name="Utilisation2" numFmtId="10">
      <sharedItems containsBlank="1" containsMixedTypes="1" containsNumber="1" minValue="0.22" maxValue="1.4945999999999999"/>
    </cacheField>
    <cacheField name="Site Name" numFmtId="0">
      <sharedItems containsBlank="1"/>
    </cacheField>
    <cacheField name="SOW" numFmtId="0">
      <sharedItems/>
    </cacheField>
    <cacheField name="Subcon" numFmtId="0">
      <sharedItems containsBlank="1"/>
    </cacheField>
    <cacheField name="Plan Survey Date" numFmtId="0">
      <sharedItems containsDate="1" containsBlank="1" containsMixedTypes="1" minDate="2024-04-01T00:00:00" maxDate="2024-04-27T00:00:00"/>
    </cacheField>
    <cacheField name="Survey Date" numFmtId="0">
      <sharedItems containsDate="1" containsBlank="1" containsMixedTypes="1" minDate="2023-11-30T00:00:00" maxDate="2024-12-08T00:00:00"/>
    </cacheField>
    <cacheField name="TSSR Date" numFmtId="14">
      <sharedItems containsDate="1" containsBlank="1" containsMixedTypes="1" minDate="2023-12-19T00:00:00" maxDate="2024-02-17T00:00:00"/>
    </cacheField>
    <cacheField name="CME Tracker Zul" numFmtId="14">
      <sharedItems/>
    </cacheField>
    <cacheField name="CME Request " numFmtId="49">
      <sharedItems/>
    </cacheField>
    <cacheField name="Request Yr" numFmtId="0">
      <sharedItems containsString="0" containsBlank="1" containsNumber="1" containsInteger="1" minValue="2023" maxValue="2024"/>
    </cacheField>
    <cacheField name="Request Month" numFmtId="0">
      <sharedItems containsBlank="1"/>
    </cacheField>
    <cacheField name="DWDM" numFmtId="0">
      <sharedItems containsBlank="1"/>
    </cacheField>
    <cacheField name="Project/ Ring" numFmtId="0">
      <sharedItems containsBlank="1"/>
    </cacheField>
    <cacheField name="DWDM2" numFmtId="0">
      <sharedItems/>
    </cacheField>
    <cacheField name="Site ID2" numFmtId="0">
      <sharedItems containsBlank="1"/>
    </cacheField>
    <cacheField name="Status" numFmtId="0">
      <sharedItems containsBlank="1"/>
    </cacheField>
    <cacheField name="CME Type" numFmtId="0">
      <sharedItems containsBlank="1" count="64">
        <s v="DC BREAKER: 63 A X 4"/>
        <s v="BATTERY BANK = 1"/>
        <s v="DCPDB  = 1"/>
        <m/>
        <s v="DC BREAKER: 63A X 12"/>
        <s v="1. Add Rectifier (Indoor)= 1 (Require 63A x 8 DC Breaker) "/>
        <s v="1.DCPDB = (C/W :63A DC x 8; 32A DC x 2 and 10A DC x 2 DC Breaker)"/>
        <s v="No CME"/>
        <s v="DC BREAKER: 63A X 2"/>
        <s v="RECTIFIER + DCPDB = 1"/>
        <s v="1.Add module = 1"/>
        <s v="swap emerson rectifier c/w 6 bank battery "/>
        <s v="1. Add Battery Bank = 4"/>
        <s v="1.ODF Rack (Glass Door)"/>
        <s v="1. Add Rectifier (Indoor)  + 3 module = 1 (Require 63A x 4 DC breaker)"/>
        <s v="1.DCPDB = 1 (C/W :63A DC x 8; 32A DC x 2 and 10A DC x 2 DC Breaker)"/>
        <s v="1. Add Rectifier (Indoor) + 3 module = 1 (Require 63A x 4)"/>
        <s v="1.Add modules = 2 "/>
        <s v="1. Replace CSU controller = 1 (Action FF)_x000a_2. Add Modules = 2_x000a_3. Add Battery Bank = 1"/>
        <s v="1.Swap Breaker = 2  (Require 100A x 2 DC breaker)"/>
        <s v="1.swap rectifier (Outdoor) = 1 (Require 63A x 4 DC breaker)"/>
        <s v="1. Add Battery Bank = 3"/>
        <s v="1.Add rectifier (Indoor) = 1 (Require 63A x 4 DC breaker)"/>
        <s v="1. Swap Rectifier (Indoor) = 1 (Require 63A x 8 DC breaker)"/>
        <s v="1.Swap Breaker = 4  (Require 63A x 4 DC breaker)"/>
        <s v="1.Swap Breaker = 2  (Require 100A x 2 DC breaker)_x000a_2.Add modules = 2 _x000a_3.Add battery bank = 2_x000a_4.Extend beam and shelter = 1_x000a_5.Padlock and lock bar = 1_x000a_6.Trunking = 1"/>
        <s v="1. Add Battery Bank = 6"/>
        <s v="DC BREAKER : 100A X 2"/>
        <s v="MGB = 1"/>
        <s v="RECTTIFIER MODULE = 2"/>
        <s v="1.Add battery bank = 3"/>
        <s v="1.New plinth"/>
        <s v="BATTERY BANK = 3"/>
        <s v="1. Decomm Cabinet"/>
        <s v="1.Add 2nd rectifier (Indoor) = 1 (Require 63A x 4 DC breaker)"/>
        <s v="1.Add battery bank = 2"/>
        <s v="ODF CABINET = 1"/>
        <s v="NOT REQUIRED"/>
        <s v="AC BREAKER : 32 X 3"/>
        <s v="ADD 100A X 2 BREAKER"/>
        <s v="DCPDB = 1 UNIT"/>
        <s v="1.DCPDB = (C/W :63A DC x 8; 32A DC x 2 and 10A DC x 2 DC Breaker)_x000a_2.Add battery bank = 9 _x000a_3.Battery rack"/>
        <s v="1. Add Battery Bank = 1"/>
        <s v="DROP"/>
        <s v="1.Swap breaker = 4 (4x100A DC)"/>
        <s v="BATTERY BANK = 2"/>
        <s v="BATTERY BANK = 7"/>
        <s v="DC BREAKER : 63A X 4"/>
        <s v="DC BREAKER: 63A X 3"/>
        <s v="AC BREAKER : 32 X 1"/>
        <s v="DC BREAKER: 16A X 2"/>
        <s v="1.Swap breaker = 16 (16x63A DC)"/>
        <s v="1. Swap breaker DC BREAKER: 63A X 2"/>
        <s v="RECTIFIER MODULE = 2"/>
        <s v="DC BREAKER =  63A X 4"/>
        <s v="Extend platform = 1"/>
        <s v="DC BREAKER: 100A X 2"/>
        <s v="RECTTIFIER MODULE = 3"/>
        <s v="CABINET DISMANTLE = 1"/>
        <s v="BATTERY RACK = 1"/>
        <s v="1. Swap Cabine"/>
        <s v="1. Add Battery Bank = 2"/>
        <s v="DISMANTLE CABINET = 1"/>
        <s v="1. New DCDPB =1 (Require 63A x 4 DC breaker)"/>
      </sharedItems>
    </cacheField>
    <cacheField name="Proposed Cabinet type" numFmtId="0">
      <sharedItems containsMixedTypes="1" containsNumber="1" containsInteger="1" minValue="0" maxValue="0"/>
    </cacheField>
    <cacheField name="TSSR Status 13/5/2024" numFmtId="0">
      <sharedItems/>
    </cacheField>
    <cacheField name="TSSR Status 17/5/2024" numFmtId="0">
      <sharedItems/>
    </cacheField>
    <cacheField name="Plan MOS" numFmtId="0">
      <sharedItems containsSemiMixedTypes="0" containsNonDate="0" containsDate="1" containsString="0" minDate="1899-12-30T00:00:00" maxDate="2024-07-31T00:00:00" count="84">
        <d v="2024-07-30T00:00:00"/>
        <d v="2023-11-22T00:00:00"/>
        <d v="2023-12-06T00:00:00"/>
        <d v="2024-05-30T00:00:00"/>
        <d v="2023-12-07T00:00:00"/>
        <d v="2024-03-26T00:00:00"/>
        <d v="2024-05-20T00:00:00"/>
        <d v="2024-05-21T00:00:00"/>
        <d v="2024-04-25T00:00:00"/>
        <d v="2024-04-23T00:00:00"/>
        <d v="2024-06-30T00:00:00"/>
        <d v="2024-04-22T00:00:00"/>
        <d v="2024-04-24T00:00:00"/>
        <d v="2024-06-04T00:00:00"/>
        <d v="2024-06-05T00:00:00"/>
        <d v="2024-06-06T00:00:00"/>
        <d v="2024-03-18T00:00:00"/>
        <d v="2024-05-08T00:00:00"/>
        <d v="2024-04-26T00:00:00"/>
        <d v="2024-05-28T00:00:00"/>
        <d v="2024-05-07T00:00:00"/>
        <d v="2024-02-22T00:00:00"/>
        <d v="2024-05-29T00:00:00"/>
        <d v="2024-05-27T00:00:00"/>
        <d v="2024-06-12T00:00:00"/>
        <d v="2024-03-21T00:00:00"/>
        <d v="2024-03-22T00:00:00"/>
        <d v="2023-12-12T00:00:00"/>
        <d v="2024-06-07T00:00:00"/>
        <d v="2024-05-24T00:00:00"/>
        <d v="2023-11-24T00:00:00"/>
        <d v="2023-11-23T00:00:00"/>
        <d v="2024-02-20T00:00:00"/>
        <d v="2023-12-04T00:00:00"/>
        <d v="2023-11-20T00:00:00"/>
        <d v="1899-12-30T00:00:00"/>
        <d v="2023-11-06T00:00:00"/>
        <d v="2024-03-20T00:00:00"/>
        <d v="2024-04-18T00:00:00"/>
        <d v="2023-10-10T00:00:00"/>
        <d v="2023-10-17T00:00:00"/>
        <d v="2023-10-19T00:00:00"/>
        <d v="2023-10-18T00:00:00"/>
        <d v="2023-10-16T00:00:00"/>
        <d v="2024-05-09T00:00:00"/>
        <d v="2023-11-07T00:00:00"/>
        <d v="2023-11-08T00:00:00"/>
        <d v="2023-11-09T00:00:00"/>
        <d v="2023-10-25T00:00:00"/>
        <d v="2023-10-23T00:00:00"/>
        <d v="2023-11-30T00:00:00"/>
        <d v="2023-11-10T00:00:00"/>
        <d v="2024-02-23T00:00:00"/>
        <d v="2023-11-21T00:00:00"/>
        <d v="2023-12-15T00:00:00"/>
        <d v="2024-01-23T00:00:00"/>
        <d v="2023-12-05T00:00:00"/>
        <d v="2023-12-08T00:00:00"/>
        <d v="2024-02-16T00:00:00"/>
        <d v="2023-12-14T00:00:00"/>
        <d v="2024-03-12T00:00:00"/>
        <d v="2023-09-26T00:00:00"/>
        <d v="2024-06-11T00:00:00"/>
        <d v="2023-10-12T00:00:00"/>
        <d v="2023-10-11T00:00:00"/>
        <d v="2023-10-13T00:00:00"/>
        <d v="2024-01-09T00:00:00"/>
        <d v="2024-01-17T00:00:00"/>
        <d v="2023-10-04T00:00:00"/>
        <d v="2023-10-05T00:00:00"/>
        <d v="2023-10-24T00:00:00"/>
        <d v="2024-01-02T00:00:00"/>
        <d v="2023-11-14T00:00:00"/>
        <d v="2023-10-06T00:00:00"/>
        <d v="2023-11-15T00:00:00"/>
        <d v="2023-11-16T00:00:00"/>
        <d v="2024-05-11T00:00:00"/>
        <d v="2024-05-15T00:00:00"/>
        <d v="2024-05-16T00:00:00"/>
        <d v="2024-05-19T00:00:00"/>
        <d v="2024-05-14T00:00:00"/>
        <d v="2024-05-17T00:00:00"/>
        <d v="2024-05-31T00:00:00"/>
        <d v="2024-05-23T00:00:00"/>
      </sharedItems>
      <fieldGroup par="53" base="26">
        <rangePr groupBy="months" startDate="1899-12-30T00:00:00" endDate="2024-07-31T00:00:00"/>
        <groupItems count="14">
          <s v="&lt;00/01/19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07/2024"/>
        </groupItems>
      </fieldGroup>
    </cacheField>
    <cacheField name="WorkWeek_Install" numFmtId="0">
      <sharedItems/>
    </cacheField>
    <cacheField name="Material On Site" numFmtId="14">
      <sharedItems containsDate="1" containsBlank="1" containsMixedTypes="1" minDate="2023-09-26T00:00:00" maxDate="2024-05-25T00:00:00"/>
    </cacheField>
    <cacheField name="Issue Remarks - Rodney" numFmtId="0">
      <sharedItems containsBlank="1"/>
    </cacheField>
    <cacheField name="Issue Remarks (Stella)" numFmtId="0">
      <sharedItems containsBlank="1"/>
    </cacheField>
    <cacheField name="Remarks (Ummu)" numFmtId="0">
      <sharedItems containsBlank="1"/>
    </cacheField>
    <cacheField name="Plan Power Up" numFmtId="165">
      <sharedItems containsDate="1" containsBlank="1" containsMixedTypes="1" minDate="2024-05-22T00:00:00" maxDate="2024-07-06T00:00:00"/>
    </cacheField>
    <cacheField name="Power Up " numFmtId="0">
      <sharedItems containsDate="1" containsBlank="1" containsMixedTypes="1" minDate="2024-02-14T00:00:00" maxDate="2024-02-15T00:00:00"/>
    </cacheField>
    <cacheField name="Plan Integration" numFmtId="166">
      <sharedItems containsDate="1" containsBlank="1" containsMixedTypes="1" minDate="2024-01-05T00:00:00" maxDate="2024-04-25T00:00:00"/>
    </cacheField>
    <cacheField name="Plan Integration (Yaohan)" numFmtId="0">
      <sharedItems containsDate="1" containsBlank="1" containsMixedTypes="1" minDate="2023-10-31T00:00:00" maxDate="2024-02-24T00:00:00"/>
    </cacheField>
    <cacheField name="Integration" numFmtId="0">
      <sharedItems containsBlank="1"/>
    </cacheField>
    <cacheField name="Integrated Date (30days + install)" numFmtId="14">
      <sharedItems containsSemiMixedTypes="0" containsNonDate="0" containsDate="1" containsString="0" minDate="1899-12-30T00:00:00" maxDate="2024-08-16T00:00:00" count="95">
        <d v="1899-12-30T00:00:00"/>
        <d v="2024-05-09T00:00:00"/>
        <d v="2024-06-13T00:00:00"/>
        <d v="2024-06-03T00:00:00"/>
        <d v="2024-06-04T00:00:00"/>
        <d v="2024-05-07T00:00:00"/>
        <d v="2024-06-20T00:00:00"/>
        <d v="2024-05-16T00:00:00"/>
        <d v="2024-03-19T00:00:00"/>
        <d v="2024-06-11T00:00:00"/>
        <d v="2024-03-13T00:00:00"/>
        <d v="2024-04-24T00:00:00"/>
        <d v="2024-07-11T00:00:00"/>
        <d v="2024-06-12T00:00:00"/>
        <d v="2024-06-10T00:00:00"/>
        <d v="2024-04-05T00:00:00"/>
        <d v="2023-12-21T00:00:00"/>
        <d v="2023-12-12T00:00:00"/>
        <d v="2024-05-08T00:00:00"/>
        <d v="2024-01-31T00:00:00"/>
        <d v="2024-06-07T00:00:00"/>
        <d v="2023-11-23T00:00:00"/>
        <d v="2024-02-22T00:00:00"/>
        <d v="2023-11-24T00:00:00"/>
        <d v="2024-01-23T00:00:00"/>
        <d v="2024-01-29T00:00:00"/>
        <d v="2024-02-20T00:00:00"/>
        <d v="2024-01-16T00:00:00"/>
        <d v="2024-01-10T00:00:00"/>
        <d v="2024-01-08T00:00:00"/>
        <d v="2024-03-22T00:00:00"/>
        <d v="2023-12-18T00:00:00"/>
        <d v="2024-03-21T00:00:00"/>
        <d v="2024-03-25T00:00:00"/>
        <d v="2024-07-18T00:00:00"/>
        <d v="2024-04-22T00:00:00"/>
        <d v="2024-04-29T00:00:00"/>
        <d v="2024-04-25T00:00:00"/>
        <d v="2023-10-25T00:00:00"/>
        <d v="2023-10-10T00:00:00"/>
        <d v="2023-10-17T00:00:00"/>
        <d v="2023-10-19T00:00:00"/>
        <d v="2023-10-18T00:00:00"/>
        <d v="2023-10-16T00:00:00"/>
        <d v="2023-11-14T00:00:00"/>
        <d v="2024-01-18T00:00:00"/>
        <d v="2024-03-12T00:00:00"/>
        <d v="2024-01-17T00:00:00"/>
        <d v="2023-11-16T00:00:00"/>
        <d v="2024-01-05T00:00:00"/>
        <d v="2024-03-07T00:00:00"/>
        <d v="2024-01-30T00:00:00"/>
        <d v="2023-11-19T00:00:00"/>
        <d v="2024-02-01T00:00:00"/>
        <d v="2024-02-06T00:00:00"/>
        <d v="2024-02-05T00:00:00"/>
        <d v="2024-02-07T00:00:00"/>
        <d v="2024-02-02T00:00:00"/>
        <d v="2024-01-15T00:00:00"/>
        <d v="2024-01-12T00:00:00"/>
        <d v="2024-01-24T00:00:00"/>
        <d v="2024-02-15T00:00:00"/>
        <d v="2024-02-19T00:00:00"/>
        <d v="2024-01-11T00:00:00"/>
        <d v="2024-01-09T00:00:00"/>
        <d v="2023-11-06T00:00:00"/>
        <d v="2023-10-26T00:00:00"/>
        <d v="2024-04-18T00:00:00"/>
        <d v="2024-04-23T00:00:00"/>
        <d v="2023-07-09T00:00:00"/>
        <d v="2023-07-06T00:00:00"/>
        <d v="2024-01-19T00:00:00"/>
        <d v="2024-01-04T00:00:00"/>
        <d v="2024-01-26T00:00:00"/>
        <d v="2023-08-24T00:00:00"/>
        <d v="2024-01-22T00:00:00"/>
        <d v="2024-04-17T00:00:00"/>
        <d v="2024-02-14T00:00:00"/>
        <d v="2024-02-12T00:00:00"/>
        <d v="2024-02-13T00:00:00"/>
        <d v="2023-08-10T00:00:00"/>
        <d v="2023-07-21T00:00:00"/>
        <d v="2023-12-08T00:00:00"/>
        <d v="2023-11-20T00:00:00"/>
        <d v="2023-11-22T00:00:00"/>
        <d v="2023-11-07T00:00:00"/>
        <d v="2024-06-15T00:00:00"/>
        <d v="2024-05-22T00:00:00"/>
        <d v="2024-06-19T00:00:00"/>
        <d v="2024-06-02T00:00:00"/>
        <d v="2024-07-14T00:00:00"/>
        <d v="2024-07-25T00:00:00"/>
        <d v="2024-06-14T00:00:00"/>
        <d v="2024-08-08T00:00:00"/>
        <d v="2024-08-15T00:00:00"/>
      </sharedItems>
      <fieldGroup par="52" base="37">
        <rangePr groupBy="months" startDate="1899-12-30T00:00:00" endDate="2024-08-16T00:00:00"/>
        <groupItems count="14">
          <s v="&lt;00/01/19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/08/2024"/>
        </groupItems>
      </fieldGroup>
    </cacheField>
    <cacheField name="WorkWeek_Integration" numFmtId="0">
      <sharedItems containsBlank="1"/>
    </cacheField>
    <cacheField name="Priority Rollout" numFmtId="0">
      <sharedItems/>
    </cacheField>
    <cacheField name="chk" numFmtId="0">
      <sharedItems/>
    </cacheField>
    <cacheField name="Follow-up (Stella)" numFmtId="0">
      <sharedItems containsDate="1" containsBlank="1" containsMixedTypes="1" minDate="1899-12-30T00:00:00" maxDate="2024-03-14T09:25:57"/>
    </cacheField>
    <cacheField name="Remarks (Stella)" numFmtId="0">
      <sharedItems containsBlank="1"/>
    </cacheField>
    <cacheField name="Column2" numFmtId="0">
      <sharedItems containsBlank="1"/>
    </cacheField>
    <cacheField name="Migration" numFmtId="0">
      <sharedItems containsBlank="1"/>
    </cacheField>
    <cacheField name="Break Ring Status" numFmtId="0">
      <sharedItems containsBlank="1"/>
    </cacheField>
    <cacheField name="Break Ring Date" numFmtId="0">
      <sharedItems containsDate="1" containsBlank="1" containsMixedTypes="1" minDate="1899-12-30T00:00:00" maxDate="2024-05-08T00:00:00"/>
    </cacheField>
    <cacheField name="Remarks" numFmtId="0">
      <sharedItems containsDate="1" containsBlank="1" containsMixedTypes="1" minDate="2024-03-26T00:00:00" maxDate="2024-05-16T00:00:00"/>
    </cacheField>
    <cacheField name="NFS" numFmtId="0">
      <sharedItems containsBlank="1"/>
    </cacheField>
    <cacheField name="Plan RFS" numFmtId="0">
      <sharedItems containsDate="1" containsBlank="1" containsMixedTypes="1" minDate="2023-05-21T00:00:00" maxDate="2024-06-22T00:00:00"/>
    </cacheField>
    <cacheField name="Filter" numFmtId="0">
      <sharedItems/>
    </cacheField>
    <cacheField name="chk_Ipran_Urgent" numFmtId="0">
      <sharedItems/>
    </cacheField>
    <cacheField name="Years" numFmtId="0" databaseField="0">
      <fieldGroup base="37">
        <rangePr groupBy="years" startDate="1899-12-30T00:00:00" endDate="2024-08-16T00:00:00"/>
        <groupItems count="127">
          <s v="&lt;00/01/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16/08/2024"/>
        </groupItems>
      </fieldGroup>
    </cacheField>
    <cacheField name="Years2" numFmtId="0" databaseField="0">
      <fieldGroup base="26">
        <rangePr groupBy="years" startDate="1899-12-30T00:00:00" endDate="2024-07-31T00:00:00"/>
        <groupItems count="127">
          <s v="&lt;00/01/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31/07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 yao han" refreshedDate="45440.055978240744" createdVersion="5" refreshedVersion="5" minRefreshableVersion="3" recordCount="501" xr:uid="{00000000-000A-0000-FFFF-FFFF0A000000}">
  <cacheSource type="worksheet">
    <worksheetSource ref="A2:BA503" sheet="Master Data"/>
  </cacheSource>
  <cacheFields count="53">
    <cacheField name="Ring ID" numFmtId="0">
      <sharedItems containsBlank="1"/>
    </cacheField>
    <cacheField name="Actual Utilisation" numFmtId="10">
      <sharedItems containsMixedTypes="1" containsNumber="1" minValue="8.0097545600000004E-3" maxValue="4.6672209813299999"/>
    </cacheField>
    <cacheField name="Forecaseted Utilisation" numFmtId="10">
      <sharedItems containsBlank="1" containsMixedTypes="1" containsNumber="1" minValue="0.22" maxValue="1.4945999999999999"/>
    </cacheField>
    <cacheField name="Batch" numFmtId="0">
      <sharedItems containsBlank="1" containsMixedTypes="1" containsNumber="1" containsInteger="1" minValue="2023" maxValue="2023"/>
    </cacheField>
    <cacheField name="Site ID" numFmtId="0">
      <sharedItems containsMixedTypes="1" containsNumber="1" containsInteger="1" minValue="1085" maxValue="1085"/>
    </cacheField>
    <cacheField name="DUID2" numFmtId="0">
      <sharedItems/>
    </cacheField>
    <cacheField name="Utilisation2" numFmtId="10">
      <sharedItems containsBlank="1" containsMixedTypes="1" containsNumber="1" minValue="0.22" maxValue="1.4945999999999999"/>
    </cacheField>
    <cacheField name="Site Name" numFmtId="0">
      <sharedItems containsBlank="1"/>
    </cacheField>
    <cacheField name="SOW" numFmtId="0">
      <sharedItems/>
    </cacheField>
    <cacheField name="Subcon" numFmtId="0">
      <sharedItems containsBlank="1"/>
    </cacheField>
    <cacheField name="Plan Survey Date" numFmtId="0">
      <sharedItems containsDate="1" containsBlank="1" containsMixedTypes="1" minDate="2024-04-01T00:00:00" maxDate="2024-04-27T00:00:00"/>
    </cacheField>
    <cacheField name="Survey Date" numFmtId="0">
      <sharedItems containsDate="1" containsBlank="1" containsMixedTypes="1" minDate="2023-11-30T00:00:00" maxDate="2024-12-08T00:00:00"/>
    </cacheField>
    <cacheField name="TSSR Date" numFmtId="14">
      <sharedItems containsDate="1" containsBlank="1" containsMixedTypes="1" minDate="2023-12-19T00:00:00" maxDate="2024-02-17T00:00:00"/>
    </cacheField>
    <cacheField name="CME Tracker Zul" numFmtId="14">
      <sharedItems/>
    </cacheField>
    <cacheField name="CME Request " numFmtId="49">
      <sharedItems/>
    </cacheField>
    <cacheField name="Request Yr" numFmtId="0">
      <sharedItems containsString="0" containsBlank="1" containsNumber="1" containsInteger="1" minValue="2023" maxValue="2024"/>
    </cacheField>
    <cacheField name="Request Month" numFmtId="0">
      <sharedItems containsBlank="1"/>
    </cacheField>
    <cacheField name="DWDM" numFmtId="0">
      <sharedItems containsBlank="1"/>
    </cacheField>
    <cacheField name="Project/ Ring" numFmtId="0">
      <sharedItems containsBlank="1"/>
    </cacheField>
    <cacheField name="DWDM2" numFmtId="0">
      <sharedItems/>
    </cacheField>
    <cacheField name="Site ID2" numFmtId="0">
      <sharedItems containsBlank="1"/>
    </cacheField>
    <cacheField name="Status" numFmtId="0">
      <sharedItems containsBlank="1"/>
    </cacheField>
    <cacheField name="CME Type" numFmtId="0">
      <sharedItems containsBlank="1"/>
    </cacheField>
    <cacheField name="Proposed Cabinet type" numFmtId="0">
      <sharedItems containsMixedTypes="1" containsNumber="1" containsInteger="1" minValue="0" maxValue="0"/>
    </cacheField>
    <cacheField name="TSSR Status 13/5/2024" numFmtId="0">
      <sharedItems/>
    </cacheField>
    <cacheField name="TSSR Status 17/5/2024" numFmtId="0">
      <sharedItems/>
    </cacheField>
    <cacheField name="Plan MOS" numFmtId="0">
      <sharedItems containsSemiMixedTypes="0" containsNonDate="0" containsDate="1" containsString="0" minDate="1899-12-30T00:00:00" maxDate="2024-07-31T00:00:00"/>
    </cacheField>
    <cacheField name="WorkWeek_Install" numFmtId="0">
      <sharedItems/>
    </cacheField>
    <cacheField name="Material On Site" numFmtId="14">
      <sharedItems containsDate="1" containsBlank="1" containsMixedTypes="1" minDate="2023-09-26T00:00:00" maxDate="2024-05-25T00:00:00"/>
    </cacheField>
    <cacheField name="Issue Remarks - Rodney" numFmtId="0">
      <sharedItems containsBlank="1"/>
    </cacheField>
    <cacheField name="Issue Remarks (Stella)" numFmtId="0">
      <sharedItems containsBlank="1"/>
    </cacheField>
    <cacheField name="Remarks (Ummu)" numFmtId="0">
      <sharedItems containsBlank="1"/>
    </cacheField>
    <cacheField name="Plan Power Up" numFmtId="165">
      <sharedItems containsDate="1" containsBlank="1" containsMixedTypes="1" minDate="2024-01-05T00:00:00" maxDate="2024-07-06T00:00:00" count="27">
        <m/>
        <d v="2024-06-07T00:00:00"/>
        <d v="2024-06-04T00:00:00"/>
        <d v="2024-06-21T00:00:00"/>
        <d v="2024-06-14T00:00:00"/>
        <d v="2024-07-05T00:00:00"/>
        <d v="2024-05-23T00:00:00"/>
        <s v="Completed"/>
        <d v="2024-05-25T00:00:00"/>
        <e v="#N/A"/>
        <d v="2024-05-28T00:00:00"/>
        <d v="2024-05-22T00:00:00"/>
        <s v="Duplicate line 283"/>
        <d v="2024-01-18T00:00:00" u="1"/>
        <d v="2024-01-16T00:00:00" u="1"/>
        <d v="2024-01-09T00:00:00" u="1"/>
        <s v="N/A" u="1"/>
        <d v="2024-01-26T00:00:00" u="1"/>
        <d v="2024-05-20T00:00:00" u="1"/>
        <d v="2024-01-12T00:00:00" u="1"/>
        <d v="2024-01-05T00:00:00" u="1"/>
        <d v="2024-01-17T00:00:00" u="1"/>
        <d v="2024-01-10T00:00:00" u="1"/>
        <s v="4//1/2024" u="1"/>
        <d v="2024-01-29T00:00:00" u="1"/>
        <d v="2024-02-01T00:00:00" u="1"/>
        <d v="2024-01-08T00:00:00" u="1"/>
      </sharedItems>
    </cacheField>
    <cacheField name="Power Up " numFmtId="0">
      <sharedItems containsDate="1" containsBlank="1" containsMixedTypes="1" minDate="2024-02-14T00:00:00" maxDate="2024-02-15T00:00:00" count="5">
        <m/>
        <s v="N/A"/>
        <s v="Y"/>
        <d v="2024-02-14T00:00:00"/>
        <e v="#N/A"/>
      </sharedItems>
    </cacheField>
    <cacheField name="Plan Integration" numFmtId="166">
      <sharedItems containsDate="1" containsBlank="1" containsMixedTypes="1" minDate="2024-01-05T00:00:00" maxDate="2024-04-25T00:00:00"/>
    </cacheField>
    <cacheField name="Plan Integration (Yaohan)" numFmtId="0">
      <sharedItems containsDate="1" containsBlank="1" containsMixedTypes="1" minDate="2023-10-31T00:00:00" maxDate="2024-02-24T00:00:00"/>
    </cacheField>
    <cacheField name="Integration" numFmtId="0">
      <sharedItems containsBlank="1" count="8">
        <m/>
        <s v="TBC_MOS"/>
        <s v="TBC_Jun_Plan"/>
        <s v="TBC_InPlan"/>
        <s v="Y"/>
        <s v="N/A"/>
        <s v="TBC_Jul_Plan"/>
        <s v="TBC_Aug_plan"/>
      </sharedItems>
    </cacheField>
    <cacheField name="Integrated Date (30days + install)" numFmtId="14">
      <sharedItems containsSemiMixedTypes="0" containsNonDate="0" containsDate="1" containsString="0" minDate="1899-12-30T00:00:00" maxDate="2024-08-16T00:00:00" count="98">
        <d v="1899-12-30T00:00:00"/>
        <d v="2024-05-09T00:00:00"/>
        <d v="2024-06-13T00:00:00"/>
        <d v="2024-06-21T00:00:00"/>
        <d v="2024-06-03T00:00:00"/>
        <d v="2024-06-04T00:00:00"/>
        <d v="2024-05-07T00:00:00"/>
        <d v="2024-06-18T00:00:00"/>
        <d v="2024-06-20T00:00:00"/>
        <d v="2024-06-28T00:00:00"/>
        <d v="2024-03-19T00:00:00"/>
        <d v="2024-05-16T00:00:00"/>
        <d v="2024-06-11T00:00:00"/>
        <d v="2024-03-13T00:00:00"/>
        <d v="2024-04-24T00:00:00"/>
        <d v="2024-07-11T00:00:00"/>
        <d v="2024-06-12T00:00:00"/>
        <d v="2024-06-10T00:00:00"/>
        <d v="2024-04-05T00:00:00"/>
        <d v="2023-12-21T00:00:00"/>
        <d v="2023-12-12T00:00:00"/>
        <d v="2024-05-08T00:00:00"/>
        <d v="2024-01-31T00:00:00"/>
        <d v="2024-06-07T00:00:00"/>
        <d v="2023-11-23T00:00:00"/>
        <d v="2024-02-22T00:00:00"/>
        <d v="2023-11-24T00:00:00"/>
        <d v="2024-01-23T00:00:00"/>
        <d v="2024-01-29T00:00:00"/>
        <d v="2024-02-20T00:00:00"/>
        <d v="2024-01-16T00:00:00"/>
        <d v="2024-01-10T00:00:00"/>
        <d v="2024-01-08T00:00:00"/>
        <d v="2024-03-22T00:00:00"/>
        <d v="2023-12-18T00:00:00"/>
        <d v="2024-03-21T00:00:00"/>
        <d v="2024-03-25T00:00:00"/>
        <d v="2024-07-18T00:00:00"/>
        <d v="2024-04-22T00:00:00"/>
        <d v="2024-04-29T00:00:00"/>
        <d v="2024-04-25T00:00:00"/>
        <d v="2023-10-25T00:00:00"/>
        <d v="2023-10-10T00:00:00"/>
        <d v="2023-10-17T00:00:00"/>
        <d v="2023-10-19T00:00:00"/>
        <d v="2023-10-18T00:00:00"/>
        <d v="2023-10-16T00:00:00"/>
        <d v="2023-11-14T00:00:00"/>
        <d v="2024-01-18T00:00:00"/>
        <d v="2024-03-12T00:00:00"/>
        <d v="2024-01-17T00:00:00"/>
        <d v="2023-11-16T00:00:00"/>
        <d v="2024-01-05T00:00:00"/>
        <d v="2024-03-07T00:00:00"/>
        <d v="2024-01-30T00:00:00"/>
        <d v="2023-11-19T00:00:00"/>
        <d v="2024-02-01T00:00:00"/>
        <d v="2024-02-06T00:00:00"/>
        <d v="2024-02-05T00:00:00"/>
        <d v="2024-02-07T00:00:00"/>
        <d v="2024-02-02T00:00:00"/>
        <d v="2024-01-15T00:00:00"/>
        <d v="2024-01-12T00:00:00"/>
        <d v="2024-01-24T00:00:00"/>
        <d v="2024-02-15T00:00:00"/>
        <d v="2024-02-19T00:00:00"/>
        <d v="2024-01-11T00:00:00"/>
        <d v="2024-01-09T00:00:00"/>
        <d v="2023-11-06T00:00:00"/>
        <d v="2023-10-26T00:00:00"/>
        <d v="2024-04-18T00:00:00"/>
        <d v="2024-04-23T00:00:00"/>
        <d v="2023-07-09T00:00:00"/>
        <d v="2023-07-06T00:00:00"/>
        <d v="2024-01-19T00:00:00"/>
        <d v="2024-01-04T00:00:00"/>
        <d v="2024-01-26T00:00:00"/>
        <d v="2023-08-24T00:00:00"/>
        <d v="2024-01-22T00:00:00"/>
        <d v="2024-04-17T00:00:00"/>
        <d v="2024-02-14T00:00:00"/>
        <d v="2024-02-12T00:00:00"/>
        <d v="2024-02-13T00:00:00"/>
        <d v="2023-08-10T00:00:00"/>
        <d v="2023-07-21T00:00:00"/>
        <d v="2023-12-08T00:00:00"/>
        <d v="2023-11-20T00:00:00"/>
        <d v="2023-11-22T00:00:00"/>
        <d v="2023-11-07T00:00:00"/>
        <d v="2024-06-15T00:00:00"/>
        <d v="2024-05-22T00:00:00"/>
        <d v="2024-06-19T00:00:00"/>
        <d v="2024-06-02T00:00:00"/>
        <d v="2024-07-14T00:00:00"/>
        <d v="2024-07-25T00:00:00"/>
        <d v="2024-06-14T00:00:00"/>
        <d v="2024-08-08T00:00:00"/>
        <d v="2024-08-15T00:00:00"/>
      </sharedItems>
      <fieldGroup par="52" base="37">
        <rangePr groupBy="months" startDate="1899-12-30T00:00:00" endDate="2024-08-16T00:00:00"/>
        <groupItems count="14">
          <s v="&lt;00/01/19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/08/2024"/>
        </groupItems>
      </fieldGroup>
    </cacheField>
    <cacheField name="WorkWeek_Integration" numFmtId="0">
      <sharedItems containsBlank="1" count="31">
        <m/>
        <s v="Wk12"/>
        <s v="Wk19"/>
        <s v="Wk11"/>
        <s v="Wk17"/>
        <s v="Wk14"/>
        <s v="Wk51"/>
        <s v="Wk50"/>
        <s v="Wk5"/>
        <s v="Wk47"/>
        <s v="Wk8"/>
        <s v="Wk4"/>
        <s v="Wk3"/>
        <s v="Wk2"/>
        <s v="Wk13"/>
        <s v="Wk18"/>
        <s v="Wk43"/>
        <s v="Wk41"/>
        <s v="Wk42"/>
        <s v="Wk46"/>
        <s v="Wk1"/>
        <s v="Wk10"/>
        <s v="Wk6"/>
        <s v="Wk7"/>
        <s v="Wk45"/>
        <s v="Wk16"/>
        <s v="Wk27"/>
        <s v="Wk34"/>
        <s v="Wk32"/>
        <s v="Wk29"/>
        <s v="Wk49"/>
      </sharedItems>
    </cacheField>
    <cacheField name="Priority Rollout" numFmtId="0">
      <sharedItems/>
    </cacheField>
    <cacheField name="Ipran_Chk" numFmtId="0">
      <sharedItems containsBlank="1" count="51">
        <s v="N401"/>
        <s v="MCR18/C24"/>
        <e v="#N/A"/>
        <s v="C0702P"/>
        <s v="CT0120"/>
        <s v="CAR04"/>
        <s v="C0210P"/>
        <s v="E104"/>
        <s v="S309"/>
        <s v="E105"/>
        <s v="E109"/>
        <s v="EAR06"/>
        <s v="E111"/>
        <s v="EAR01"/>
        <s v="ST21P"/>
        <s v="CAR05"/>
        <s v="N113"/>
        <s v="S301"/>
        <s v="SAR01"/>
        <s v="ST21P_1"/>
        <s v="ST27P"/>
        <s v="CAR11"/>
        <s v="N103"/>
        <s v="N201"/>
        <s v="New Ring5/S406"/>
        <s v="C1103"/>
        <s v="SAR04"/>
        <s v="CT04"/>
        <s v="MR20/C26"/>
        <s v="S313P_2"/>
        <s v="S501"/>
        <s v="E209"/>
        <s v="NAR01_i"/>
        <s v="E301"/>
        <m/>
        <s v="SAR06"/>
        <s v="S305"/>
        <s v="S504M"/>
        <s v="MAC RING 6/C09+"/>
        <s v="N407"/>
        <s v="NAR02_ii+"/>
        <s v="CAR02-ii+"/>
        <s v="NAR01_iii+"/>
        <s v="NAR04_ii+"/>
        <s v="C0211+"/>
        <s v="C0515+"/>
        <s v="N104+"/>
        <s v="N107+"/>
        <s v="N408+"/>
        <s v="N411+"/>
        <s v="EAR01_1 &amp; EAR01_3" u="1"/>
      </sharedItems>
    </cacheField>
    <cacheField name="Project_Category" numFmtId="0">
      <sharedItems containsBlank="1" count="8">
        <s v="IP BREAK RING"/>
        <e v="#N/A"/>
        <s v="MAG Swap - BR"/>
        <s v="PE-MCR"/>
        <s v="Ring Expansion (MAG-PE)"/>
        <s v="MAC Swap - BR"/>
        <s v="PFS Swap"/>
        <m/>
      </sharedItems>
    </cacheField>
    <cacheField name="Follow-up (Stella)" numFmtId="0">
      <sharedItems containsDate="1" containsBlank="1" containsMixedTypes="1" minDate="1899-12-30T00:00:00" maxDate="2024-03-14T09:25:57"/>
    </cacheField>
    <cacheField name="Remarks (Stella)" numFmtId="0">
      <sharedItems containsBlank="1"/>
    </cacheField>
    <cacheField name="Column2" numFmtId="0">
      <sharedItems containsBlank="1"/>
    </cacheField>
    <cacheField name="Migration" numFmtId="0">
      <sharedItems containsBlank="1"/>
    </cacheField>
    <cacheField name="Break Ring Status" numFmtId="0">
      <sharedItems containsBlank="1"/>
    </cacheField>
    <cacheField name="Break Ring Date" numFmtId="0">
      <sharedItems containsDate="1" containsBlank="1" containsMixedTypes="1" minDate="1899-12-30T00:00:00" maxDate="2024-05-08T00:00:00"/>
    </cacheField>
    <cacheField name="Remarks" numFmtId="0">
      <sharedItems containsDate="1" containsBlank="1" containsMixedTypes="1" minDate="2024-03-26T00:00:00" maxDate="2024-05-16T00:00:00"/>
    </cacheField>
    <cacheField name="NFS" numFmtId="0">
      <sharedItems containsBlank="1"/>
    </cacheField>
    <cacheField name="Plan RFS" numFmtId="0">
      <sharedItems containsDate="1" containsBlank="1" containsMixedTypes="1" minDate="2023-05-21T00:00:00" maxDate="2024-06-22T00:00:00"/>
    </cacheField>
    <cacheField name="Filter" numFmtId="0">
      <sharedItems/>
    </cacheField>
    <cacheField name="Years2" numFmtId="0" databaseField="0">
      <fieldGroup base="37">
        <rangePr groupBy="years" startDate="1899-12-30T00:00:00" endDate="2024-08-16T00:00:00"/>
        <groupItems count="127">
          <s v="&lt;00/01/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16/08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 yao han" refreshedDate="45457.466864236114" createdVersion="6" refreshedVersion="5" minRefreshableVersion="3" recordCount="510" xr:uid="{00000000-000A-0000-FFFF-FFFF1B000000}">
  <cacheSource type="worksheet">
    <worksheetSource ref="A2:BA1048576" sheet="Master Data"/>
  </cacheSource>
  <cacheFields count="53">
    <cacheField name="Ring ID" numFmtId="0">
      <sharedItems containsBlank="1" count="112">
        <s v="N401"/>
        <s v="MCR18/C24"/>
        <s v="C0204"/>
        <s v="C0702P"/>
        <s v="CT0120"/>
        <s v="C0407P"/>
        <s v="C0417P"/>
        <s v="CAR04"/>
        <s v="C0210P"/>
        <s v="E104"/>
        <s v="S309"/>
        <s v="E105"/>
        <s v="E109"/>
        <s v="EAR06"/>
        <s v="E111"/>
        <s v="EAR01"/>
        <s v="ST21P"/>
        <s v="CAR05"/>
        <s v="MAC RING 9/C13"/>
        <s v="N106+"/>
        <s v="N113(ii)"/>
        <s v="N115"/>
        <s v="NT09P"/>
        <s v="S301"/>
        <s v="SAR01"/>
        <s v="Spare"/>
        <s v="ST21P_1"/>
        <s v="ST27P"/>
        <s v="Area139"/>
        <s v="C0103 (C0126)"/>
        <s v="C0607P"/>
        <s v="C0704P"/>
        <s v="C0713P"/>
        <s v="CAR01"/>
        <s v="CAR11"/>
        <s v="E212"/>
        <s v="EAR04"/>
        <s v="MCR144"/>
        <s v="N103"/>
        <s v="N106"/>
        <s v="N113"/>
        <s v="N114M"/>
        <s v="N201"/>
        <s v="N302"/>
        <s v="N404"/>
        <s v="N406"/>
        <s v="N601"/>
        <s v="Nar01i"/>
        <s v="Nar01ii"/>
        <s v="NAR03"/>
        <s v="NAR06"/>
        <s v="New Ring5/S406"/>
        <s v="PFSRING101/C0607P"/>
        <s v="Ring58/C1103"/>
        <s v="S313P_2_2"/>
        <s v="S406"/>
        <s v="S602M"/>
        <s v="SAR04"/>
        <s v="C0114"/>
        <s v="C0501P"/>
        <s v="CT04"/>
        <s v="C0103"/>
        <s v="C0803"/>
        <s v="CT01P"/>
        <s v="CT11P"/>
        <s v="E107"/>
        <s v="E110"/>
        <s v="E202"/>
        <s v="E205"/>
        <s v="E404"/>
        <s v="E407"/>
        <s v="E408"/>
        <s v="EAR02"/>
        <s v="MR20/C26"/>
        <s v="N106(ii)"/>
        <s v="S201"/>
        <s v="S307"/>
        <s v="S313P_2"/>
        <s v="S501"/>
        <s v="SAR03ii"/>
        <s v="SAR03iii"/>
        <s v="SAR05"/>
        <m/>
        <s v="CAR02-i+/CAR02-ii+"/>
        <s v="C0105P"/>
        <s v="CT0241P"/>
        <s v="E209"/>
        <s v="C0147P"/>
        <s v="NAR01_i"/>
        <s v="E301"/>
        <s v="EAR01_1 &amp; EAR01_3"/>
        <s v="SAR03_i&amp;SAR03iii"/>
        <s v="SAR06"/>
        <s v="S305"/>
        <s v="S504M"/>
        <s v="NAR01_ii"/>
        <s v="MAC RING 6/C09+"/>
        <s v="N407"/>
        <s v="NAR02_ii+"/>
        <s v="CAR02-ii+"/>
        <s v="NAR01_iii+"/>
        <s v="NAR04_ii+"/>
        <s v="C0211+"/>
        <s v="1063B/AREA 154/C0211+/C0515+"/>
        <s v="AREA 154/MAC Ring 15/ C21+"/>
        <s v="C0515+"/>
        <s v="MAC Ring 15/C21+"/>
        <s v="N104+"/>
        <s v="N107+"/>
        <s v="N405+/N408+/N411+"/>
        <s v="N408+"/>
        <s v="N411+"/>
      </sharedItems>
    </cacheField>
    <cacheField name="Actual Utilisation" numFmtId="0">
      <sharedItems containsBlank="1" containsMixedTypes="1" containsNumber="1" minValue="8.0097545600000004E-3" maxValue="4.6672209813299999" count="64">
        <n v="0.55592968606899995"/>
        <e v="#N/A"/>
        <n v="0.25959371399199999"/>
        <n v="0.91217032919100005"/>
        <n v="0.79046992204199995"/>
        <n v="0.41968185019499998"/>
        <n v="0.30115625360300002"/>
        <n v="0.43402654726599993"/>
        <n v="0.27229714469800004"/>
        <n v="0.38822233538799999"/>
        <n v="0.91649508390899992"/>
        <n v="0.60290831022399993"/>
        <n v="0.53846268681850007"/>
        <n v="0.703395031698"/>
        <n v="0.73716848912900002"/>
        <n v="0.80842560884875003"/>
        <n v="0.233600481"/>
        <n v="0.23686822282100001"/>
        <n v="8.0097545600000004E-3"/>
        <n v="0.63361125909599991"/>
        <n v="0.43190909045600001"/>
        <n v="0.51895002018500003"/>
        <n v="0.55220725513699997"/>
        <n v="0.293303824002"/>
        <n v="0.61783356084099994"/>
        <n v="0.52483716914949996"/>
        <n v="0.79140867852699992"/>
        <n v="0.57385917049399993"/>
        <n v="0.40889287291499998"/>
        <n v="0.41201655144799998"/>
        <n v="0.102937707174"/>
        <n v="0.63251871430900009"/>
        <n v="0.67186353505099994"/>
        <n v="0.33587581905099995"/>
        <n v="0.17937585665799999"/>
        <n v="0.431502060498"/>
        <n v="0.49456335958974995"/>
        <n v="0.22230860561125002"/>
        <n v="0.69739700263999993"/>
        <n v="0.78074717215149991"/>
        <n v="0.34857824641200003"/>
        <n v="0.34967434946100001"/>
        <n v="7.5475291698000005E-2"/>
        <n v="0.39991022453999997"/>
        <n v="0.183350303307"/>
        <n v="0.22890762199"/>
        <n v="0.58211115438500005"/>
        <n v="0.44306985838199997"/>
        <n v="0.75084602392099997"/>
        <n v="0.55783706315000003"/>
        <n v="0.24729756098999997"/>
        <n v="0.20504529885299999"/>
        <n v="0.31142861154599999"/>
        <n v="0.64447783209200005"/>
        <n v="0.61690902197099995"/>
        <n v="0.215549331988"/>
        <n v="4.6672209813299999"/>
        <n v="0.67374253617199997"/>
        <n v="0.75111283443400012"/>
        <n v="0.58872658227399999"/>
        <n v="0.57524854783000001"/>
        <n v="0.55808429149399996"/>
        <n v="0.51295933522600001"/>
        <m/>
      </sharedItems>
    </cacheField>
    <cacheField name="Forecaseted Utilisation" numFmtId="0">
      <sharedItems containsBlank="1" containsMixedTypes="1" containsNumber="1" minValue="0.22" maxValue="1.4945999999999999"/>
    </cacheField>
    <cacheField name="Batch" numFmtId="0">
      <sharedItems containsBlank="1" containsMixedTypes="1" containsNumber="1" containsInteger="1" minValue="2023" maxValue="2023" count="7">
        <s v="Pending Po"/>
        <n v="2023"/>
        <s v="2024 Q1"/>
        <s v="2024 Q2"/>
        <s v="2023_2024"/>
        <m/>
        <s v="2024 Q2_2"/>
      </sharedItems>
    </cacheField>
    <cacheField name="Site ID" numFmtId="0">
      <sharedItems containsBlank="1" containsMixedTypes="1" containsNumber="1" containsInteger="1" minValue="1085" maxValue="1085" count="286">
        <s v="4686B"/>
        <s v="4965A"/>
        <s v="4118A"/>
        <s v="4689A"/>
        <s v="4952B"/>
        <s v="4000A"/>
        <s v="1362B"/>
        <s v="1253A"/>
        <s v="1261A"/>
        <s v="1851A"/>
        <s v="1869A"/>
        <s v="1096A"/>
        <s v="1378B"/>
        <s v="1099A"/>
        <s v="1266A"/>
        <s v="1409A"/>
        <s v="1304A"/>
        <s v="1745A"/>
        <s v="1006A"/>
        <s v="1203A"/>
        <s v="1458A"/>
        <s v="1475A"/>
        <s v="8263A"/>
        <s v="8288B"/>
        <s v="2402B"/>
        <s v="1859A"/>
        <s v="8269B"/>
        <s v="1737A"/>
        <s v="8294A"/>
        <s v="8139B"/>
        <s v="8211A"/>
        <s v="8229A"/>
        <s v="8222A"/>
        <s v="8145Z"/>
        <s v="8224A"/>
        <s v="2878A"/>
        <s v="8317A"/>
        <s v="8212A"/>
        <s v="8242B"/>
        <s v="8407A"/>
        <s v="8322B"/>
        <s v="8000A"/>
        <s v="8112A"/>
        <s v="8173A"/>
        <s v="8105A"/>
        <s v="6369A"/>
        <s v="2021B"/>
        <s v="1110A"/>
        <s v="1037A"/>
        <s v="1039A"/>
        <s v="8709A"/>
        <s v="1295A"/>
        <s v="4683A"/>
        <s v="1120A"/>
        <s v="4663A"/>
        <s v="4973B"/>
        <s v="4770A"/>
        <s v="4640A"/>
        <s v="1554A"/>
        <s v="1560A"/>
        <s v="1563A"/>
        <s v="1621A"/>
        <s v="1553A"/>
        <s v="1556A"/>
        <s v="1599A"/>
        <s v="1122A"/>
        <s v="1552A"/>
        <s v="1640A"/>
        <s v="6063A"/>
        <s v="6382A"/>
        <s v="6000A"/>
        <s v="6312A"/>
        <s v="2048B"/>
        <s v="6400A"/>
        <s v="1607A"/>
        <s v="1608A"/>
        <s v="1610A"/>
        <s v="4946A"/>
        <s v="1049B"/>
        <s v="8513A"/>
        <s v="8439A"/>
        <s v="1364B"/>
        <s v="1196A"/>
        <s v="1402A"/>
        <s v="1408A"/>
        <s v="1153A"/>
        <s v="1154A"/>
        <s v="1156A"/>
        <s v="1169A"/>
        <s v="1073A"/>
        <s v="1342A"/>
        <s v="1367A"/>
        <s v="1071A"/>
        <s v="1058A"/>
        <s v="1085A"/>
        <s v="1359A"/>
        <s v="2631A"/>
        <s v="2777C"/>
        <s v="1271A"/>
        <s v="1461A"/>
        <s v="1855B"/>
        <s v="2070B"/>
        <s v="2632A"/>
        <s v="8923B"/>
        <s v="8703A"/>
        <s v="1007A"/>
        <s v="1770B"/>
        <s v="1787B"/>
        <s v="2086A"/>
        <s v="1172A "/>
        <s v="8367A"/>
        <s v="8667A"/>
        <s v="4660A"/>
        <s v="4669A"/>
        <s v="4863B"/>
        <s v="4998A"/>
        <s v="4085D"/>
        <s v="4966A"/>
        <s v="4662A"/>
        <s v="4678A"/>
        <s v="4992A"/>
        <s v="4995A"/>
        <s v="4692A"/>
        <s v="4938A"/>
        <s v="4940A"/>
        <s v="4685B"/>
        <s v="4950B"/>
        <s v="4956B"/>
        <s v="4968A"/>
        <s v="4985A"/>
        <s v="4986A"/>
        <s v="4988A"/>
        <s v="4188A"/>
        <s v="4241A"/>
        <s v="4427B"/>
        <s v="4454B"/>
        <s v="4455A"/>
        <s v="4457A"/>
        <s v="4465A"/>
        <s v="4432A"/>
        <s v="4493A"/>
        <s v="4496A"/>
        <s v="4536A"/>
        <s v="4368A"/>
        <s v="4440B"/>
        <s v="4509A"/>
        <s v="4516A"/>
        <s v="4521A"/>
        <s v="4606A"/>
        <s v="4331A"/>
        <s v="1701A"/>
        <s v="4412A"/>
        <s v="6026A"/>
        <s v="6043A"/>
        <s v="6283A"/>
        <s v="6502A"/>
        <s v="6836A"/>
        <s v="4621A"/>
        <s v="4625A"/>
        <s v="4693A"/>
        <s v="1246A"/>
        <s v="1899A"/>
        <s v="1016A"/>
        <s v="2833A"/>
        <s v="1525A"/>
        <s v="6442A"/>
        <s v="6576A"/>
        <s v="6955A"/>
        <s v="1690A"/>
        <s v="1659A"/>
        <s v="6911C"/>
        <s v="1412A"/>
        <s v="1413A"/>
        <s v="1066A"/>
        <s v="1070A"/>
        <s v="1145A"/>
        <s v="1146A"/>
        <s v="2038A"/>
        <s v="1015A"/>
        <s v="1128A"/>
        <s v="1298A"/>
        <s v="1309A"/>
        <s v="1050B"/>
        <s v="1080A"/>
        <s v="1087A"/>
        <s v="8217A"/>
        <s v="8268A"/>
        <s v="8023B"/>
        <s v="8035A"/>
        <s v="8061A"/>
        <s v="8408A"/>
        <s v="8434A"/>
        <s v="8936A"/>
        <s v="8953A"/>
        <s v="8321A"/>
        <s v="8330A"/>
        <s v="8403A"/>
        <s v="8473A"/>
        <s v="8483A"/>
        <s v="8314A"/>
        <s v="8344A"/>
        <s v="8350B"/>
        <s v="8353A"/>
        <s v="8354A"/>
        <s v="8361A"/>
        <s v="8429B"/>
        <s v="8025A"/>
        <s v="8059A"/>
        <s v="8128A"/>
        <s v="8191A"/>
        <s v="8965A"/>
        <s v="8046A"/>
        <s v="8050A"/>
        <s v="8033A"/>
        <s v="8933A"/>
        <s v="1081A"/>
        <s v="1093A"/>
        <s v="1104A"/>
        <s v="1627B"/>
        <s v="4688A"/>
        <s v="4932A"/>
        <s v="1760A"/>
        <s v="3433C"/>
        <s v="6405A"/>
        <s v="1512A"/>
        <s v="1533A"/>
        <s v="1591A"/>
        <s v="2227B"/>
        <s v="2388B"/>
        <s v="6083A"/>
        <s v="1195A"/>
        <n v="1085"/>
        <s v="1063B"/>
        <s v="1360A"/>
        <s v="1197A"/>
        <s v="1918A"/>
        <s v="1336A"/>
        <s v="2831A"/>
        <s v="1211A"/>
        <s v="8368A"/>
        <s v="8712A"/>
        <s v="8088A"/>
        <s v="8282B"/>
        <s v="8285A"/>
        <s v="6104A"/>
        <s v="6707A"/>
        <s v="6701A"/>
        <s v="6093A"/>
        <s v="6088A"/>
        <s v="6151A"/>
        <s v="6166A"/>
        <s v="6160A"/>
        <s v="6138A"/>
        <s v="6134A"/>
        <s v="6616A"/>
        <s v="6126A"/>
        <s v="1192A"/>
        <s v="1230A"/>
        <s v="4515A"/>
        <s v="4498A"/>
        <s v="4541A"/>
        <s v="1207A"/>
        <s v="1172A"/>
        <s v="2888A"/>
        <s v="2448A"/>
        <s v="2424A"/>
        <s v="2024A"/>
        <s v="1902B"/>
        <s v="2502A"/>
        <s v="1974A"/>
        <s v="4991A"/>
        <s v="4672A"/>
        <s v="4665A"/>
        <s v="4604A"/>
        <s v="4601A"/>
        <s v="4612A"/>
        <s v="4613A"/>
        <s v="4374A"/>
        <s v="4378A"/>
        <s v="4379A"/>
        <s v="4506A"/>
        <s v="4546A"/>
        <s v="4373A"/>
        <s v="4377B"/>
        <s v="4433A"/>
        <m/>
      </sharedItems>
    </cacheField>
    <cacheField name="DUID2" numFmtId="0">
      <sharedItems containsBlank="1" count="501">
        <s v="MAC"/>
        <s v="MAC_x0002_001 Machang Bubuk 2"/>
        <s v="MAC_x0002_001 Tmn Desa Impian"/>
        <s v="MAG_x0002_001 Selama"/>
        <s v="MCR_x0002_002 PRI"/>
        <s v="xD_DWDM-BRKRing_MCR18/C24_1362B Kelana Business_0004582306610C_00045823162822"/>
        <s v="xD_DWDM_BRKRing_C0204_1253A Plaza Pengkalan_0004582309050Y_00045824006623"/>
        <s v="xD_DWDM_BRKRing_C0204_1261A KWSP_0004582309050Y_00045824006623"/>
        <s v="xD_DWDM_BRKRing_C0204_18451A KL Plaza2_0004582309050Y_00045824006623"/>
        <s v="xD_DWDM_BRKRing_C0204_1869A Daya Bumi_0004582309050Y_00045824006623"/>
        <s v="xD_DWDM-BRKRing_C0702P_1096A MAG KlangPerdana_0004582304330Y_00045823098821"/>
        <s v="xD_DWDM-BRKRing_MCR18/C24_1378B PJS 10_0004582304330Y_00045823098821"/>
        <s v="xD-DWDM-BRKRing_CT0120_1099A HongFatt_0004582304160F_0004582308742"/>
        <s v="xD_DWDM_BRKRing_C0407P_1266A Sucasa_0004582309050Y_00045824006623"/>
        <s v="xD-DWDM-BRKRing_CT0120_1409A Damansara_0004582304160F_0004582308742"/>
        <s v="xD_DWDM_BRKRing_C0407P_1304A MMA_0004582309050Y_00045824006623"/>
        <s v="xD_DWDM_BRKRing_C0407P_1745A Baitumal_0004582309050Y_00045824006623"/>
        <s v="xD_DWDM_BRKRing_C0417P_1006A JBA Gombak_0004582309050Y_00045824006623"/>
        <s v="xD_DWDM_BRKRing_C0417P_1203A JBA Sri Damansara_0004582309050Y_00045824006623"/>
        <s v="xD_DWDM_BRKRing_CAR04_1006A JBA Gombak_0004582309050Y_00045824006623"/>
        <s v="xD_DWDM_BRKRing_CAR04_1304A MMA_0004582309050Y_00045824006623"/>
        <s v="xD_DWDM_BRKRing_C0210P_1253A Plaza Pengkalan_0004582309010S_00045824006622"/>
        <s v="xD_DWDM_BRKRing_CAR04_1458A Endah Parade_0004582309050Y_00045824006623"/>
        <s v="xD_DWDM_BRKRing_CAR04_1475A SKB_0004582309050Y_00045824006623"/>
        <s v="xD_DWDM_BRKRing_CAR04_1745A Baitumal_0004582309050Y_00045824006623"/>
        <s v="xD_DWDM_BRKRing_E104_8263AMAG(M14)- 001 Pmas_0004582309010R_00045824006624"/>
        <s v="xD_DWDM_BRKRing_E104_8288B-MAG001 Panau_0004582309010R_00045824006624"/>
        <s v="xD_DWDM_BRKRing_S309_2402B-MAG001 Pagoh Highway_0004582309010R_00045824006624"/>
        <s v="xD_DWDM_BRKRing_C0210P_1859A Midvalleycas_0004582309010S_00045824006622"/>
        <s v="xD_DWDM_BRKRing_E104_8269B-MAC001 Chetok_0004582309010R_00045824006624"/>
        <s v="xD_DWDM_BRKRing_C0407P_1737A Bernama_0004582309050Y_00045824006623"/>
        <s v="xD_DWDM_BRKRing_E104_8294A-MAC001 Kangkong_0004582309010R_00045824006624"/>
        <s v="xD_DWDM_BRKRing_E105_8139B-MAC001 CBC_0004582309010R_00045824006624"/>
        <s v="xD_DWDM_BRKRing_E105_8211A-MAG(M8)- 001 WCY_0004582309010R_00045824006624"/>
        <s v="xD_DWDM_BRKRing_E105_8229A-MAC001 Tumpat_0004582309010R_00045824006624"/>
        <s v="xD_DWDM_BRKRing_E109_8222A-MAC001 Peringat_0004582309010R_00045824006624"/>
        <s v="xD_DWDM_BRKRing_EAR06_8145Z-MAG 001 T3E 0160 Kg Paya Luas_0004582309010R_00045824006624"/>
        <s v="xD_DWDM_BRKRing_E109_8224A-MAG-001 Pasir Puteh_0004582309010R_00045824006624"/>
        <s v="xD_DWDM_BRKRing_C0210P_2878A Mont Kiara_0004582309050Y_00045824006623"/>
        <s v="xD_DWDM_BRKRing_E111_8317A-MAC-001 Kampung Pak Wong_0004582309010R_00045824006624"/>
        <s v="xD_DWDM_BRKRing_E105_8212A-MAC001 Wbharu_0004582309010R_00045824006624"/>
        <s v="xD_DWDM_BRKRing_E109_8242B-MAC001 JKKrai_0004582309010R_00045824006624"/>
        <s v="xD_DWDM_BRKRing_E111_8407A-MAC001 Jerteh_0004582309010R_00045824006624"/>
        <s v="xD_DWDM_BRKRing_E111_8322B-MAC001 Padang Luas_0004582309010R_00045824006624"/>
        <s v="xD_DWDM_BRKRing_EAR01_4000A-MCR-001 PRI_0004582309010R_00045824006624"/>
        <s v="xD_DWDM_BRKRing_EAR01_8000A-MCR001 KTN_0004582309010R_00045824006624"/>
        <s v="xD_DWDM_BRKRing_EAR06_8112A-MAG 001 Bukit Istana_0004582309010R_00045824006624"/>
        <s v="xD_DWDM_BRKRing_EAR06_1475A-MSC MSK_0004582309010R_00045824006624"/>
        <s v="xD_DWDM_BRKRing_EAR06_8173A-MAG 001 Bandar Pusat Jengka_0004582309010R_00045824006624"/>
        <s v="xD_DWDM_BRKRing_EAR06_8105A-MAG 001 South Of Raub_0004582309010R_00045824006624"/>
        <s v="xD_DWDM_BRKRing_ST21P_6369A-MAG001 Sri Saujana_0004582309010R_00045824006624"/>
        <s v="xD_DWDM_BRKRing_CAR05_2021B SBHT_0004582401290A_00045824026525"/>
        <s v="xD_DWDM_BRKRing_CAR05_1110A Berjaya Indst Park_0004582401290A_00045824026525"/>
        <s v="xD_DWDM_BRKRing_CAR05_1037A_JBA Bangi_0004582401290A_00045824026525"/>
        <s v="xD_DWDM_BRKRing_CAR05_1039A JBA Cheras Jaya_0004582401290A_00045824026525"/>
        <s v="xD_DWDM_BRKRing_EAR06_8709A-MAG002 Bentong_0004582309010R_00045824006624"/>
        <s v="xD_DWDM_BRKRing_MR9/C13_1295A Com Bkt Maluri_0004582309050Y_00045824006623"/>
        <s v="xD_DWDM_BRKRing_N106+_4683A Bkt Tok Alang_0004582309010S_00045824006622"/>
        <s v="xD_DWDM_BRKRing_CAR05_1120A Kota Kemuning_0004582401290A_00045824026525"/>
        <s v="xD_DWDM_BRKRing_N113_4663A Derga Jaya_0004582306610C_00045823162822"/>
        <s v="xD_DWDM_BRKRing_N113_4973B Tajar_0004582306610C_00045823162822"/>
        <s v="xD_DWDM_BRKRing_N115_4770A Tok Lin_0004582309010S_00045824006622"/>
        <s v="xD_DWDM_BRKRing_NT09P_4640A Sp Plaza_0004582309010S_00045824006622"/>
        <s v="xD_DWDM_BRKRing_S301_1554AMAG(M14)-001 Rumbia_0004582309010R_00045824006624"/>
        <s v="xD_DWDM_BRKRing_S301_1560A-MAC001 Bkt Tiga_0004582309010R_00045824006624"/>
        <s v="xD_DWDM_BRKRing_S301_1563A-MAC001 Bkt Iman_0004582309010R_00045824006624"/>
        <s v="xD_DWDM_BRKRing_S301_1621A-MCR001 SNW_0004582309010R_00045824006624"/>
        <s v="xD_DWDM_BRKRing_S309_1553AMAG(M14)-001 Umbai_0004582309010R_00045824006624"/>
        <s v="xD_DWDM_BRKRing_S309_1556A-MAC001 Merlimau_0004582309010R_00045824006624"/>
        <s v="xD_DWDM_BRKRing_S309_1599A-MAC001 Bkt Gambir Town_0004582309010R_00045824006624"/>
        <s v="xD_DWDM_BRKRing_CAR05_1122A Jenjarum_0004582401290A_00045824026525"/>
        <s v="xD_DWDM_BRKRing_SAR01_1552A-MAG(M8)-001 Tanjung Bidara_0004582309010R_00045824006624"/>
        <s v="xD_DWDM_BRKRing_SAR01_1621A-MCR Senawang_0004582309010R_00045824006624"/>
        <s v="xD_DWDM_BRKRing_SAR01_1640A-MAG(M8)-001 Politeknik Port Dickson_0004582309010R_00045824006624"/>
        <s v="xD_DWDM_BRKRing_SAR01_2021B-Subang Hi-Tech_0004582309010R_00045824006624"/>
        <s v="xD_DWDM_BRKRing_Spare_2021B SBHT_0004582307400B_0004582307400C_00045823174223"/>
        <s v="xD_DWDM_BRKRing_ST21P_1_6063A-MAC-001 KTM Plentong_0004582309010R_00045824006624"/>
        <s v="xD_DWDM_BRKRing_ST21P_1_6382A-MAC-001 KTM Pasir Gudang_0004582309010R_00045824006624"/>
        <s v="xD_DWDM_BRKRing_ST21P_6000A-MCR002 JBR_0004582309010R_00045824006624"/>
        <s v="xD_DWDM_BRKRing_ST21P_6312A-MAC-001 Jln Cenderai_0004582309010R_00045824006624"/>
        <s v="xD_DWDM_BRKRing_CAR05_2048B Sg Merab_0004582401290A_00045824026525"/>
        <s v="xD_DWDM_BRKRing_ST21P_6400A-MAC-001 Jln Perak_0004582309010R_00045824006624"/>
        <s v="xD_DWDM_BRKRing_ST27P_1607A-MAG001 KM Plaza_0004582309010R_00045824006624"/>
        <s v="xD_DWDM_BRKRing_ST27P_1608A KTM Seremban_0004582309010R_00045824006624"/>
        <s v="xD_DWDM_BRKRing_ST27P_1610A Gun Hill_0004582309010R_00045824006624"/>
        <s v="xD_DWDM-BRKRing_Area139_4000A MSC Prai_0004582306610A_0004582306610D_00045823162822"/>
        <s v="xD_DWDM-BRKRing_Area139_4946A Bukit Selambau_0004582306610A_0004582306610D_00045823162822"/>
        <s v="xD_DWDM-BRKRing_C0103_1049B MCR KPG_0004582400320X_00045824009023"/>
        <s v="xD_DWDM_BRKRing_EAR06_8513A-MAG002 Senggora_0004582309010R_00045824006624"/>
        <s v="xD_DWDM_BRKRing_E111_8439A-MAC001 A.Lintang_0004582309010R_00045824006624"/>
        <s v="xD_DWDM-BRKRing_C0103_1364B Bestari(Maxis)_0004582400320X_00045824009023"/>
        <s v="xD_DWDM-BRKRing_C0607P_1196A JBA Puchong_0004582306610C_00045823162822"/>
        <s v="xD_DWDM-BRKRing_C0607P_1402A Jalan Industry Puchong_0004582306610C_00045823162822"/>
        <s v="xD_DWDM-BRKRing_C0607P_1408A Puchong Jaya_0004582306610C_00045823162822"/>
        <s v="xD_DWDM_BRKRing_EAR06_8000A-MSC Kuantan_0004582309010R_00045824006624"/>
        <s v="xD_DWDM-BRKRing_C0702P_1153A MAC PermatangKSelangor_0004582304330Y_00045823098821"/>
        <s v="xD_DWDM-BRKRing_C0702P_1154A MAGSekinchan_0004582304330Y_00045823098821"/>
        <s v="xD_DWDM-BRKRing_C0702P_1156A MAC BtgBerjuntai_0004582304330Y_00045823098821"/>
        <s v="xD_DWDM-BRKRing_C0702P_1169A MAC TgKrngTrunkRd_0004582304330Y_00045823098821"/>
        <s v="xD_DWDM-BRKRing_C0704P_1073A KTM PadangJawa_0004582306610C_00045823162822"/>
        <s v="xD_DWDM-BRKRing_C0704P_1096A Klang Perdana_0004582306610C_00045823162822"/>
        <s v="xD_DWDM-BRKRing_C0704P_1342A MBSA_0004582306610C_00045823162822"/>
        <s v="xD_DWDM-BRKRing_C0704P_1367A Worldwide Biz_0004582306610C_00045823162822"/>
        <s v="xD_DWDM-BRKRing_C0704P_2021B SBHT_0004582306610C_00045823162822"/>
        <s v="xD_DWDM-BRKRing_C0713P_1071A_Chi Liung Plaza_0004582304330V_00045823098821"/>
        <s v="xD_DWDM-BRKRing_C0713P_1096A_KlangPerdana_0004582304330V_00045823098821"/>
        <s v="xD_DWDM-BRKRing_C0713P_1342A_MBSA_00045823098821"/>
        <s v="xD_DWDM-BRKRing_C0713P_2021B_SBHT_0004582304330V_00045823098821"/>
        <s v="xD_DWDM-BRKRing_CAR01_1049B MCR KPG_0004582400460T_00045824009529"/>
        <s v="xD_DWDM-BRKRing_CAR01_1049B_KPG_0004582304330V_00045823098821"/>
        <s v="xD_DWDM-BRKRing_CAR01_1058A_Pekan Meru_00045823098821"/>
        <s v="xD_DWDM-BRKRing_CAR01_1071A_Chi Liung Plaza_00045823098821"/>
        <s v="xD_DWDM-BRKRing_CAR01_1085A Pekan Meru_0004582400460T_00045824009529"/>
        <s v="xD_DWDM-BRKRing_CAR01_1096A_KlangPerdana_00045823098821"/>
        <s v="xD_DWDM-BRKRing_CAR01_1359A_Mutiara Subang_00045823098821"/>
        <s v="xD_DWDM-BRKRing_CAR01_1409A Kota Damansara_0004582400460T_00045824009529"/>
        <s v="xD_DWDM-BRKRing_CAR01_1409A_Kota Damansara_00045823098821"/>
        <s v="xD_DWDM-BRKRing_CAR01_2021B SBHT_0004582400460T_00045824009529"/>
        <s v="xD_DWDM-BRKRing_CAR01_2021B_SBHT_0004582304330V_00045823098821"/>
        <s v="xD_DWDM-BRKRing_CAR01_2631A_Samarinda_00045823098821"/>
        <s v="xD_DWDM-BRKRing_CAR01_2777C JBA Bukit Lipat_0004582400460T_00045824009529"/>
        <s v="xD_DWDM-BRKRing_CAR01_2777C_JBABkitLipat_0004582304330V_00045823098821"/>
        <s v="xD_DWDM-BRKRing_CAR04_1253A Plaza Pengkalan_0004582309050Y_00045824006623"/>
        <s v="xD_DWDM-BRKRing_CAR04_1261A KWSP_0004582309050Y_00045824006623"/>
        <s v="xD_DWDM-BRKRing_CAR04_1266A Sucasa_0004582309050Y_00045824006623"/>
        <s v="xD_DWDM-BRKRing_CAR04_1271A Risda_0004582309050Y_00045824006623"/>
        <s v="xD_DWDM-BRKRing_CAR04_1461A Shaw Parade_0004582309050Y_00045824006623"/>
        <s v="xD_DWDM-BRKRing_CAR04_1737A Bernama_0004582309050Y_00045824006623"/>
        <s v="xD_DWDM-BRKRing_CAR04_1851A KL Plaza_0004582309050Y_00045824006623"/>
        <s v="xD_DWDM-BRKRing_CAR04_1855B TPM_0004582309050Y_00045824006623"/>
        <s v="xD_DWDM-BRKRing_CAR11_1049B MCR Kepong_0004582400700P_00045824009527"/>
        <s v="xD_DWDM-BRKRing_CAR11_2070B Gombak_0004582400700P_00045824009527"/>
        <s v="xD_DWDM-BRKRing_CAR11_8709A Bentong_0004582400700P_00045824009527"/>
        <s v="xD_DWDM-BRKRing_CT0120_2632A Ecopark_0004582304160F_0004582308742"/>
        <s v="xD_DWDM-BRKRing_E212_8923B Tmn Semarak_0004582304160F_00045823087420"/>
        <s v="xD_DWDM-BRKRing_EAR04_1049B_KPG_00045823098821"/>
        <s v="xD_DWDM-BRKRing_EAR04_1475A_MSC MSK_00045823098821"/>
        <s v="xD_DWDM-BRKRing_EAR04_2021B_SBHT_00045823098821"/>
        <s v="xD_DWDM-BRKRing_EAR04_8000A_MSC KTN_00045823098821"/>
        <s v="xD_DWDM-BRKRing_EAR04_8703A_KG Awah_00045823098821"/>
        <s v="xD_DWDM-BRKRing_MCR144_1007A MAC Mimaland_0004582304330Y_00045823098821"/>
        <s v="xD_DWDM-BRKRing_MCR144_1770B MAC GentingSempah_0004582304330Y_00045823098821"/>
        <s v="xD_DWDM-BRKRing_MCR144_1787B MAC KarakHW_0004582304330Y_00045823098821"/>
        <s v="xD_DWDM-BRKRing_MCR144_2070B MAC Gombak_0004582304330Y_00045823098821"/>
        <s v="xD_DWDM-BRKRing_MCR144_2086A Balai Polis Bkt Tinggi_0004582304330Y_00045823098821"/>
        <s v="xD_DWDM-BRKRing_MCR144_8709A MAG Bentong_0004582304330Y_00045823098821"/>
        <s v="xD_DWDM-BRKRing_MCR18/C24_1172A Glomac_0004582306610C_00045823162822"/>
        <s v="xD_DWDM_BRKRing_E111_8367A-MAG001 B.Kechil_0004582309010R_00045824006624"/>
        <s v="xD_DWDM_BRKRing_EAR01_8224A-MAG-001 Pasir Puteh_0004582309010R_00045824006624"/>
        <s v="xD_DWDM_BRKRing_EAR06_8667A-MAG 001 Kg Jerangsang_0004582309010R_00045824006624"/>
        <s v="xD_DWDM-BRKRing_MCR18/C24_2021B SBHT_0004582306610C_00045823162822"/>
        <s v="xD_DWDM-BRKRing_N103_4660A KTM Alorstar_0004582306610C_00045823162822"/>
        <s v="xD_DWDM-BRKRing_N103_4669A Alor Janggus_0004582306610C_00045823162822"/>
        <s v="xD_DWDM-BRKRing_N103_4863B Wisma PKNK_0004582306610C_00045823162822"/>
        <s v="xD_DWDM-BRKRing_N103_4998A Air Itam Kedah_0004582306610C_00045823162822"/>
        <s v="xD_DWDM-BRKRing_N106_4085D Kulim Hitech2_0004582306610C_00045823162822"/>
        <s v="xD_DWDM-BRKRing_N106_4683A Bkt Tok Alang_0004582306610C_00045823162822"/>
        <s v="xD_DWDM-BRKRing_N106_4946A Bukit Selambau_0004582306610C_00045823162822"/>
        <s v="xD_DWDM-BRKRing_N106_4966A Kulim Hi Tech_0004582306610C_00045823162822"/>
        <s v="xD_DWDM-BRKRing_N113_4662A MAC BktTinggiJitra_0004582304330Y_00045823098821"/>
        <s v="xD_DWDM-BRKRing_N113_4678A MAC JlnLanggar_0004582304330Y_00045823098821"/>
        <s v="xD_DWDM-BRKRing_N113_4992A MAG Pendang_0004582304330Y_00045823098821"/>
        <s v="xD_DWDM-BRKRing_N113_4995A MAG UUMHW_0004582304330Y_00045823098821"/>
        <s v="xD_DWDM-BRKRing_N114M_4660A Ktm Astar_000458237400E_00045823174223"/>
        <s v="xD_DWDM-BRKRing_N114M_4692A Gurun_0004582306610C_00045823162822"/>
        <s v="xD_DWDM-BRKRing_N114M_4938A Tmn Orkid_000458237400E_00045823174223"/>
        <s v="xD_DWDM-BRKRing_N114M_4938A Tmn Orkid2_000458237400E_00045823174223"/>
        <s v="xD_DWDM-BRKRing_N114M_4940A Semeling_0004582306610C_00045823162822"/>
        <s v="xD_DWDM-BRKRing_N115_4770A Toklin_0004582304160F_00045823087420"/>
        <s v="xD_DWDM-BRKRing_N201_4000A MSC Prai_000458237400E_00045823174223"/>
        <s v="xD_DWDM-BRKRing_N201_4685B Kg Sungai Karangan_000458237400E_00045823174223"/>
        <s v="xD_DWDM-BRKRing_N201_4950B Pulai_000458237400E_00045823174223"/>
        <s v="xD_DWDM-BRKRing_N201_4956B Kuala Pegang_000458237400E_00045823174223"/>
        <s v="xD_DWDM-BRKRing_N201_4968A Inokom Kulim_000458237400E_00045823174223"/>
        <s v="xD_DWDM-BRKRing_N201_4985A Baling Town_000458237400E_00045823174223"/>
        <s v="xD_DWDM-BRKRing_N201_4986A Binjul_000458237400E_00045823174223"/>
        <s v="xD_DWDM-BRKRing_N201_4988A Kupang_000458237400E_00045823174223"/>
        <s v="xD_DWDM-BRKRing_N302_4000A MSC Prai_0004582306610C_00045823162822"/>
        <s v="xD_DWDM-BRKRing_N302_4188A Nibong tebal2_0004582306610C_00045823162822"/>
        <s v="xD_DWDM-BRKRing_N302_4241A Juru Tower_0004582306610C_00045823162822"/>
        <s v="xD_DWDM-BRKRing_N404_4427B MAC SimpangTaiping_0004582304330Y_00045823098821"/>
        <s v="xD_DWDM-BRKRing_N404_4454B MAC KubuGajah_0004582304330Y_0004582307060Z_00045823098821"/>
        <s v="xD_DWDM-BRKRing_N404_4455A MAG KTMTaiping_0004582304330Y_00045823098821"/>
        <s v="xD_DWDM-BRKRing_N404_4457A MAC KamuntingIndst_0004582304330Y_00045823098821"/>
        <s v="xD_DWDM-BRKRing_N404_4465A MAC TmnLongJaafar_0004582304330Y_00045823098821"/>
        <s v="xD_DWDM-BRKRing_N404_4952B MAG Selama_0004582304330Y_00045823098821"/>
        <s v="xD_DWDM-BRKRing_N406_4432A MAG KTMSgSiput_0004582304330Y_0004582304330X_00045823098821"/>
        <s v="xD_DWDM-BRKRing_N406_4493A MAG KTMIpoh_0004582304330Y_0004582304330X_00045823098821"/>
        <s v="xD_DWDM-BRKRing_N406_4496A MAC LapTasek1N2_0004582304330Y_0004582304330X_00045823098821"/>
        <s v="xD_DWDM-BRKRing_N406_4536A MAC TasekIndst_0004582304330Y_0004582304330X_00045823098821"/>
        <s v="xD_DWDM-BRKRing_N601_4368A Tar College_0004582306900G_00045823168029"/>
        <s v="xD_DWDM-BRKRing_N601_4440B Tapah Road_0004582306900G_00045823168029"/>
        <s v="xD_DWDM-BRKRing_N601_4509A Tamn Taufik_0004582306900G_00045823168029"/>
        <s v="xD_DWDM-BRKRing_N601_4516A Simpang Pulai_0004582306900G_00045823168029"/>
        <s v="xD_DWDM-BRKRing_N601_4521A MSC Ipoh_0004582306900G_00045823168029"/>
        <s v="xD_DWDM-BRKRing_Nar01i_4000A Msc Prai"/>
        <s v="xD_DWDM-BRKRing_Nar01i_4521A Msc Ipoh"/>
        <s v="xD_DWDM-BRKRing_Nar01i_4946A Bkt Selambau"/>
        <s v="xD_DWDM-BRKRing_Nar01i_4966A Kulim Hitech"/>
        <s v="xD_DWDM-BRKRing_Nar01i_4992A Pendang"/>
        <s v="xD_DWDM-BRKRing_Nar01ii_4606A Padang Besar"/>
        <s v="xD_DWDM-BRKRing_Nar01ii_4638A Tmn Orkid"/>
        <s v="xD_DWDM-BRKRing_Nar01ii_4660A Ktm Astar"/>
        <s v="xD_DWDM-BRKRing_NAR03_4000A MSC Prai_0004582306610A_0004582306610D_00045823162822"/>
        <s v="xD_DWDM-BRKRing_NAR03_4331A Bagan Serai_0004582306610A_0004582306610D_00045823162822"/>
        <s v="xD_DWDM-BRKRing_NAR06_1049B Kpg_0004582306610A_0004582306610D_00045823162822"/>
        <s v="xD_DWDM-BRKRing_NAR06_1801A Kerling Trnk_0004582306610A_0004582306610D_00045823162822"/>
        <s v="xD_DWDM-BRKRing_NAR06_4412A KTM Sungkai_0004582306610A_0004582306610D_00045823162822"/>
        <s v="xD_DWDM-BRKRing_NAR06_4440B Tapah Road_0004582306610A_0004582306610D_00045823162822"/>
        <s v="xD_DWDM-BRKRing_NAR06_4521A MSC IPOH_0004582306610A_0004582306610D_00045823162822"/>
        <s v="xD_DWDM-BRKRing_New Ring_5/S406_6000A MSC JB_0004582306610B_00045823162821"/>
        <s v="xD_DWDM-BRKRing_New Ring_5/S406_6026A Grand Cont Hotel_0004582306610B_00045823162821"/>
        <s v="xD_DWDM-BRKRing_New Ring_5/S406_6043A KK Kam_0004582306610B_00045823162821"/>
        <s v="xD_DWDM-BRKRing_New Ring_5/S406_6283A Larkin Indst_0004582306610B_00045823162821"/>
        <s v="xD_DWDM-BRKRing_New Ring_5/S406_6502A Nusa Perintis_0004582306610B_00045823162821"/>
        <s v="xD_DWDM-BRKRing_New Ring_5/S406_6836A Menara Ansar_0004582306610B_0004582316282"/>
        <s v="xD_DWDM-BRKRing_NT09P_4000A MSC Prai_000458237400E_00045823174223"/>
        <s v="xD_DWDM-BRKRing_NT09P_4621A Cayman Shop Comp_000458237400E_00045823174223"/>
        <s v="xD_DWDM-BRKRing_NT09P_4625A KTM Sg Petani_000458237400E_00045823174223"/>
        <s v="xD_DWDM-BRKRing_NT09P_4640A SP Plaza_0004582304160F_00045823087420"/>
        <s v="xD_DWDM-BRKRing_NT09P_4693A Ktm Gurun_000458237400E_00045823174223"/>
        <s v="xD_DWDM-BRKRing_PFSRING101/C0607P_1246A Kompleks Nagaria_0004582306610C_00045823162822"/>
        <s v="xD_DWDM-BRKRing_PFSRING101/C0607P_1475A Sri Kembangan_0004582306610C_00045823162822"/>
        <s v="xD_DWDM-BRKRing_PFSRING101/C0607P_1851A KL Plaza2_0004582306610C_00045823162822"/>
        <s v="xD_DWDM_BRKRing_N106+_4966A Kulim Hitech_0004582309010S_00045824006622"/>
        <s v="xD_DWDM-BRKRing_PFSRING101/C0607P_1899A Berjaya Times Square CAS_0004582306610C_00045823162822"/>
        <s v="xD_DWDM-BRKRing_Ring58/C1103_1016A Genting Ria_0004582307100Y_00045823168326"/>
        <s v="xD_DWDM-BRKRing_Ring58/C1103_1770B Genting Sempah_0004582307100Y_00045823168326"/>
        <s v="xD_DWDM-BRKRing_Ring58/C1103_2070B Gombak_0004582307100Y_00045823168326"/>
        <s v="xD_DWDM-BRKRing_Ring58/C1103_2833A First World Hotel_0004582307100Y_00045823168326"/>
        <s v="xD_DWDM-BRKRing_Ring58/C1103_8709A Bentong_0004582307100Y_00045823168326"/>
        <s v="xD_DWDM-BRKRing_S313P_2_2_1525A Graha Maju_0004582304160F_00045823087420"/>
        <s v="xD_DWDM-BRKRing_S406_6442A Senai Airport_0004582306610B_00045823162821"/>
        <s v="xD_DWDM-BRKRing_S406_6576A Jln Seelong_0004582306610B_00045823162821"/>
        <s v="xD_DWDM-BRKRing_S602M_6000A MSC JB_0004582306610B_00045823162821"/>
        <s v="xD_DWDM-BRKRing_S602M_6369A Sri Saujana_0004582306610B_00045823162821"/>
        <s v="xD_DWDM-BRKRing_S602M_6955A Putri Wangsa2_0004582306610B_00045823162821"/>
        <s v="xD_DWDM-BRKRing_SAR01_1690A BktPelandok_0004582304070Q_0004582304070T_00045823086825"/>
        <s v="xD_DWDM-BRKRing_SAR04_1659A Bahau Tower_0004582400710C_00045824009526"/>
        <s v="xD_DWDM-BRKRing_SAR04_6442A Senai Airport_0004582400710C_00045824009526"/>
        <s v="xD_DWDM-BRKRing_SAR04_6911C KTM Labis_0004582400710C_00045824009526"/>
        <s v="xD-DWDM_BRKRingC0114_2021B SUBANG HITECH_00045823086827"/>
        <s v="xD-DWDM_BRKRingC0114_2631A SAMARINDA_00045823086827"/>
        <s v="xD-DWDM_BRKRingC0501P_1110A BERJAYA INDUSTRIAL PARK_0045823085921"/>
        <s v="xD-DWDM_BRKRingC0501P_2021B SUBANG HITECH_0045823085921"/>
        <s v="xD-DWDM-BRKRing_1049B-002 MSC KEPONG_00045823053925"/>
        <s v="xD-DWDM-BRKRing_1412A BKT TADUN_00045823053925"/>
        <s v="xD-DWDM-BRKRing_1413A KTM RAWANG_00045823053925"/>
        <s v="xD-DWDM-BRKRing_C0103_1049B Kepong_0004582304150Y_00045823087420"/>
        <s v="xD-DWDM-BRKRing_C0103_1359A MutiaraSubang_0004582304150Y_00045823087420"/>
        <s v="xD-DWDM-BRKRing_C0103_1409A Damansara_0004582304150Y_00045823087420"/>
        <s v="xD-DWDM-BRKRing_C0803_1066A Sungai Choh_0004582304160F_0004582308742"/>
        <s v="xD-DWDM-BRKRing_C0803_1070A Wsma LowKang_0004582304160F_0004582308742"/>
        <s v="xD-DWDM-BRKRing_C0803_1145A BatangKali_0004582304160F_0004582308742"/>
        <s v="xD-DWDM-BRKRing_C0803_1146A KubuBaru_0004582304160F_0004582308742"/>
        <s v="xD-DWDM-BRKRing_C0803_1701A Kerling Trnk_0004582304160F_0004582308742"/>
        <s v="xD-DWDM-BRKRing_C0803_2038A AntraGapi_0004582304160F_0004582308742"/>
        <s v="xD_DWDM-BRKRing_Ring58/C1103_1015A Awana Golf_0004582307100Y_00045823168326"/>
        <s v="xD_DWDM_BRKRing_CAR05_1128A Kg Ola Lempik_0004582401290A_00045824026525"/>
        <s v="xD-DWDM-BRKRing_CT01P_1049B Kpg_000458237400E_00045823174223"/>
        <s v="xD-DWDM-BRKRing_CT01P_1298A Kpg Knit_000458237400E_00045823174223"/>
        <s v="xD-DWDM-BRKRing_CT01P_1309A Ivory_000458237400E_00045823174223"/>
        <s v="xD-DWDM-BRKRing_CT11P_1050B MAH_00045823086823"/>
        <s v="xD-DWDM-BRKRing_CT11P_1080A WIT KLANG_00045823086823"/>
        <s v="xD-DWDM-BRKRing_CT11P_1087A RANTAU PANJANG_00045823086823"/>
        <s v="xD-DWDM-BRKRing_CT11P_8000A MSC KUANTAN_00045823086823"/>
        <s v="xD-DWDM-BRKRing_E107_8211A WCY_0004582304150Y_00045823087420"/>
        <s v="xD-DWDM-BRKRing_E107_8217A PASIR MAS_0004582304150Y_00045823087420"/>
        <s v="xD-DWDM-BRKRing_E107_8217A PG TEMBAK_0004582304150Y_00045823087420"/>
        <s v="xD-DWDM-BRKRing_E110_8211A WCY_0004582304160F_0004582308742"/>
        <s v="xD-DWDM-BRKRing_E110_8224A Pasir Puteh_0004582304160F_0004582308742"/>
        <s v="xD-DWDM-BRKRing_E110_8268A Bachok_0004582304160F_0004582308742"/>
        <s v="xD-DWDM-BRKRing_E202_8000A MSC Kuantan_0004582304160F_0004582308742"/>
        <s v="xD-DWDM-BRKRing_E202_8023B Balok Baru_0004582304160F_0004582308742"/>
        <s v="xD-DWDM-BRKRing_E202_8035A Balok Kg Chengal_0004582304160F_0004582308742"/>
        <s v="xD-DWDM-BRKRing_E202_8061A Bkt Pelindung_0004582304160F_0004582308742"/>
        <s v="xD-DWDM-BRKRing_E202_8408A Cheneh_0004582304160F_0004582308742"/>
        <s v="xD-DWDM-BRKRing_E202_8434A Felda Neram_0004582304160F_0004582308742"/>
        <s v="xD-DWDM-BRKRing_E202_8936A Sg Karang_0004582304160F_0004582308742"/>
        <s v="xD-DWDM-BRKRing_E202_8953A Balok Perdana_0004582304160F_0004582308742"/>
        <s v="xD-DWDM-BRKRing_E205_8321A Tabung Hji Kemaman_0004582304160F_0004582308742"/>
        <s v="xD-DWDM-BRKRing_E205_8330A Kemuning_0004582304160F_0004582308742"/>
        <s v="xD-DWDM-BRKRing_E205_8403A Bkt Mentok_0004582304160F_0004582308742"/>
        <s v="xD-DWDM-BRKRing_E205_8473A FeldaSeberangTayur_0004582304160F_0004582308742"/>
        <s v="xD-DWDM-BRKRing_E205_8483 Desa Solehah_0004582304160F_0004582308742"/>
        <s v="xD-DWDM-BRKRing_E212_8314A Gong Terap_0004582304160F_0004582308742"/>
        <s v="xD-DWDM-BRKRing_E212_8344A Felda Belara_0004582304160F_0004582308742"/>
        <s v="xD-DWDM-BRKRing_E212_8350B Kustem_0004582304160F_0004582308742"/>
        <s v="xD-DWDM-BRKRing_E212_8353A Kg Manir_0004582304160F_0004582308742"/>
        <s v="xD-DWDM-BRKRing_E212_8354A Kusza_0004582304160F_0004582308742"/>
        <s v="xD-DWDM-BRKRing_E212_8361A Batu Rakit_0004582304160F_0004582308742"/>
        <s v="xD-DWDM-BRKRing_E212_8429B B Payung2_0004582304160F_0004582308742"/>
        <s v="xD-DWDM-BRKRing_E404_8025A Risda_0004582304160F_0004582308742"/>
        <s v="xD-DWDM-BRKRing_E404_8059A Bkt Sulai_0004582304160F_0004582308742"/>
        <s v="xD-DWDM-BRKRing_E404_8128A Kg Luit_0004582304160F_0004582308742"/>
        <s v="xD-DWDM-BRKRing_E404_8191A Sg Semuji_0004582304160F_0004582307060Z_0004582308742"/>
        <s v="xD-DWDM-BRKRing_E404_8513A Senggora_0004582304160F_0004582308742"/>
        <s v="xD-DWDM-BRKRing_E404_8965A Spg Lepar Hilir_0004582304160F_0004582308742"/>
        <s v="xD-DWDM-BRKRing_E407_1475A MSC SRI KEMBANGAN_00045823086828"/>
        <s v="xD-DWDM-BRKRing_E407_8000A MSC KUANTAN_00045823086828"/>
        <s v="xD-DWDM-BRKRing_E407_8025A RISDA_00045823086828"/>
        <s v="xD-DWDM-BRKRing_E407_8046A BANDAR INDERA MAHKOTA_00045823086828"/>
        <s v="xD-DWDM-BRKRing_E407_8050A PERMATANG BADAK_00045823086828"/>
        <s v="xD-DWDM-BRKRing_E407_8059A BUKIT SULAI_00045823086828"/>
        <s v="xD-DWDM-BRKRing_E407_8314A GONG TERAP_00045823086828"/>
        <s v="xD-DWDM-BRKRing_E407_8344A FELDA BELARA_00045823086828"/>
        <s v="xD-DWDM-BRKRing_E408_8033A Kg Pandan_0004582304150Y_00045823087420"/>
        <s v="xD-DWDM-BRKRing_E408_8933A Bt6 Jln Gambang_0004582304150Y_00045823087420"/>
        <s v="xD-DWDM-BRKRing_EAR02_2_4000A Prai_0004582304160E_00045823087420"/>
        <s v="xD-DWDM-BRKRing_EAR02_2_8000A Kuantan_0004582304160E_00045823087420"/>
        <s v="xD-DWDM-BRKRing_EAR02_2_8429B BktPayung_0004582304160E_00045823087420"/>
        <s v="xD-DWDM-BRKRing_MR20/C26_1081A BktLipat_0004582304160F_0004582308742"/>
        <s v="xD-DWDM-BRKRing_MR20/C26_1085A PekanMeru_0004582304160F_0004582308742"/>
        <s v="xD-DWDM-BRKRing_MR20/C26_1093A KianHoeHuat_0004582304160F_0004582308742"/>
        <s v="xD-DWDM-BRKRing_MR20/C26_1104A SurauAlAmin_0004582304160F_0004582308742"/>
        <s v="xD-DWDM-BRKRing_MR20/C26_1627B IndahHighway_0004582304160F_0004582308742"/>
        <s v="xD-DWDM-BRKRing_N106_4085D Kulim Hitech 2"/>
        <s v="xD-DWDM-BRKRing_N106_4683A Bkt Tok Alang"/>
        <s v="xD-DWDM-BRKRing_N106_4946A Bkt Selambau_000458237400E_00045823174223"/>
        <s v="xD-DWDM-BRKRing_N106_4966A Kulim Hitech_000458237400E_00045823174223"/>
        <s v="xD-DWDM-BRKRing_N115_4668A Lunas_0004582306610C_00045823162822"/>
        <s v="xD-DWDM-BRKRing_N115_4932A Bkt Tok Acheh_0004582306610C_00045823162822"/>
        <s v="xD-DWDM-BRKRing_S201_1621A Senawang_0004582304070S_00045823086826"/>
        <s v="xD-DWDM-BRKRing_S201_1760A Mambau1_0004582304070S_00045823086826"/>
        <s v="xD-DWDM-BRKRing_S201_1760A Mambau2_0004582304070S_00045823086826"/>
        <s v="xD-DWDM-BRKRing_S201_3433C Bkt Pelandok_0004582304070S_00045823086826"/>
        <s v="xD-DWDM-BRKRing_S307_6405A Sri Bunian_0004582304160E_00045823087420"/>
        <s v="xD-DWDM-BRKRing_S307_6502A Nusa Perintis_0004582304160E_00045823087420"/>
        <s v="xD-DWDM-BRKRing_S309_1553A Umbai_0004582304160F_0004582308742"/>
        <s v="xD-DWDM-BRKRing_S309_1556A Merlimau_0004582304160F_0004582308742"/>
        <s v="xD-DWDM-BRKRing_S309_1599A Gambir Town_0004582304160F_0004582308742"/>
        <s v="xD-DWDM-BRKRing_S309_2402B Pagoh highway_0004582304160F_0004582308742"/>
        <s v="xD-DWDM-BRKRing_S313P_2_1512A BKTRAMBAI_00045823087420"/>
        <s v="xD-DWDM-BRKRing_S313P_2_1553A UMBAI_00045823087420"/>
        <s v="xD-DWDM-BRKRing_S313P_2_1554A RUMBIA_00045823087420"/>
        <s v="xD-DWDM-BRKRing_S313P_2_1621A MSC Senawang_00045823087420"/>
        <s v="xD-DWDM-BRKRing_S313P_2_2_DUYONG_0004582304160F_00045823087420"/>
        <s v="xD-DWDM-BRKRing_S313P_2_2_RUMBIA_0004582304160F_00045823087420"/>
        <s v="xD-DWDM-BRKRing_S313P_2_2_UMBAI_0004582304160F_00045823087420"/>
        <s v="xD-DWDM-BRKRing_S313P_2_2021B SBHT_00045823087420"/>
        <s v="xD-DWDM-BRKRing_S501_1_1591A Parit Bakar_0004582304160F_0004582308742"/>
        <s v="xD-DWDM-BRKRing_S501_1_1591A Sri Jeram_0004582304160F_0004582308742"/>
        <s v="xD-DWDM-BRKRing_S501_1_2388B Desa Muar_0004582304160F_0004582308742"/>
        <s v="xD-DWDM-BRKRing_SAR01_1552A TanjungBidara_0004582304070Q_0004582304070T_00045823086825"/>
        <s v="xD-DWDM-BRKRing_SAR01_1554A Rumbia_0004582304070Q_0004582304070T_00045823086825"/>
        <s v="xD-DWDM-BRKRing_SAR01_1621A Senawang_0004582304070Q_0004582304070T_00045823086825"/>
        <s v="xD-DWDM-BRKRing_SAR01_1640A Politenik PD_0004582304070Q_0004582304070T_00045823086825"/>
        <s v="xD-DWDM-BRKRing_SAR01_2021B SBHT_0004582304070Q_0004582304070T_00045823086825"/>
        <s v="xD-DWDM-BRKRing_SAR03ii_2402B PagohHighway_0004582304160E_00045823087420"/>
        <s v="xD-DWDM-BRKRing_SAR03iii_1554A Rumbia_0004582304160E_00045823087420"/>
        <s v="xD-DWDM-BRKRing_SAR05_1621A Senawang_0004582304160E_00045823087420"/>
        <s v="xD-DWDM-BRKRing_SAR05_6000A JB_0004582304160E_00045823087420"/>
        <s v="xD-DWDM-BRKRing_SAR05_6083A Soga_0004582304160E_00045823087420"/>
        <e v="#N/A"/>
        <s v="xD_DWDM-BRKRing_CAR01_1085A Pekan Meru_0004582400460T_00045824009529"/>
        <s v="xD_DWDM_BRKRing_PFSRING101/C0607_1063B_Berjya Times Square Rooftop_0004582306610C_00045823162822"/>
        <s v="xD_DWDM_BRKRing_C0103_1049B-MCR 001 KPG_0004582400930A_00045824009023"/>
        <s v="xD_DWDM-BRKRing_MCR18/C24_1360B Hicom Glenmarie_0004582306610C_00045823162822"/>
        <s v="xD_DWDM_BRKRing_CAR05_1475A MSC MSK_0004582401290A_00045824026525"/>
        <s v="xD_DWDM-BRKRing_CAR02-i+/CAR02-ii+_1049B KPG_0004582401310N_00045824027823"/>
        <s v="xD_DWDM_BRKRing_C0105P_1049B MCR KPG_0004582309050Y_00045824006623"/>
        <s v="xD_DWDM_BRKRing_CAR04_1049B KPG_0004582309050Y_00045824006623"/>
        <s v="xD_DWDM_BRKRing_CT0241P_1197A JBA Effingham_0004582309050Y_00045824006623"/>
        <s v="xD_DWDM_BRKRing_E209_8429B BPayung2_0004582401310P_00045824026721"/>
        <s v="xD_DWDM-BRKRing_CAR02-i+/CAR02-ii+_2021B SBHT_0004582401310N_00045824027823"/>
        <s v="xD_DWDM-BRKRing_C0103_1359A Mutiara Subang_0004582400320X_00045824009023"/>
        <s v="xD_DWDM_BRKRing_C0147P_2021B_SBHT_0004582401280Z_45824026526"/>
        <s v="xD_DWDM_BRKRing_C0147P_1918A Damansara Intan_0004582401280Z_45824026526"/>
        <s v="xD_DWDM_BRKRing_C0147P_1336A Balai Islam TTDI_0004582401280Z_45824026526"/>
        <s v="xD_DWDM_BRKRing_C0147P_2831A One Utama Ph2_0004582401280Z_45824026526"/>
        <s v="xD_DWDM_BRKRing_C0147P_1197A JBA Effingham_0004582401280Z_45824026526"/>
        <s v="xD_DWDM_BRKRing_C0147P_1211A KDU_0004582401280Z_45824026526"/>
        <s v="xD_DWDM_BRKRing_NAR01_i_4966A_Kulim Hitech_0004582401260T_45824026527"/>
        <s v="xD_DWDM_BRKRing_NAR01_i_4946A_Bukit Selambau_0004582401260T_45824026527"/>
        <s v="xD_DWDM_BRKRing_NAR01_i_4992A_Pendang_0004582401260T_45824026527"/>
        <s v="xD_DWDM_BRKRing_NAR01_i_4000A_Prai_0004582401260T_45824026527"/>
        <s v="xD_DWDM_BRKRing_NAR01_i_4521A_Msc Ipoh_0004582401260T_45824026527"/>
        <s v="xD_DWDM_BRKRing_E209_8368A Serating_0004582401310P_00045824026721"/>
        <s v="xD_DWDM_BRKRing_E301_8712A Kg Jawa Pekan_0004582401310P_00045824026721"/>
        <s v="xD_DWDM_BRKRing_E301_8088A Sg Beto_0004582401310P_00045824026721"/>
        <s v="xD_DWDM_BRKRing_E301_8000A KTNE1_0004582401310P_00045824026721"/>
        <s v="xD_DWDM_BRKRing_EAR01_1 N EAR01_3_4000A Msc Prai_0004582401310P_00045824026721"/>
        <s v="xD_DWDM_BRKRing_EAR01_1 N EAR01_3_8000A MSC KTN_0004582401310P_00045824026721"/>
        <s v="xD_DWDM_BRKRing_EAR01_1 N EAR01_3_8282B Pergau_0004582401310P_00045824026721"/>
        <s v="xD_DWDM_BRKRing_EAR01_1 N EAR01_3_8285A Bukit Bunga_0004582401310P_00045824026721"/>
        <s v="xD_DWDM_BRKRing_EAR01_1 N EAR01_3_8288B Panau_0004582401310P_00045824026721"/>
        <s v="xD_DWDM_BRKRing_EAR01_1 N EAR01_3_8263A Pasir Mas Town_0004582401310P_00045824026721"/>
        <s v="xD_DWDM_BRKRing_EAR01_1 N EAR01_3_8211A WCY_0004582401310P_00045824026721"/>
        <s v="xD_DWDM_BRKRing_EAR01_1 N EAR01_3_8224A Pasir Puteh_0004582401310P_00045824026721"/>
        <s v="xD_DWDM_BRKRing_EAR01_1 N EAR01_3_8367A B.Kechil_0004582401310P_00045824026721"/>
        <s v="xD_DWDM_BRKRing_SAR03_i N SAR03iii_1621A SNW_0004582401310P_00045824026721"/>
        <s v="xD_DWDM_BRKRing_SAR03_i N SAR03iii_6000A MSC JBR_0004582401310P_00045824026721"/>
        <s v="xD_DWDM_BRKRing_SAR03_i N SAR03iii_1554A Rumbia_0004582401310P_00045824026721"/>
        <s v="xD_DWDM_BRKRing_SAR03_i N SAR03iii_1553A Umbai_0004582401310P_00045824026721"/>
        <s v="xD_DWDM_BRKRing_SAR03_i N SAR03iii_6104A Bkt Kelicap_0004582401310P_00045824026721"/>
        <s v="xD_DWDM_BRKRing_SAR03_i N SAR03iii_6405A Sri Bunian_0004582401310P_00045824026721"/>
        <s v="xD_DWDM_BRKRing_SAR03_i N SAR03iii_6502A Nusa Perintis_0004582401310P_00045824026721"/>
        <s v="xD_DWDM_BRKRing_SAR06_6000A MSC JB_0004582401310P_00045824026721"/>
        <s v="xD_DWDM_BRKRing_SAR06_8000A KTN_0004582401310P_00045824026721"/>
        <s v="xD_DWDM_BRKRing_SAR06_6707A Jambi_0004582401310P_00045824026721"/>
        <s v="xD_DWDM_BRKRing_SAR04_1621A MSC SNW_0004582401310P_00045824026721"/>
        <s v="xD_DWDM_BRKRing_SAR04_6000A MSC JB_0004582401310P_00045824026721"/>
        <s v="xD_DWDM_BRKRing_CAR11_8000A MSC KTN_0004582401310P_00045824026721"/>
        <s v="xD_DWDM_BRKRing_S305_6701A Parit Subang_0004582401310P_00045824026721"/>
        <s v="xD_DWDM_BRKRing_S305_6093A Sri Medan_0004582401310P_00045824026721"/>
        <s v="xD_DWDM_BRKRing_S305_6088A ABI_0004582401310P_00045824026721"/>
        <s v="xD_DWDM_BRKRing_S305_2402B Pagoh Highway_0004582401310P_00045824026721"/>
        <s v="xD_DWDM_BRKRing_S305_6104A Bkt Kelicap_0004582401310P_00045824026721"/>
        <s v="xD_DWDM_BRKRing_S504M_6151A Mersing_0004582401310P_00045824026721"/>
        <s v="xD_DWDM_BRKRing_S504M_6166A Felda Nitar2_0004582401310P_00045824026721"/>
        <s v="xD_DWDM_BRKRing_S504M_6160A Bkt Tinggi Maxis_0004582401310P_00045824026721"/>
        <s v="xD_DWDM_BRKRing_S504M_6138A Kahang Maxis_0004582401310P_00045824026721"/>
        <s v="xD_DWDM_BRKRing_S504M_6134A Kluang Indst(Profina)_0004582401310P_00045824026721"/>
        <s v="xD_DWDM_BRKRing_S504M_6616A Sri Permai_0004582401310P_00045824026721"/>
        <s v="xD_DWDM_BRKRing_S504M_6369A Sri Saujana_0004582401310P_00045824026721"/>
        <s v="xD_DWDM_BRKRing_S504M_6126A KTM Kluang_0004582401310P_00045824026721"/>
        <s v="xD_DWDM_BRKRing_NAR01_ii_4938A_Tmn Orkid_0004582401280Y_00045824026722"/>
        <s v="xD_DWDM_BRKRing_NAR01_ii_4660A KTM Alor Star_0004582401280Y_00045824026722"/>
        <s v="xD_DWDM_BRKRing_NAR01_ii_4998A Air Itam Kedah_0004582401280Y_00045824026722"/>
        <s v="xD_DWDM_BRKRing_NAR01_ii_4606A Padang Besar_0004582401280Y_00045824026722"/>
        <s v="xD_DWDM_BRKRing_CT04_1049B KPG_0004582401280Y_00045824026722"/>
        <s v="xD_DWDM_BRKRing_CT04_1413A KTM Rawang_0004582401280Y_00045824026722"/>
        <s v="xD_DWDM_BRKRing_CT04_1412 Bkt Tadun_0004582401280Y_00045824026722"/>
        <s v="xD_DWDM_BRKRing_MAC RING 6/C09+_2021B SBHT_0004582401280Y_00045824026722"/>
        <s v="xD_DWDM_BRKRing_MAC RING 6/C09+_1192A Subang New Village_0004582401280Y_00045824026722"/>
        <s v="xD_DWDM_BRKRing_MAC RING 6/C09+_1230A P Indus Sg Buloh_0004582401280Y_00045824026722"/>
        <s v="xD_DWDM_BRKRing_N401_4952B Selama_0004582401280Y_00045824026722"/>
        <s v="xD_DWDM_BRKRing_N401_4000A MSC Prai_0004582401280Y_00045824026722"/>
        <s v="xD_DWDM_BRKRing_N401_4684B Terap_0004582401280Y_00045824026722"/>
        <s v="xD_DWDM_BRKRing_N401_4965A Politeknik Kulim_0004582401280Y_00045824026722"/>
        <s v="xD_DWDM_BRKRing_N401_4689A Tmn Desa Impian_0004582401280Y_00045824026722"/>
        <s v="xD_DWDM_BRKRing_N401_4118A Machang Bubuk2_0004582401280Y_00045824026722"/>
        <s v="xD_DWDM_BRKRing_CT0241P_1211A KDU_0004582309050Y_00045824006623"/>
        <s v="xD_DWDM-BRKRing_N407_4493A KTM  Ipoh_0004582401300R_00045824026922"/>
        <s v="xD_DWDM-BRKRing_N407_4432A KTM Sg Siput_0004582401300R_00045824026922"/>
        <s v="xD_DWDM-BRKRing_N407_4515A Tg Rambutan_0004582401300R_00045824026922"/>
        <s v="xD_DWDM-BRKRing_N407_4498A Lap Tambun1 N 2_0004582401300R_00045824026922"/>
        <s v="xD_DWDM-BRKRing_N407_4541A Bercham Industry_0004582401300R_00045824026922"/>
        <s v="xD_DWDM-BRKRing_C0103_1049B KPG_0004582401300R_00045824026922"/>
        <s v="xD_DWDM-BRKRing_NAR02_ii+_4000A MSC Prai_0004582401310N_00045824027823"/>
        <s v="xD_DWDM-BRKRing_NAR02_ii+_8000A MSC KTN_0004582401310N_00045824027823"/>
        <s v="xD_DWDM-BRKRing_NAR02_ii+_4985A Baling Town_0004582401310N_00045824027823"/>
        <s v="xD_DWDM-BRKRing_NAR02_ii+_8282B Pergau_0004582401310N_00045824027823"/>
        <s v="xD_DWDM-BRKRing_C0103_1207A Sg Buloh New Village_0004582400320X_00045824009023"/>
        <s v="xD_DWDM_BRKRing_CT0241P_1918A Damansara Intan_0004582309050Y_00045824006623"/>
        <s v="xD_DWDM-BRKRing_CAR02-i+/CAR02-ii+_1253A Plaza Pengkalan_0004582401310N_00045824027823"/>
        <s v="xD_DWDM-BRKRing_CAR02-i+/CAR02-ii+_1851A KL Plaza2_0004582401310N_00045824027823"/>
        <s v="xD_DWDM-BRKRing_CAR02-i+/CAR02-ii+_1859A MidvalleyCAS_0004582401310N_00045824027823"/>
        <s v="xD_DWDM-BRKRing_CAR02-ii+_1918A Damansara Intan_0004582401310N_00045824027823"/>
        <s v="xD_DWDM-BRKRing_CAR02-ii+_1172A Glomac_0004582401310N_00045824027823"/>
        <s v="xD_DWDM-BRKRing_NAR01_iii+_4000A MSC Prai_0004582401310N_00045824027823"/>
        <s v="xD_DWDM-BRKRing_NAR01_iii+_4493A KTM Ipoh_0004582401310N_00045824027823"/>
        <s v="xD_DWDM-BRKRing_NAR01_iii+_4606A Padang Besar_0004582401310N_00045824027823"/>
        <s v="xD_DWDM-BRKRing_NAR01_iii+_4995A UUM HW_0004582401310N_00045824027823"/>
        <s v="xD_DWDM-BRKRing_NAR01_iii+_4992A Pendang_0004582401310N_00045824027823"/>
        <s v="xD_DWDM-BRKRing_NAR04_ii+_4521A Ipoh_0004582401310N_00045824027823"/>
        <s v="xD_DWDM-BRKRing_NAR04_ii+_4455A KTM Taiping_0004582401310N_00045824027823"/>
        <s v="xD_DWDM-BRKRing_NAR04_ii+_4432A KTM Sungai Siput_0004582401310N_00045824027823"/>
        <s v="xD_DWDM-BRKRing_C0211+_2888A Plaza Central_0004582401310N_00045824027823"/>
        <s v="xD_DWDM-BRKRing_1063B/AREA 154/C0211+/C0515+_1475A SKB_0004582401310N_00045824027823"/>
        <s v="xD_DWDM-BRKRing_1063B/AREA 154/C0211+/C0515+_1851A KL Plaza2_0004582401310N_00045824027823"/>
        <s v="xD_DWDM-BRKRing_1063B/AREA 154/C0211+/C0515+_1246A Berjaya Plaza_0004582401310N_00045824027823"/>
        <s v="xD_DWDM-BRKRing_1063B/AREA 154/C0211+/C0515+_1063B Berjaya Times Square_0004582401310N_00045824027823"/>
        <s v="xD_DWDM-BRKRing_AREA 154/MAC Ring 15/ C21+_1458A Endah Parade_0004582401310N_00045824027823"/>
        <s v="xD_DWDM-BRKRing_1063B/AREA 154/C0211+/C0515+_1855B TPM_0004582401310N_00045824027823"/>
        <s v="xD_DWDM-BRKRing_C0211+_1859A MidvalleyCAS_0004582401310N_00045824027823"/>
        <s v="xD_DWDM-BRKRing_C0515+_1039A Cheras Jaya_0004582401310N_00045824027823"/>
        <s v="xD_DWDM-BRKRing_C0515+_2448A Asmah Tower_0004582401310N_00045824027823"/>
        <s v="xD_DWDM-BRKRing_C0515+_2424A PUAS Tmn Tun Perak_0004582401310N_00045824027823"/>
        <s v="xD_DWDM-BRKRing_C0515+_2024A Bdr Makhota Cheras_0004582401310N_00045824027823"/>
        <s v="xD_DWDM-BRKRing_C0515+_1902B Bdr Sg Long3_0004582401310N_00045824027823"/>
        <s v="xD_DWDM-BRKRing_MAC Ring 15/C21+_1745A Baitumal_0004582401310N_00045824027823"/>
        <s v="xD_DWDM-BRKRing_MAC Ring 15/C21+_2502A Bdar Tun Razak_0004582401310N_00045824027823"/>
        <s v="xD_DWDM-BRKRing_MAC Ring 15/C21+_1974A Jln Sg Besi_0004582401310N_00045824027823"/>
        <s v="xD_DWDM-BRKRing_N104+_4995A UUMHW_0004582401310N_00045824027823"/>
        <s v="xD_DWDM-BRKRing_N104+_4992A Pendang_0004582401310N_00045824027823"/>
        <s v="xD_DWDM-BRKRing_N104+_4991A UUM_0004582401310N_00045824027823"/>
        <s v="xD_DWDM-BRKRing_N104+_4672A Changloon_0004582401310N_00045824027823"/>
        <s v="xD_DWDM-BRKRing_N104+_4665A Jitra_0004582401310N_00045824027823"/>
        <s v="xD_DWDM-BRKRing_N107+_4998A Air Itam Kedah_0004582401310N_00045824027823"/>
        <s v="xD_DWDM-BRKRing_N107+_4606A Padang Besar_0004582401310N_00045824027823"/>
        <s v="xD_DWDM-BRKRing_N107+_4604A Kuala Perlis_0004582401310N_00045824027823"/>
        <s v="xD_DWDM-BRKRing_N107+_4601A Federal Kangsar_0004582401310N_00045824027823"/>
        <s v="xD_DWDM-BRKRing_N107+_4612A Jln Kaki Bkt_0004582401310N_00045824027823"/>
        <s v="xD_DWDM-BRKRing_N107+_4613A Taman Bestari Perlis_0004582401310N_00045824027823"/>
        <s v="xD_DWDM-BRKRing_N405+/N408+/N411+_4432A KTM Sg Siput_0004582401310N_00045824027823"/>
        <s v="xD_DWDM-BRKRing_N405+/N408+/N411+_4455A KTM Taiping_0004582401310N_00045824027823"/>
        <s v="xD_DWDM-BRKRing_N405+/N408+/N411+_4374A LAP Talang_0004582401310N_00045824027823"/>
        <s v="xD_DWDM-BRKRing_N405+/N408+/N411+_4378A Jerlun Tower_0004582401310N_00045824027823"/>
        <s v="xD_DWDM-BRKRing_N405+/N408+/N411+_4379A Bkt Mercu_0004582401310N_00045824027823"/>
        <s v="xD_DWDM-BRKRing_N408+_4493A KTM Ipoh_0004582401310N_00045824027823"/>
        <s v="xD_DWDM-BRKRing_N408+_4506A Perak Taipu_0004582401310N_00045824027823"/>
        <s v="xD_DWDM-BRKRing_N408+_4546A KWSP Ipoh_0004582401310N_00045824027823"/>
        <s v="xD_DWDM-BRKRing_N408+_4515A Tg Rambutan_0004582401310N_00045824027823"/>
        <s v="xD_DWDM-BRKRing_N411+_4373A KTM K Kangsar_0004582401310N_00045824027823"/>
        <s v="xD_DWDM-BRKRing_N411+_4377B Karai_0004582401310N_00045824027823"/>
        <s v="xD_DWDM-BRKRing_N411+_4433A LAP Sg Siput_0004582401310N_00045824027823"/>
        <m/>
        <s v="xD_DWDM_BRKRing_C0147P_1006A JBA Gombak_0004582309050Y_00045824006623" u="1"/>
        <s v="xD_DWDM_BRKRing_C0147P_1203A JBA Sri Damansara_0004582309050Y_00045824006623" u="1"/>
        <s v="xD_DWDM-BRKRing_PFSRING101/C0607P_1899A Berjaya Times Square_0004582306610C_00045823162822" u="1"/>
      </sharedItems>
    </cacheField>
    <cacheField name="Utilisation2" numFmtId="0">
      <sharedItems containsBlank="1" containsMixedTypes="1" containsNumber="1" minValue="0.22" maxValue="1.4945999999999999" count="48">
        <e v="#N/A"/>
        <n v="0.73650000000000004"/>
        <n v="0.73199999999999998"/>
        <n v="0.98460000000000003"/>
        <n v="0.85389999999999999"/>
        <n v="1.4945999999999999"/>
        <n v="0.51851434346799996"/>
        <n v="0.53254595616300004"/>
        <n v="1.127882496832"/>
        <n v="0.716520472794"/>
        <n v="0.91724362809650006"/>
        <n v="1.2129679083639999"/>
        <n v="1.106362142589"/>
        <n v="0.70550000000000002"/>
        <n v="0.78559273607375002"/>
        <n v="1.0275491560000001"/>
        <n v="1.077274265145"/>
        <n v="1.0299398316570001"/>
        <n v="0.7453930715025"/>
        <n v="0.57484936222399996"/>
        <n v="0.59028521212499996"/>
        <n v="1.2730434233349999"/>
        <n v="0.52031679413200005"/>
        <n v="0.99181273926124991"/>
        <m/>
        <n v="0.23"/>
        <n v="0.98909999999999998"/>
        <n v="1.0339"/>
        <n v="0.70370391758200002"/>
        <n v="0.22"/>
        <n v="0.850225491055"/>
        <n v="0.64"/>
        <n v="0.61"/>
        <n v="0.7167261363345"/>
        <n v="1.2030081963379999"/>
        <n v="1.1451617817040001"/>
        <n v="0.28999999999999998"/>
        <n v="0.52"/>
        <n v="0.53"/>
        <n v="0.34"/>
        <n v="0.76"/>
        <n v="0.3"/>
        <n v="0.65"/>
        <n v="0.54"/>
        <n v="0.42"/>
        <n v="0.38"/>
        <n v="0.6"/>
        <n v="0.37"/>
      </sharedItems>
    </cacheField>
    <cacheField name="Site Name" numFmtId="0">
      <sharedItems containsBlank="1"/>
    </cacheField>
    <cacheField name="SOW" numFmtId="0">
      <sharedItems containsBlank="1" count="39">
        <s v="1800VPRO 1 rack 1 subrack"/>
        <s v="1800VPRO 1 subrack"/>
        <s v="1800 Rack and subrack"/>
        <s v="9800M12 1 rack 1 subrack"/>
        <s v="98001 rack 1 subrack"/>
        <s v="1800 1rack 2 subrack"/>
        <s v="1800VPRO 1 rack 2 subrack"/>
        <s v="1800 1rack 3 subrack"/>
        <s v="9800 1subrack "/>
        <s v="Board expansion"/>
        <s v="9800 1 subrack"/>
        <s v="9800 SFP only"/>
        <s v="1800 1 rack 1subrack"/>
        <s v="9800 Rack with subrack"/>
        <s v="9800 Board Expansion"/>
        <s v="Services only"/>
        <s v="9800 M24 1 rack 1 subrack"/>
        <s v="1800V PRO 1 rack 2 subrack"/>
        <s v="1800 subrack"/>
        <s v="1800 subrack (outdoor rack)"/>
        <s v="Spare"/>
        <s v="Decomm"/>
        <s v="Services only - Redeploy rack"/>
        <s v="site drop"/>
        <s v="1800VPRO 1 rack 4subrack"/>
        <s v="1800vPro 1rack  1Subrack"/>
        <s v="9800M12 1 subrack"/>
        <s v="9800M24 1 rack 2subrack"/>
        <s v="9800M12 1subrack"/>
        <s v="9800M12 1rack 1subrack"/>
        <s v="9800M24 1subrack"/>
        <s v="1800vPro 2 subrack"/>
        <s v="1800vPro 1rack 1subrack"/>
        <s v="1800vPro 1subrack"/>
        <s v="1800 Vpro 1 subrack"/>
        <s v="9800M12 1rack 1 subrack"/>
        <s v="1800vPro 1rack 2 subrack"/>
        <s v="1800vPro 1rack 1 subrack"/>
        <m/>
      </sharedItems>
    </cacheField>
    <cacheField name="Subcon" numFmtId="0">
      <sharedItems containsBlank="1"/>
    </cacheField>
    <cacheField name="Plan Survey Date" numFmtId="0">
      <sharedItems containsDate="1" containsBlank="1" containsMixedTypes="1" minDate="2024-04-01T00:00:00" maxDate="2024-04-27T00:00:00"/>
    </cacheField>
    <cacheField name="Survey Date" numFmtId="0">
      <sharedItems containsDate="1" containsBlank="1" containsMixedTypes="1" minDate="2023-11-30T00:00:00" maxDate="2024-12-08T00:00:00"/>
    </cacheField>
    <cacheField name="TSSR Date" numFmtId="0">
      <sharedItems containsDate="1" containsBlank="1" containsMixedTypes="1" minDate="2023-12-19T00:00:00" maxDate="2024-02-17T00:00:00"/>
    </cacheField>
    <cacheField name="CME Tracker Zul" numFmtId="0">
      <sharedItems containsBlank="1"/>
    </cacheField>
    <cacheField name="CME Request " numFmtId="0">
      <sharedItems containsBlank="1" count="4">
        <s v="Multiple"/>
        <s v="Single"/>
        <s v="#N/A"/>
        <m/>
      </sharedItems>
    </cacheField>
    <cacheField name="Request Yr" numFmtId="0">
      <sharedItems containsString="0" containsBlank="1" containsNumber="1" containsInteger="1" minValue="2023" maxValue="2024"/>
    </cacheField>
    <cacheField name="Request Month" numFmtId="0">
      <sharedItems containsBlank="1"/>
    </cacheField>
    <cacheField name="DWDM" numFmtId="0">
      <sharedItems containsBlank="1"/>
    </cacheField>
    <cacheField name="Project/ Ring" numFmtId="0">
      <sharedItems containsBlank="1"/>
    </cacheField>
    <cacheField name="DWDM2" numFmtId="0">
      <sharedItems containsBlank="1"/>
    </cacheField>
    <cacheField name="Site ID2" numFmtId="0">
      <sharedItems containsBlank="1"/>
    </cacheField>
    <cacheField name="Status" numFmtId="0">
      <sharedItems containsBlank="1" count="4">
        <s v="Completed"/>
        <m/>
        <s v="PRPO"/>
        <s v="Drop"/>
      </sharedItems>
    </cacheField>
    <cacheField name="CME Type" numFmtId="0">
      <sharedItems containsBlank="1"/>
    </cacheField>
    <cacheField name="Proposed Cabinet type" numFmtId="0">
      <sharedItems containsBlank="1" containsMixedTypes="1" containsNumber="1" containsInteger="1" minValue="0" maxValue="0"/>
    </cacheField>
    <cacheField name="TSSR Status 17/5/2024" numFmtId="0">
      <sharedItems containsBlank="1"/>
    </cacheField>
    <cacheField name="TSSR Status 28/5/2024" numFmtId="0">
      <sharedItems containsBlank="1"/>
    </cacheField>
    <cacheField name="Plan MOS" numFmtId="170">
      <sharedItems containsDate="1" containsBlank="1" containsMixedTypes="1" minDate="1899-12-30T00:00:00" maxDate="2024-07-31T00:00:00" count="98">
        <d v="2024-07-30T00:00:00"/>
        <d v="2023-11-22T00:00:00"/>
        <d v="2023-12-06T00:00:00"/>
        <d v="2024-05-30T00:00:00"/>
        <d v="2023-12-07T00:00:00"/>
        <d v="2024-03-26T00:00:00"/>
        <d v="2024-05-20T00:00:00"/>
        <d v="2024-05-21T00:00:00"/>
        <d v="2024-04-25T00:00:00"/>
        <d v="2024-04-23T00:00:00"/>
        <d v="2024-06-30T00:00:00"/>
        <d v="2024-04-22T00:00:00"/>
        <d v="2024-04-24T00:00:00"/>
        <d v="2024-06-04T00:00:00"/>
        <d v="2024-06-05T00:00:00"/>
        <d v="2024-06-25T00:00:00"/>
        <d v="2024-06-06T00:00:00"/>
        <d v="2024-06-26T00:00:00"/>
        <d v="2024-03-18T00:00:00"/>
        <d v="2024-05-08T00:00:00"/>
        <d v="2024-04-26T00:00:00"/>
        <d v="2024-05-28T00:00:00"/>
        <d v="2024-05-07T00:00:00"/>
        <d v="2024-02-22T00:00:00"/>
        <d v="2024-05-29T00:00:00"/>
        <d v="2024-05-27T00:00:00"/>
        <d v="2024-06-12T00:00:00"/>
        <d v="2024-03-21T00:00:00"/>
        <d v="2024-03-22T00:00:00"/>
        <d v="2023-12-12T00:00:00"/>
        <d v="2024-06-07T00:00:00"/>
        <d v="2024-05-24T00:00:00"/>
        <d v="2023-11-24T00:00:00"/>
        <d v="2023-11-23T00:00:00"/>
        <d v="2024-02-20T00:00:00"/>
        <d v="2023-12-04T00:00:00"/>
        <d v="2023-11-20T00:00:00"/>
        <m/>
        <d v="2023-11-06T00:00:00"/>
        <d v="2024-03-20T00:00:00"/>
        <s v="N/A"/>
        <d v="2024-04-18T00:00:00"/>
        <d v="2024-05-09T00:00:00"/>
        <d v="2024-02-23T00:00:00"/>
        <d v="2024-03-12T00:00:00"/>
        <d v="2024-06-11T00:00:00"/>
        <e v="#N/A"/>
        <d v="2024-05-15T00:00:00"/>
        <d v="2024-05-16T00:00:00"/>
        <d v="2024-05-12T00:00:00"/>
        <d v="2024-05-14T00:00:00"/>
        <d v="2024-05-17T00:00:00"/>
        <d v="2024-06-27T00:00:00"/>
        <d v="2024-05-31T00:00:00"/>
        <d v="2024-06-28T00:00:00"/>
        <d v="2024-05-23T00:00:00"/>
        <d v="2023-11-09T00:00:00" u="1"/>
        <d v="2023-10-24T00:00:00" u="1"/>
        <d v="2023-10-16T00:00:00" u="1"/>
        <d v="2023-10-12T00:00:00" u="1"/>
        <d v="2023-06-25T00:00:00" u="1"/>
        <d v="2023-10-04T00:00:00" u="1"/>
        <d v="2023-12-05T00:00:00" u="1"/>
        <d v="2023-11-16T00:00:00" u="1"/>
        <d v="2023-10-31T00:00:00" u="1"/>
        <d v="1899-12-30T00:00:00" u="1"/>
        <d v="2024-01-17T00:00:00" u="1"/>
        <d v="2023-11-08T00:00:00" u="1"/>
        <d v="2023-10-23T00:00:00" u="1"/>
        <d v="2023-10-19T00:00:00" u="1"/>
        <d v="2024-01-09T00:00:00" u="1"/>
        <d v="2023-10-11T00:00:00" u="1"/>
        <d v="2023-09-26T00:00:00" u="1"/>
        <d v="2023-12-08T00:00:00" u="1"/>
        <d v="2024-05-19T00:00:00" u="1"/>
        <d v="2024-05-11T00:00:00" u="1"/>
        <d v="2023-11-15T00:00:00" u="1"/>
        <d v="2023-11-07T00:00:00" u="1"/>
        <d v="2023-10-18T00:00:00" u="1"/>
        <d v="2023-10-10T00:00:00" u="1"/>
        <d v="2023-10-06T00:00:00" u="1"/>
        <d v="2024-06-19T00:00:00" u="1"/>
        <d v="2023-12-15T00:00:00" u="1"/>
        <d v="2023-11-30T00:00:00" u="1"/>
        <d v="2024-02-16T00:00:00" u="1"/>
        <d v="2024-05-10T00:00:00" u="1"/>
        <d v="2024-01-23T00:00:00" u="1"/>
        <d v="2023-11-14T00:00:00" u="1"/>
        <d v="2023-07-27T00:00:00" u="1"/>
        <d v="2023-11-10T00:00:00" u="1"/>
        <d v="2023-10-25T00:00:00" u="1"/>
        <d v="2023-10-17T00:00:00" u="1"/>
        <d v="2024-07-11T00:00:00" u="1"/>
        <d v="2023-10-13T00:00:00" u="1"/>
        <d v="2023-10-05T00:00:00" u="1"/>
        <d v="2023-12-14T00:00:00" u="1"/>
        <d v="2023-11-21T00:00:00" u="1"/>
        <d v="2023-11-17T00:00:00" u="1"/>
      </sharedItems>
    </cacheField>
    <cacheField name="WorkWeek_Install" numFmtId="0">
      <sharedItems containsBlank="1"/>
    </cacheField>
    <cacheField name="Material On Site" numFmtId="0">
      <sharedItems containsDate="1" containsBlank="1" containsMixedTypes="1" minDate="2023-09-26T00:00:00" maxDate="2024-05-31T00:00:00" count="81">
        <m/>
        <d v="2023-11-22T00:00:00"/>
        <d v="2023-11-23T00:00:00"/>
        <d v="2023-12-06T00:00:00"/>
        <d v="2023-12-07T00:00:00"/>
        <d v="2024-03-26T00:00:00"/>
        <d v="2024-04-25T00:00:00"/>
        <d v="2024-04-23T00:00:00"/>
        <d v="2024-04-24T00:00:00"/>
        <d v="2024-03-19T00:00:00"/>
        <d v="2024-05-08T00:00:00"/>
        <d v="2024-04-26T00:00:00"/>
        <d v="2024-05-06T00:00:00"/>
        <d v="2024-05-28T00:00:00"/>
        <d v="2024-05-07T00:00:00"/>
        <d v="2024-02-23T00:00:00"/>
        <d v="2024-02-22T00:00:00"/>
        <d v="2024-05-29T00:00:00"/>
        <d v="2024-05-27T00:00:00"/>
        <d v="2024-04-05T00:00:00"/>
        <d v="2023-12-21T00:00:00"/>
        <d v="2023-12-12T00:00:00"/>
        <d v="2024-03-22T00:00:00"/>
        <d v="2024-05-24T00:00:00"/>
        <d v="2023-11-24T00:00:00"/>
        <d v="2024-02-20T00:00:00"/>
        <d v="2023-12-04T00:00:00"/>
        <d v="2023-11-20T00:00:00"/>
        <s v="N/A"/>
        <d v="2023-11-06T00:00:00"/>
        <s v="Completed"/>
        <d v="2024-03-21T00:00:00"/>
        <d v="2024-03-25T00:00:00"/>
        <d v="2024-04-22T00:00:00"/>
        <d v="2024-04-18T00:00:00"/>
        <d v="2024-03-27T00:00:00"/>
        <d v="2023-10-10T00:00:00"/>
        <d v="2023-10-17T00:00:00"/>
        <d v="2023-10-19T00:00:00"/>
        <d v="2023-10-18T00:00:00"/>
        <d v="2023-10-16T00:00:00"/>
        <d v="2024-05-09T00:00:00"/>
        <d v="2023-11-07T00:00:00"/>
        <d v="2023-11-08T00:00:00"/>
        <d v="2023-11-09T00:00:00"/>
        <d v="2023-10-25T00:00:00"/>
        <d v="2023-10-23T00:00:00"/>
        <d v="2023-11-30T00:00:00"/>
        <d v="2023-11-10T00:00:00"/>
        <d v="2023-11-21T00:00:00"/>
        <d v="2023-12-15T00:00:00"/>
        <d v="2024-01-23T00:00:00"/>
        <d v="2023-12-05T00:00:00"/>
        <d v="2023-12-08T00:00:00"/>
        <d v="2024-02-16T00:00:00"/>
        <d v="2023-12-14T00:00:00"/>
        <d v="2023-09-26T00:00:00"/>
        <d v="2023-10-12T00:00:00"/>
        <d v="2023-10-11T00:00:00"/>
        <d v="2023-10-13T00:00:00"/>
        <d v="2024-01-09T00:00:00"/>
        <d v="2024-05-10T00:00:00"/>
        <d v="2024-01-17T00:00:00"/>
        <d v="2023-10-04T00:00:00"/>
        <d v="2023-10-05T00:00:00"/>
        <d v="2023-10-24T00:00:00"/>
        <e v="#N/A"/>
        <d v="2023-11-14T00:00:00"/>
        <d v="2023-10-06T00:00:00"/>
        <d v="2023-11-15T00:00:00"/>
        <d v="2024-03-12T00:00:00"/>
        <d v="2023-11-16T00:00:00"/>
        <d v="2024-05-11T00:00:00"/>
        <d v="2024-05-13T00:00:00"/>
        <d v="2024-05-14T00:00:00"/>
        <d v="2024-05-15T00:00:00"/>
        <d v="2024-05-16T00:00:00"/>
        <d v="2024-05-30T00:00:00"/>
        <d v="2024-05-17T00:00:00"/>
        <d v="2024-05-23T00:00:00"/>
        <d v="2023-11-17T00:00:00" u="1"/>
      </sharedItems>
    </cacheField>
    <cacheField name="Issue Remarks - Rodney" numFmtId="0">
      <sharedItems containsBlank="1"/>
    </cacheField>
    <cacheField name="Issue Remarks (Stella)" numFmtId="0">
      <sharedItems containsDate="1" containsBlank="1" containsMixedTypes="1" minDate="2024-06-06T00:00:00" maxDate="2024-06-07T00:00:00"/>
    </cacheField>
    <cacheField name="Remarks (Ummu)" numFmtId="0">
      <sharedItems containsBlank="1"/>
    </cacheField>
    <cacheField name="Plan Power Up" numFmtId="165">
      <sharedItems containsDate="1" containsBlank="1" containsMixedTypes="1" minDate="2024-05-22T00:00:00" maxDate="2024-07-06T00:00:00"/>
    </cacheField>
    <cacheField name="Power Up " numFmtId="0">
      <sharedItems containsDate="1" containsBlank="1" containsMixedTypes="1" minDate="2024-02-14T00:00:00" maxDate="2024-02-15T00:00:00"/>
    </cacheField>
    <cacheField name="Plan Integration" numFmtId="0">
      <sharedItems containsDate="1" containsBlank="1" containsMixedTypes="1" minDate="2024-01-05T00:00:00" maxDate="2024-06-14T00:00:00"/>
    </cacheField>
    <cacheField name="Plan Integration (Yaohan)" numFmtId="0">
      <sharedItems containsDate="1" containsBlank="1" containsMixedTypes="1" minDate="2023-10-31T00:00:00" maxDate="2024-02-24T00:00:00"/>
    </cacheField>
    <cacheField name="Integration" numFmtId="0">
      <sharedItems containsBlank="1" count="8">
        <m/>
        <s v="Y"/>
        <s v="N/A"/>
        <s v="TBC_MOS" u="1"/>
        <s v="TBC_InPlan" u="1"/>
        <s v="TBC_Jul_Plan" u="1"/>
        <s v="TBC_Jun_Plan" u="1"/>
        <s v="TBC_Aug_plan" u="1"/>
      </sharedItems>
    </cacheField>
    <cacheField name="Integrated Date (30days + install)" numFmtId="0">
      <sharedItems containsNonDate="0" containsDate="1" containsString="0" containsBlank="1" minDate="1899-12-30T00:00:00" maxDate="2024-08-16T00:00:00" count="102">
        <d v="1899-12-30T00:00:00"/>
        <d v="2024-05-09T00:00:00"/>
        <d v="2024-06-13T00:00:00"/>
        <d v="2024-06-21T00:00:00"/>
        <d v="2024-06-03T00:00:00"/>
        <d v="2024-06-04T00:00:00"/>
        <d v="2024-05-07T00:00:00"/>
        <d v="2024-06-18T00:00:00"/>
        <d v="2024-06-20T00:00:00"/>
        <d v="2024-06-28T00:00:00"/>
        <d v="2024-03-19T00:00:00"/>
        <d v="2024-05-16T00:00:00"/>
        <d v="2024-06-11T00:00:00"/>
        <d v="2024-03-13T00:00:00"/>
        <d v="2024-04-24T00:00:00"/>
        <d v="2024-07-11T00:00:00"/>
        <d v="2024-06-12T00:00:00"/>
        <d v="2024-06-10T00:00:00"/>
        <d v="2024-04-05T00:00:00"/>
        <d v="2023-12-21T00:00:00"/>
        <d v="2023-12-12T00:00:00"/>
        <d v="2024-05-08T00:00:00"/>
        <d v="2024-01-31T00:00:00"/>
        <d v="2024-06-07T00:00:00"/>
        <d v="2023-11-23T00:00:00"/>
        <d v="2024-02-22T00:00:00"/>
        <d v="2023-11-24T00:00:00"/>
        <d v="2024-01-23T00:00:00"/>
        <d v="2024-01-29T00:00:00"/>
        <d v="2024-02-20T00:00:00"/>
        <d v="2024-01-16T00:00:00"/>
        <d v="2024-01-10T00:00:00"/>
        <d v="2024-01-08T00:00:00"/>
        <d v="2024-03-22T00:00:00"/>
        <d v="2023-12-18T00:00:00"/>
        <d v="2024-03-21T00:00:00"/>
        <d v="2024-03-25T00:00:00"/>
        <d v="2024-07-18T00:00:00"/>
        <d v="2024-04-22T00:00:00"/>
        <d v="2024-04-29T00:00:00"/>
        <d v="2024-04-25T00:00:00"/>
        <d v="2023-10-25T00:00:00"/>
        <d v="2023-10-10T00:00:00"/>
        <d v="2023-10-17T00:00:00"/>
        <d v="2023-10-19T00:00:00"/>
        <d v="2023-10-18T00:00:00"/>
        <d v="2023-10-16T00:00:00"/>
        <d v="2023-11-14T00:00:00"/>
        <d v="2024-01-18T00:00:00"/>
        <d v="2024-03-12T00:00:00"/>
        <d v="2024-01-17T00:00:00"/>
        <d v="2023-11-16T00:00:00"/>
        <d v="2024-01-05T00:00:00"/>
        <d v="2024-03-07T00:00:00"/>
        <d v="2024-01-30T00:00:00"/>
        <d v="2023-11-19T00:00:00"/>
        <d v="2024-02-01T00:00:00"/>
        <d v="2024-02-06T00:00:00"/>
        <d v="2024-02-05T00:00:00"/>
        <d v="2024-02-07T00:00:00"/>
        <d v="2024-02-02T00:00:00"/>
        <d v="2024-01-15T00:00:00"/>
        <d v="2024-01-12T00:00:00"/>
        <d v="2024-01-24T00:00:00"/>
        <d v="2024-02-15T00:00:00"/>
        <d v="2024-02-19T00:00:00"/>
        <d v="2024-01-11T00:00:00"/>
        <d v="2024-01-09T00:00:00"/>
        <d v="2023-11-06T00:00:00"/>
        <d v="2023-10-26T00:00:00"/>
        <d v="2024-04-18T00:00:00"/>
        <d v="2024-04-23T00:00:00"/>
        <d v="2023-07-09T00:00:00"/>
        <d v="2023-07-06T00:00:00"/>
        <d v="2024-01-19T00:00:00"/>
        <d v="2024-01-04T00:00:00"/>
        <d v="2024-01-26T00:00:00"/>
        <d v="2023-08-24T00:00:00"/>
        <d v="2024-01-22T00:00:00"/>
        <d v="2024-04-17T00:00:00"/>
        <d v="2024-02-14T00:00:00"/>
        <d v="2024-02-12T00:00:00"/>
        <d v="2024-02-13T00:00:00"/>
        <d v="2023-08-10T00:00:00"/>
        <d v="2023-07-21T00:00:00"/>
        <d v="2023-12-08T00:00:00"/>
        <d v="2023-11-20T00:00:00"/>
        <d v="2023-11-22T00:00:00"/>
        <d v="2023-11-07T00:00:00"/>
        <d v="2024-06-15T00:00:00"/>
        <d v="2024-05-22T00:00:00"/>
        <d v="2024-06-19T00:00:00"/>
        <d v="2024-05-26T00:00:00"/>
        <d v="2024-07-25T00:00:00"/>
        <d v="2024-06-14T00:00:00"/>
        <d v="2024-06-25T00:00:00"/>
        <d v="2024-07-10T00:00:00"/>
        <d v="2024-08-08T00:00:00"/>
        <d v="2024-08-15T00:00:00"/>
        <m/>
        <d v="2024-07-14T00:00:00" u="1"/>
        <d v="2024-06-02T00:00:00" u="1"/>
      </sharedItems>
    </cacheField>
    <cacheField name="WorkWeek_Integration" numFmtId="0">
      <sharedItems containsBlank="1"/>
    </cacheField>
    <cacheField name="Priority Rollout" numFmtId="0">
      <sharedItems containsBlank="1" count="17">
        <e v="#N/A"/>
        <s v="P2"/>
        <s v="P1"/>
        <s v="P1_IP_BR-Q1"/>
        <s v="P1_Z_June"/>
        <s v="P3"/>
        <s v="P1_IP_R_EXP-Q1"/>
        <s v="P1_Z_Oct"/>
        <s v="P0"/>
        <s v="P??"/>
        <s v="P1_Z_Aug"/>
        <s v="P1_IP_BR-Q3"/>
        <s v="P1_IP_R_EXP-Q3"/>
        <s v="P1_IP_R_EXP-Q2"/>
        <s v="P1_IP_BR-Q2"/>
        <s v="P1_Z_Jul"/>
        <m/>
      </sharedItems>
    </cacheField>
    <cacheField name="Ipran_Chk" numFmtId="0">
      <sharedItems containsBlank="1"/>
    </cacheField>
    <cacheField name="Project_Category" numFmtId="0">
      <sharedItems containsBlank="1"/>
    </cacheField>
    <cacheField name="chk" numFmtId="0">
      <sharedItems containsBlank="1"/>
    </cacheField>
    <cacheField name="Follow-up (Stella)" numFmtId="0">
      <sharedItems containsDate="1" containsBlank="1" containsMixedTypes="1" minDate="1899-12-30T00:00:00" maxDate="2024-03-14T09:25:57"/>
    </cacheField>
    <cacheField name="Remarks (Stella)" numFmtId="0">
      <sharedItems containsBlank="1"/>
    </cacheField>
    <cacheField name="Column2" numFmtId="0">
      <sharedItems containsBlank="1"/>
    </cacheField>
    <cacheField name="Migration" numFmtId="0">
      <sharedItems containsBlank="1"/>
    </cacheField>
    <cacheField name="Break Ring Status" numFmtId="0">
      <sharedItems containsBlank="1" count="4">
        <m/>
        <s v="Completed"/>
        <s v="N/A"/>
        <e v="#N/A"/>
      </sharedItems>
    </cacheField>
    <cacheField name="Break Ring Date" numFmtId="0">
      <sharedItems containsDate="1" containsBlank="1" containsMixedTypes="1" minDate="1899-12-30T00:00:00" maxDate="2024-05-08T00:00:00"/>
    </cacheField>
    <cacheField name="Remarks" numFmtId="0">
      <sharedItems containsDate="1" containsBlank="1" containsMixedTypes="1" minDate="2024-03-26T00:00:00" maxDate="2024-05-16T00:00:00"/>
    </cacheField>
    <cacheField name="NFS" numFmtId="0">
      <sharedItems containsBlank="1"/>
    </cacheField>
    <cacheField name="Plan RFS" numFmtId="0">
      <sharedItems containsDate="1" containsBlank="1" containsMixedTypes="1" minDate="2023-05-21T00:00:00" maxDate="2024-06-22T00:00:00"/>
    </cacheField>
    <cacheField name="Filt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3">
  <r>
    <x v="0"/>
    <x v="0"/>
    <x v="0"/>
    <x v="0"/>
    <x v="0"/>
  </r>
  <r>
    <x v="1"/>
    <x v="1"/>
    <x v="1"/>
    <x v="0"/>
    <x v="1"/>
  </r>
  <r>
    <x v="2"/>
    <x v="2"/>
    <x v="2"/>
    <x v="1"/>
    <x v="2"/>
  </r>
  <r>
    <x v="1"/>
    <x v="3"/>
    <x v="3"/>
    <x v="0"/>
    <x v="3"/>
  </r>
  <r>
    <x v="1"/>
    <x v="4"/>
    <x v="4"/>
    <x v="2"/>
    <x v="4"/>
  </r>
  <r>
    <x v="0"/>
    <x v="5"/>
    <x v="5"/>
    <x v="0"/>
    <x v="5"/>
  </r>
  <r>
    <x v="0"/>
    <x v="6"/>
    <x v="0"/>
    <x v="0"/>
    <x v="6"/>
  </r>
  <r>
    <x v="0"/>
    <x v="6"/>
    <x v="6"/>
    <x v="0"/>
    <x v="5"/>
  </r>
  <r>
    <x v="1"/>
    <x v="6"/>
    <x v="6"/>
    <x v="2"/>
    <x v="7"/>
  </r>
  <r>
    <x v="1"/>
    <x v="7"/>
    <x v="7"/>
    <x v="0"/>
    <x v="5"/>
  </r>
  <r>
    <x v="1"/>
    <x v="8"/>
    <x v="0"/>
    <x v="0"/>
    <x v="0"/>
  </r>
  <r>
    <x v="1"/>
    <x v="8"/>
    <x v="7"/>
    <x v="0"/>
    <x v="5"/>
  </r>
  <r>
    <x v="0"/>
    <x v="9"/>
    <x v="0"/>
    <x v="0"/>
    <x v="8"/>
  </r>
  <r>
    <x v="1"/>
    <x v="10"/>
    <x v="7"/>
    <x v="0"/>
    <x v="5"/>
  </r>
  <r>
    <x v="1"/>
    <x v="11"/>
    <x v="5"/>
    <x v="0"/>
    <x v="5"/>
  </r>
  <r>
    <x v="0"/>
    <x v="12"/>
    <x v="8"/>
    <x v="0"/>
    <x v="9"/>
  </r>
  <r>
    <x v="0"/>
    <x v="12"/>
    <x v="5"/>
    <x v="0"/>
    <x v="5"/>
  </r>
  <r>
    <x v="1"/>
    <x v="13"/>
    <x v="9"/>
    <x v="0"/>
    <x v="1"/>
  </r>
  <r>
    <x v="0"/>
    <x v="14"/>
    <x v="8"/>
    <x v="0"/>
    <x v="10"/>
  </r>
  <r>
    <x v="1"/>
    <x v="15"/>
    <x v="7"/>
    <x v="0"/>
    <x v="11"/>
  </r>
  <r>
    <x v="1"/>
    <x v="16"/>
    <x v="7"/>
    <x v="0"/>
    <x v="12"/>
  </r>
  <r>
    <x v="1"/>
    <x v="17"/>
    <x v="5"/>
    <x v="0"/>
    <x v="12"/>
  </r>
  <r>
    <x v="1"/>
    <x v="18"/>
    <x v="5"/>
    <x v="2"/>
    <x v="13"/>
  </r>
  <r>
    <x v="1"/>
    <x v="19"/>
    <x v="10"/>
    <x v="2"/>
    <x v="13"/>
  </r>
  <r>
    <x v="1"/>
    <x v="20"/>
    <x v="5"/>
    <x v="2"/>
    <x v="13"/>
  </r>
  <r>
    <x v="1"/>
    <x v="20"/>
    <x v="5"/>
    <x v="0"/>
    <x v="5"/>
  </r>
  <r>
    <x v="1"/>
    <x v="21"/>
    <x v="11"/>
    <x v="0"/>
    <x v="11"/>
  </r>
  <r>
    <x v="1"/>
    <x v="22"/>
    <x v="12"/>
    <x v="0"/>
    <x v="12"/>
  </r>
  <r>
    <x v="2"/>
    <x v="2"/>
    <x v="2"/>
    <x v="1"/>
    <x v="2"/>
  </r>
  <r>
    <x v="1"/>
    <x v="23"/>
    <x v="12"/>
    <x v="0"/>
    <x v="12"/>
  </r>
  <r>
    <x v="1"/>
    <x v="24"/>
    <x v="13"/>
    <x v="0"/>
    <x v="5"/>
  </r>
  <r>
    <x v="1"/>
    <x v="25"/>
    <x v="13"/>
    <x v="0"/>
    <x v="3"/>
  </r>
  <r>
    <x v="0"/>
    <x v="26"/>
    <x v="14"/>
    <x v="0"/>
    <x v="11"/>
  </r>
  <r>
    <x v="1"/>
    <x v="27"/>
    <x v="0"/>
    <x v="0"/>
    <x v="0"/>
  </r>
  <r>
    <x v="1"/>
    <x v="27"/>
    <x v="6"/>
    <x v="0"/>
    <x v="14"/>
  </r>
  <r>
    <x v="1"/>
    <x v="27"/>
    <x v="15"/>
    <x v="2"/>
    <x v="7"/>
  </r>
  <r>
    <x v="1"/>
    <x v="28"/>
    <x v="0"/>
    <x v="0"/>
    <x v="15"/>
  </r>
  <r>
    <x v="1"/>
    <x v="28"/>
    <x v="5"/>
    <x v="0"/>
    <x v="5"/>
  </r>
  <r>
    <x v="0"/>
    <x v="29"/>
    <x v="6"/>
    <x v="0"/>
    <x v="5"/>
  </r>
  <r>
    <x v="1"/>
    <x v="29"/>
    <x v="6"/>
    <x v="2"/>
    <x v="7"/>
  </r>
  <r>
    <x v="1"/>
    <x v="30"/>
    <x v="6"/>
    <x v="0"/>
    <x v="14"/>
  </r>
  <r>
    <x v="1"/>
    <x v="31"/>
    <x v="12"/>
    <x v="0"/>
    <x v="12"/>
  </r>
  <r>
    <x v="2"/>
    <x v="2"/>
    <x v="2"/>
    <x v="1"/>
    <x v="2"/>
  </r>
  <r>
    <x v="1"/>
    <x v="32"/>
    <x v="12"/>
    <x v="0"/>
    <x v="5"/>
  </r>
  <r>
    <x v="1"/>
    <x v="33"/>
    <x v="11"/>
    <x v="0"/>
    <x v="1"/>
  </r>
  <r>
    <x v="1"/>
    <x v="34"/>
    <x v="5"/>
    <x v="0"/>
    <x v="12"/>
  </r>
  <r>
    <x v="1"/>
    <x v="35"/>
    <x v="0"/>
    <x v="0"/>
    <x v="4"/>
  </r>
  <r>
    <x v="1"/>
    <x v="36"/>
    <x v="6"/>
    <x v="0"/>
    <x v="12"/>
  </r>
  <r>
    <x v="1"/>
    <x v="36"/>
    <x v="6"/>
    <x v="0"/>
    <x v="16"/>
  </r>
  <r>
    <x v="1"/>
    <x v="37"/>
    <x v="5"/>
    <x v="0"/>
    <x v="17"/>
  </r>
  <r>
    <x v="1"/>
    <x v="37"/>
    <x v="5"/>
    <x v="0"/>
    <x v="5"/>
  </r>
  <r>
    <x v="1"/>
    <x v="38"/>
    <x v="5"/>
    <x v="0"/>
    <x v="1"/>
  </r>
  <r>
    <x v="1"/>
    <x v="39"/>
    <x v="16"/>
    <x v="0"/>
    <x v="5"/>
  </r>
  <r>
    <x v="1"/>
    <x v="40"/>
    <x v="0"/>
    <x v="0"/>
    <x v="6"/>
  </r>
  <r>
    <x v="1"/>
    <x v="40"/>
    <x v="7"/>
    <x v="0"/>
    <x v="11"/>
  </r>
  <r>
    <x v="1"/>
    <x v="40"/>
    <x v="15"/>
    <x v="0"/>
    <x v="18"/>
  </r>
  <r>
    <x v="1"/>
    <x v="41"/>
    <x v="7"/>
    <x v="0"/>
    <x v="19"/>
  </r>
  <r>
    <x v="1"/>
    <x v="42"/>
    <x v="7"/>
    <x v="0"/>
    <x v="19"/>
  </r>
  <r>
    <x v="1"/>
    <x v="42"/>
    <x v="7"/>
    <x v="0"/>
    <x v="5"/>
  </r>
  <r>
    <x v="0"/>
    <x v="43"/>
    <x v="17"/>
    <x v="0"/>
    <x v="18"/>
  </r>
  <r>
    <x v="2"/>
    <x v="2"/>
    <x v="2"/>
    <x v="1"/>
    <x v="2"/>
  </r>
  <r>
    <x v="1"/>
    <x v="44"/>
    <x v="7"/>
    <x v="0"/>
    <x v="3"/>
  </r>
  <r>
    <x v="1"/>
    <x v="45"/>
    <x v="8"/>
    <x v="0"/>
    <x v="9"/>
  </r>
  <r>
    <x v="1"/>
    <x v="46"/>
    <x v="7"/>
    <x v="0"/>
    <x v="12"/>
  </r>
  <r>
    <x v="1"/>
    <x v="47"/>
    <x v="8"/>
    <x v="0"/>
    <x v="10"/>
  </r>
  <r>
    <x v="1"/>
    <x v="48"/>
    <x v="1"/>
    <x v="0"/>
    <x v="3"/>
  </r>
  <r>
    <x v="1"/>
    <x v="49"/>
    <x v="6"/>
    <x v="0"/>
    <x v="20"/>
  </r>
  <r>
    <x v="1"/>
    <x v="50"/>
    <x v="5"/>
    <x v="0"/>
    <x v="21"/>
  </r>
  <r>
    <x v="1"/>
    <x v="51"/>
    <x v="5"/>
    <x v="0"/>
    <x v="14"/>
  </r>
  <r>
    <x v="1"/>
    <x v="52"/>
    <x v="12"/>
    <x v="0"/>
    <x v="12"/>
  </r>
  <r>
    <x v="1"/>
    <x v="53"/>
    <x v="18"/>
    <x v="0"/>
    <x v="1"/>
  </r>
  <r>
    <x v="1"/>
    <x v="53"/>
    <x v="19"/>
    <x v="0"/>
    <x v="5"/>
  </r>
  <r>
    <x v="1"/>
    <x v="54"/>
    <x v="5"/>
    <x v="0"/>
    <x v="5"/>
  </r>
  <r>
    <x v="1"/>
    <x v="55"/>
    <x v="3"/>
    <x v="0"/>
    <x v="14"/>
  </r>
  <r>
    <x v="1"/>
    <x v="56"/>
    <x v="7"/>
    <x v="0"/>
    <x v="19"/>
  </r>
  <r>
    <x v="1"/>
    <x v="56"/>
    <x v="7"/>
    <x v="0"/>
    <x v="3"/>
  </r>
  <r>
    <x v="1"/>
    <x v="57"/>
    <x v="18"/>
    <x v="0"/>
    <x v="22"/>
  </r>
  <r>
    <x v="1"/>
    <x v="57"/>
    <x v="20"/>
    <x v="0"/>
    <x v="23"/>
  </r>
  <r>
    <x v="1"/>
    <x v="58"/>
    <x v="7"/>
    <x v="0"/>
    <x v="19"/>
  </r>
  <r>
    <x v="1"/>
    <x v="58"/>
    <x v="7"/>
    <x v="0"/>
    <x v="24"/>
  </r>
  <r>
    <x v="1"/>
    <x v="59"/>
    <x v="7"/>
    <x v="0"/>
    <x v="19"/>
  </r>
  <r>
    <x v="0"/>
    <x v="60"/>
    <x v="0"/>
    <x v="0"/>
    <x v="19"/>
  </r>
  <r>
    <x v="1"/>
    <x v="61"/>
    <x v="6"/>
    <x v="0"/>
    <x v="21"/>
  </r>
  <r>
    <x v="0"/>
    <x v="62"/>
    <x v="5"/>
    <x v="0"/>
    <x v="16"/>
  </r>
  <r>
    <x v="1"/>
    <x v="62"/>
    <x v="5"/>
    <x v="0"/>
    <x v="25"/>
  </r>
  <r>
    <x v="0"/>
    <x v="63"/>
    <x v="8"/>
    <x v="2"/>
    <x v="10"/>
  </r>
  <r>
    <x v="0"/>
    <x v="64"/>
    <x v="0"/>
    <x v="0"/>
    <x v="19"/>
  </r>
  <r>
    <x v="1"/>
    <x v="65"/>
    <x v="21"/>
    <x v="0"/>
    <x v="26"/>
  </r>
  <r>
    <x v="2"/>
    <x v="2"/>
    <x v="2"/>
    <x v="1"/>
    <x v="2"/>
  </r>
  <r>
    <x v="0"/>
    <x v="66"/>
    <x v="8"/>
    <x v="0"/>
    <x v="27"/>
  </r>
  <r>
    <x v="0"/>
    <x v="67"/>
    <x v="8"/>
    <x v="0"/>
    <x v="4"/>
  </r>
  <r>
    <x v="1"/>
    <x v="68"/>
    <x v="13"/>
    <x v="0"/>
    <x v="28"/>
  </r>
  <r>
    <x v="1"/>
    <x v="69"/>
    <x v="22"/>
    <x v="0"/>
    <x v="5"/>
  </r>
  <r>
    <x v="1"/>
    <x v="70"/>
    <x v="10"/>
    <x v="0"/>
    <x v="1"/>
  </r>
  <r>
    <x v="0"/>
    <x v="71"/>
    <x v="23"/>
    <x v="0"/>
    <x v="29"/>
  </r>
  <r>
    <x v="1"/>
    <x v="72"/>
    <x v="6"/>
    <x v="0"/>
    <x v="11"/>
  </r>
  <r>
    <x v="1"/>
    <x v="73"/>
    <x v="10"/>
    <x v="0"/>
    <x v="1"/>
  </r>
  <r>
    <x v="1"/>
    <x v="74"/>
    <x v="6"/>
    <x v="0"/>
    <x v="12"/>
  </r>
  <r>
    <x v="1"/>
    <x v="75"/>
    <x v="7"/>
    <x v="0"/>
    <x v="1"/>
  </r>
  <r>
    <x v="1"/>
    <x v="75"/>
    <x v="7"/>
    <x v="0"/>
    <x v="30"/>
  </r>
  <r>
    <x v="1"/>
    <x v="76"/>
    <x v="24"/>
    <x v="0"/>
    <x v="31"/>
  </r>
  <r>
    <x v="1"/>
    <x v="77"/>
    <x v="6"/>
    <x v="0"/>
    <x v="5"/>
  </r>
  <r>
    <x v="1"/>
    <x v="78"/>
    <x v="6"/>
    <x v="0"/>
    <x v="5"/>
  </r>
  <r>
    <x v="1"/>
    <x v="79"/>
    <x v="10"/>
    <x v="0"/>
    <x v="19"/>
  </r>
  <r>
    <x v="1"/>
    <x v="80"/>
    <x v="10"/>
    <x v="0"/>
    <x v="19"/>
  </r>
  <r>
    <x v="1"/>
    <x v="81"/>
    <x v="24"/>
    <x v="0"/>
    <x v="5"/>
  </r>
  <r>
    <x v="1"/>
    <x v="82"/>
    <x v="9"/>
    <x v="0"/>
    <x v="5"/>
  </r>
  <r>
    <x v="1"/>
    <x v="83"/>
    <x v="1"/>
    <x v="0"/>
    <x v="32"/>
  </r>
  <r>
    <x v="1"/>
    <x v="83"/>
    <x v="22"/>
    <x v="0"/>
    <x v="30"/>
  </r>
  <r>
    <x v="1"/>
    <x v="84"/>
    <x v="12"/>
    <x v="0"/>
    <x v="5"/>
  </r>
  <r>
    <x v="1"/>
    <x v="85"/>
    <x v="9"/>
    <x v="0"/>
    <x v="5"/>
  </r>
  <r>
    <x v="1"/>
    <x v="86"/>
    <x v="13"/>
    <x v="0"/>
    <x v="28"/>
  </r>
  <r>
    <x v="1"/>
    <x v="86"/>
    <x v="13"/>
    <x v="0"/>
    <x v="3"/>
  </r>
  <r>
    <x v="1"/>
    <x v="87"/>
    <x v="1"/>
    <x v="0"/>
    <x v="1"/>
  </r>
  <r>
    <x v="1"/>
    <x v="87"/>
    <x v="22"/>
    <x v="0"/>
    <x v="12"/>
  </r>
  <r>
    <x v="1"/>
    <x v="88"/>
    <x v="13"/>
    <x v="0"/>
    <x v="15"/>
  </r>
  <r>
    <x v="1"/>
    <x v="88"/>
    <x v="13"/>
    <x v="0"/>
    <x v="5"/>
  </r>
  <r>
    <x v="1"/>
    <x v="89"/>
    <x v="1"/>
    <x v="0"/>
    <x v="4"/>
  </r>
  <r>
    <x v="1"/>
    <x v="89"/>
    <x v="22"/>
    <x v="0"/>
    <x v="5"/>
  </r>
  <r>
    <x v="1"/>
    <x v="90"/>
    <x v="25"/>
    <x v="0"/>
    <x v="5"/>
  </r>
  <r>
    <x v="1"/>
    <x v="91"/>
    <x v="13"/>
    <x v="0"/>
    <x v="12"/>
  </r>
  <r>
    <x v="1"/>
    <x v="92"/>
    <x v="5"/>
    <x v="0"/>
    <x v="28"/>
  </r>
  <r>
    <x v="1"/>
    <x v="93"/>
    <x v="26"/>
    <x v="0"/>
    <x v="21"/>
  </r>
  <r>
    <x v="1"/>
    <x v="94"/>
    <x v="10"/>
    <x v="0"/>
    <x v="0"/>
  </r>
  <r>
    <x v="1"/>
    <x v="95"/>
    <x v="13"/>
    <x v="0"/>
    <x v="1"/>
  </r>
  <r>
    <x v="1"/>
    <x v="96"/>
    <x v="5"/>
    <x v="0"/>
    <x v="0"/>
  </r>
  <r>
    <x v="1"/>
    <x v="97"/>
    <x v="6"/>
    <x v="2"/>
    <x v="33"/>
  </r>
  <r>
    <x v="1"/>
    <x v="98"/>
    <x v="9"/>
    <x v="0"/>
    <x v="1"/>
  </r>
  <r>
    <x v="1"/>
    <x v="98"/>
    <x v="9"/>
    <x v="0"/>
    <x v="12"/>
  </r>
  <r>
    <x v="1"/>
    <x v="99"/>
    <x v="13"/>
    <x v="0"/>
    <x v="28"/>
  </r>
  <r>
    <x v="1"/>
    <x v="99"/>
    <x v="13"/>
    <x v="0"/>
    <x v="3"/>
  </r>
  <r>
    <x v="1"/>
    <x v="100"/>
    <x v="1"/>
    <x v="0"/>
    <x v="4"/>
  </r>
  <r>
    <x v="1"/>
    <x v="100"/>
    <x v="1"/>
    <x v="0"/>
    <x v="5"/>
  </r>
  <r>
    <x v="1"/>
    <x v="101"/>
    <x v="13"/>
    <x v="0"/>
    <x v="21"/>
  </r>
  <r>
    <x v="1"/>
    <x v="102"/>
    <x v="1"/>
    <x v="0"/>
    <x v="1"/>
  </r>
  <r>
    <x v="1"/>
    <x v="102"/>
    <x v="22"/>
    <x v="0"/>
    <x v="34"/>
  </r>
  <r>
    <x v="1"/>
    <x v="103"/>
    <x v="13"/>
    <x v="0"/>
    <x v="1"/>
  </r>
  <r>
    <x v="1"/>
    <x v="104"/>
    <x v="13"/>
    <x v="0"/>
    <x v="28"/>
  </r>
  <r>
    <x v="1"/>
    <x v="104"/>
    <x v="13"/>
    <x v="0"/>
    <x v="3"/>
  </r>
  <r>
    <x v="1"/>
    <x v="105"/>
    <x v="5"/>
    <x v="0"/>
    <x v="0"/>
  </r>
  <r>
    <x v="0"/>
    <x v="106"/>
    <x v="8"/>
    <x v="2"/>
    <x v="7"/>
  </r>
  <r>
    <x v="0"/>
    <x v="106"/>
    <x v="8"/>
    <x v="0"/>
    <x v="35"/>
  </r>
  <r>
    <x v="1"/>
    <x v="106"/>
    <x v="27"/>
    <x v="2"/>
    <x v="7"/>
  </r>
  <r>
    <x v="0"/>
    <x v="106"/>
    <x v="27"/>
    <x v="0"/>
    <x v="36"/>
  </r>
  <r>
    <x v="0"/>
    <x v="107"/>
    <x v="8"/>
    <x v="0"/>
    <x v="19"/>
  </r>
  <r>
    <x v="1"/>
    <x v="108"/>
    <x v="7"/>
    <x v="0"/>
    <x v="12"/>
  </r>
  <r>
    <x v="2"/>
    <x v="2"/>
    <x v="2"/>
    <x v="1"/>
    <x v="2"/>
  </r>
  <r>
    <x v="1"/>
    <x v="109"/>
    <x v="12"/>
    <x v="0"/>
    <x v="37"/>
  </r>
  <r>
    <x v="0"/>
    <x v="110"/>
    <x v="17"/>
    <x v="2"/>
    <x v="15"/>
  </r>
  <r>
    <x v="1"/>
    <x v="111"/>
    <x v="26"/>
    <x v="2"/>
    <x v="1"/>
  </r>
  <r>
    <x v="1"/>
    <x v="112"/>
    <x v="9"/>
    <x v="0"/>
    <x v="1"/>
  </r>
  <r>
    <x v="1"/>
    <x v="113"/>
    <x v="18"/>
    <x v="0"/>
    <x v="38"/>
  </r>
  <r>
    <x v="1"/>
    <x v="113"/>
    <x v="28"/>
    <x v="0"/>
    <x v="34"/>
  </r>
  <r>
    <x v="1"/>
    <x v="114"/>
    <x v="12"/>
    <x v="0"/>
    <x v="1"/>
  </r>
  <r>
    <x v="1"/>
    <x v="114"/>
    <x v="12"/>
    <x v="0"/>
    <x v="5"/>
  </r>
  <r>
    <x v="2"/>
    <x v="2"/>
    <x v="2"/>
    <x v="1"/>
    <x v="2"/>
  </r>
  <r>
    <x v="0"/>
    <x v="115"/>
    <x v="8"/>
    <x v="0"/>
    <x v="10"/>
  </r>
  <r>
    <x v="2"/>
    <x v="2"/>
    <x v="2"/>
    <x v="1"/>
    <x v="2"/>
  </r>
  <r>
    <x v="1"/>
    <x v="116"/>
    <x v="29"/>
    <x v="0"/>
    <x v="11"/>
  </r>
  <r>
    <x v="1"/>
    <x v="117"/>
    <x v="12"/>
    <x v="0"/>
    <x v="5"/>
  </r>
  <r>
    <x v="1"/>
    <x v="118"/>
    <x v="12"/>
    <x v="0"/>
    <x v="4"/>
  </r>
  <r>
    <x v="1"/>
    <x v="118"/>
    <x v="12"/>
    <x v="0"/>
    <x v="37"/>
  </r>
  <r>
    <x v="1"/>
    <x v="119"/>
    <x v="12"/>
    <x v="2"/>
    <x v="1"/>
  </r>
  <r>
    <x v="1"/>
    <x v="119"/>
    <x v="12"/>
    <x v="0"/>
    <x v="14"/>
  </r>
  <r>
    <x v="1"/>
    <x v="120"/>
    <x v="12"/>
    <x v="0"/>
    <x v="3"/>
  </r>
  <r>
    <x v="0"/>
    <x v="121"/>
    <x v="8"/>
    <x v="3"/>
    <x v="27"/>
  </r>
  <r>
    <x v="0"/>
    <x v="122"/>
    <x v="8"/>
    <x v="3"/>
    <x v="8"/>
  </r>
  <r>
    <x v="0"/>
    <x v="123"/>
    <x v="8"/>
    <x v="3"/>
    <x v="39"/>
  </r>
  <r>
    <x v="1"/>
    <x v="124"/>
    <x v="7"/>
    <x v="2"/>
    <x v="7"/>
  </r>
  <r>
    <x v="1"/>
    <x v="125"/>
    <x v="30"/>
    <x v="2"/>
    <x v="29"/>
  </r>
  <r>
    <x v="1"/>
    <x v="125"/>
    <x v="20"/>
    <x v="0"/>
    <x v="34"/>
  </r>
  <r>
    <x v="1"/>
    <x v="126"/>
    <x v="7"/>
    <x v="0"/>
    <x v="22"/>
  </r>
  <r>
    <x v="1"/>
    <x v="127"/>
    <x v="7"/>
    <x v="0"/>
    <x v="22"/>
  </r>
  <r>
    <x v="1"/>
    <x v="127"/>
    <x v="7"/>
    <x v="0"/>
    <x v="24"/>
  </r>
  <r>
    <x v="1"/>
    <x v="128"/>
    <x v="7"/>
    <x v="0"/>
    <x v="40"/>
  </r>
  <r>
    <x v="1"/>
    <x v="128"/>
    <x v="7"/>
    <x v="0"/>
    <x v="5"/>
  </r>
  <r>
    <x v="0"/>
    <x v="129"/>
    <x v="8"/>
    <x v="0"/>
    <x v="9"/>
  </r>
  <r>
    <x v="2"/>
    <x v="2"/>
    <x v="2"/>
    <x v="1"/>
    <x v="2"/>
  </r>
  <r>
    <x v="1"/>
    <x v="130"/>
    <x v="5"/>
    <x v="0"/>
    <x v="41"/>
  </r>
  <r>
    <x v="1"/>
    <x v="130"/>
    <x v="5"/>
    <x v="2"/>
    <x v="7"/>
  </r>
  <r>
    <x v="1"/>
    <x v="131"/>
    <x v="31"/>
    <x v="0"/>
    <x v="5"/>
  </r>
  <r>
    <x v="1"/>
    <x v="132"/>
    <x v="7"/>
    <x v="0"/>
    <x v="12"/>
  </r>
  <r>
    <x v="1"/>
    <x v="133"/>
    <x v="7"/>
    <x v="0"/>
    <x v="34"/>
  </r>
  <r>
    <x v="1"/>
    <x v="134"/>
    <x v="9"/>
    <x v="0"/>
    <x v="1"/>
  </r>
  <r>
    <x v="1"/>
    <x v="135"/>
    <x v="6"/>
    <x v="0"/>
    <x v="4"/>
  </r>
  <r>
    <x v="1"/>
    <x v="136"/>
    <x v="7"/>
    <x v="2"/>
    <x v="7"/>
  </r>
  <r>
    <x v="1"/>
    <x v="137"/>
    <x v="7"/>
    <x v="0"/>
    <x v="32"/>
  </r>
  <r>
    <x v="1"/>
    <x v="137"/>
    <x v="7"/>
    <x v="0"/>
    <x v="5"/>
  </r>
  <r>
    <x v="1"/>
    <x v="138"/>
    <x v="7"/>
    <x v="0"/>
    <x v="22"/>
  </r>
  <r>
    <x v="1"/>
    <x v="138"/>
    <x v="7"/>
    <x v="2"/>
    <x v="7"/>
  </r>
  <r>
    <x v="1"/>
    <x v="139"/>
    <x v="32"/>
    <x v="0"/>
    <x v="28"/>
  </r>
  <r>
    <x v="1"/>
    <x v="139"/>
    <x v="33"/>
    <x v="0"/>
    <x v="30"/>
  </r>
  <r>
    <x v="1"/>
    <x v="140"/>
    <x v="10"/>
    <x v="0"/>
    <x v="0"/>
  </r>
  <r>
    <x v="1"/>
    <x v="141"/>
    <x v="7"/>
    <x v="2"/>
    <x v="7"/>
  </r>
  <r>
    <x v="1"/>
    <x v="142"/>
    <x v="7"/>
    <x v="0"/>
    <x v="22"/>
  </r>
  <r>
    <x v="1"/>
    <x v="142"/>
    <x v="7"/>
    <x v="0"/>
    <x v="5"/>
  </r>
  <r>
    <x v="1"/>
    <x v="143"/>
    <x v="7"/>
    <x v="0"/>
    <x v="28"/>
  </r>
  <r>
    <x v="1"/>
    <x v="143"/>
    <x v="7"/>
    <x v="2"/>
    <x v="5"/>
  </r>
  <r>
    <x v="1"/>
    <x v="143"/>
    <x v="7"/>
    <x v="0"/>
    <x v="42"/>
  </r>
  <r>
    <x v="1"/>
    <x v="144"/>
    <x v="34"/>
    <x v="0"/>
    <x v="34"/>
  </r>
  <r>
    <x v="1"/>
    <x v="145"/>
    <x v="9"/>
    <x v="0"/>
    <x v="1"/>
  </r>
  <r>
    <x v="1"/>
    <x v="146"/>
    <x v="18"/>
    <x v="0"/>
    <x v="0"/>
  </r>
  <r>
    <x v="1"/>
    <x v="146"/>
    <x v="22"/>
    <x v="0"/>
    <x v="5"/>
  </r>
  <r>
    <x v="1"/>
    <x v="147"/>
    <x v="18"/>
    <x v="0"/>
    <x v="22"/>
  </r>
  <r>
    <x v="1"/>
    <x v="147"/>
    <x v="35"/>
    <x v="0"/>
    <x v="12"/>
  </r>
  <r>
    <x v="1"/>
    <x v="148"/>
    <x v="7"/>
    <x v="0"/>
    <x v="32"/>
  </r>
  <r>
    <x v="1"/>
    <x v="148"/>
    <x v="7"/>
    <x v="0"/>
    <x v="30"/>
  </r>
  <r>
    <x v="1"/>
    <x v="149"/>
    <x v="7"/>
    <x v="0"/>
    <x v="1"/>
  </r>
  <r>
    <x v="1"/>
    <x v="150"/>
    <x v="7"/>
    <x v="0"/>
    <x v="22"/>
  </r>
  <r>
    <x v="1"/>
    <x v="150"/>
    <x v="7"/>
    <x v="0"/>
    <x v="5"/>
  </r>
  <r>
    <x v="0"/>
    <x v="151"/>
    <x v="8"/>
    <x v="0"/>
    <x v="19"/>
  </r>
  <r>
    <x v="1"/>
    <x v="152"/>
    <x v="17"/>
    <x v="2"/>
    <x v="43"/>
  </r>
  <r>
    <x v="1"/>
    <x v="153"/>
    <x v="36"/>
    <x v="1"/>
    <x v="44"/>
  </r>
  <r>
    <x v="1"/>
    <x v="93"/>
    <x v="36"/>
    <x v="1"/>
    <x v="45"/>
  </r>
  <r>
    <x v="1"/>
    <x v="154"/>
    <x v="36"/>
    <x v="1"/>
    <x v="46"/>
  </r>
  <r>
    <x v="1"/>
    <x v="155"/>
    <x v="36"/>
    <x v="1"/>
    <x v="47"/>
  </r>
  <r>
    <x v="1"/>
    <x v="156"/>
    <x v="36"/>
    <x v="1"/>
    <x v="48"/>
  </r>
  <r>
    <x v="1"/>
    <x v="157"/>
    <x v="36"/>
    <x v="1"/>
    <x v="49"/>
  </r>
  <r>
    <x v="1"/>
    <x v="158"/>
    <x v="36"/>
    <x v="1"/>
    <x v="50"/>
  </r>
  <r>
    <x v="1"/>
    <x v="48"/>
    <x v="36"/>
    <x v="1"/>
    <x v="51"/>
  </r>
  <r>
    <x v="1"/>
    <x v="59"/>
    <x v="36"/>
    <x v="1"/>
    <x v="52"/>
  </r>
  <r>
    <x v="0"/>
    <x v="159"/>
    <x v="37"/>
    <x v="1"/>
    <x v="53"/>
  </r>
  <r>
    <x v="0"/>
    <x v="160"/>
    <x v="37"/>
    <x v="1"/>
    <x v="53"/>
  </r>
  <r>
    <x v="0"/>
    <x v="161"/>
    <x v="37"/>
    <x v="1"/>
    <x v="53"/>
  </r>
  <r>
    <x v="0"/>
    <x v="162"/>
    <x v="37"/>
    <x v="1"/>
    <x v="53"/>
  </r>
  <r>
    <x v="0"/>
    <x v="163"/>
    <x v="37"/>
    <x v="1"/>
    <x v="53"/>
  </r>
  <r>
    <x v="0"/>
    <x v="164"/>
    <x v="37"/>
    <x v="1"/>
    <x v="53"/>
  </r>
  <r>
    <x v="0"/>
    <x v="165"/>
    <x v="37"/>
    <x v="1"/>
    <x v="53"/>
  </r>
  <r>
    <x v="0"/>
    <x v="166"/>
    <x v="37"/>
    <x v="1"/>
    <x v="53"/>
  </r>
  <r>
    <x v="0"/>
    <x v="167"/>
    <x v="37"/>
    <x v="1"/>
    <x v="54"/>
  </r>
  <r>
    <x v="0"/>
    <x v="168"/>
    <x v="37"/>
    <x v="1"/>
    <x v="53"/>
  </r>
  <r>
    <x v="0"/>
    <x v="169"/>
    <x v="37"/>
    <x v="1"/>
    <x v="55"/>
  </r>
  <r>
    <x v="1"/>
    <x v="139"/>
    <x v="32"/>
    <x v="4"/>
    <x v="56"/>
  </r>
  <r>
    <x v="1"/>
    <x v="38"/>
    <x v="38"/>
    <x v="1"/>
    <x v="57"/>
  </r>
  <r>
    <x v="1"/>
    <x v="33"/>
    <x v="38"/>
    <x v="1"/>
    <x v="58"/>
  </r>
  <r>
    <x v="1"/>
    <x v="27"/>
    <x v="38"/>
    <x v="4"/>
    <x v="59"/>
  </r>
  <r>
    <x v="1"/>
    <x v="170"/>
    <x v="38"/>
    <x v="1"/>
    <x v="48"/>
  </r>
  <r>
    <x v="1"/>
    <x v="171"/>
    <x v="38"/>
    <x v="1"/>
    <x v="60"/>
  </r>
  <r>
    <x v="1"/>
    <x v="172"/>
    <x v="38"/>
    <x v="1"/>
    <x v="61"/>
  </r>
  <r>
    <x v="1"/>
    <x v="173"/>
    <x v="38"/>
    <x v="1"/>
    <x v="60"/>
  </r>
  <r>
    <x v="1"/>
    <x v="174"/>
    <x v="38"/>
    <x v="1"/>
    <x v="48"/>
  </r>
  <r>
    <x v="1"/>
    <x v="175"/>
    <x v="38"/>
    <x v="1"/>
    <x v="62"/>
  </r>
  <r>
    <x v="1"/>
    <x v="176"/>
    <x v="38"/>
    <x v="1"/>
    <x v="60"/>
  </r>
  <r>
    <x v="1"/>
    <x v="177"/>
    <x v="38"/>
    <x v="1"/>
    <x v="63"/>
  </r>
  <r>
    <x v="1"/>
    <x v="39"/>
    <x v="38"/>
    <x v="1"/>
    <x v="64"/>
  </r>
  <r>
    <x v="1"/>
    <x v="178"/>
    <x v="38"/>
    <x v="1"/>
    <x v="63"/>
  </r>
  <r>
    <x v="1"/>
    <x v="179"/>
    <x v="38"/>
    <x v="1"/>
    <x v="48"/>
  </r>
  <r>
    <x v="1"/>
    <x v="180"/>
    <x v="38"/>
    <x v="1"/>
    <x v="65"/>
  </r>
  <r>
    <x v="1"/>
    <x v="43"/>
    <x v="38"/>
    <x v="1"/>
    <x v="66"/>
  </r>
  <r>
    <x v="1"/>
    <x v="181"/>
    <x v="38"/>
    <x v="1"/>
    <x v="62"/>
  </r>
  <r>
    <x v="1"/>
    <x v="182"/>
    <x v="38"/>
    <x v="1"/>
    <x v="60"/>
  </r>
  <r>
    <x v="1"/>
    <x v="183"/>
    <x v="38"/>
    <x v="1"/>
    <x v="49"/>
  </r>
  <r>
    <x v="1"/>
    <x v="184"/>
    <x v="38"/>
    <x v="1"/>
    <x v="48"/>
  </r>
  <r>
    <x v="1"/>
    <x v="185"/>
    <x v="38"/>
    <x v="1"/>
    <x v="67"/>
  </r>
  <r>
    <x v="1"/>
    <x v="132"/>
    <x v="38"/>
    <x v="1"/>
    <x v="68"/>
  </r>
  <r>
    <x v="1"/>
    <x v="186"/>
    <x v="38"/>
    <x v="1"/>
    <x v="69"/>
  </r>
  <r>
    <x v="1"/>
    <x v="187"/>
    <x v="38"/>
    <x v="1"/>
    <x v="69"/>
  </r>
  <r>
    <x v="1"/>
    <x v="188"/>
    <x v="38"/>
    <x v="1"/>
    <x v="62"/>
  </r>
  <r>
    <x v="1"/>
    <x v="189"/>
    <x v="38"/>
    <x v="1"/>
    <x v="70"/>
  </r>
  <r>
    <x v="1"/>
    <x v="190"/>
    <x v="38"/>
    <x v="1"/>
    <x v="71"/>
  </r>
  <r>
    <x v="1"/>
    <x v="191"/>
    <x v="38"/>
    <x v="1"/>
    <x v="71"/>
  </r>
  <r>
    <x v="1"/>
    <x v="192"/>
    <x v="38"/>
    <x v="1"/>
    <x v="62"/>
  </r>
  <r>
    <x v="1"/>
    <x v="193"/>
    <x v="38"/>
    <x v="1"/>
    <x v="72"/>
  </r>
  <r>
    <x v="1"/>
    <x v="194"/>
    <x v="39"/>
    <x v="1"/>
    <x v="73"/>
  </r>
  <r>
    <x v="1"/>
    <x v="195"/>
    <x v="39"/>
    <x v="1"/>
    <x v="74"/>
  </r>
  <r>
    <x v="1"/>
    <x v="107"/>
    <x v="39"/>
    <x v="1"/>
    <x v="45"/>
  </r>
  <r>
    <x v="1"/>
    <x v="196"/>
    <x v="39"/>
    <x v="1"/>
    <x v="60"/>
  </r>
  <r>
    <x v="1"/>
    <x v="197"/>
    <x v="39"/>
    <x v="1"/>
    <x v="74"/>
  </r>
  <r>
    <x v="1"/>
    <x v="198"/>
    <x v="39"/>
    <x v="1"/>
    <x v="47"/>
  </r>
  <r>
    <x v="1"/>
    <x v="199"/>
    <x v="39"/>
    <x v="1"/>
    <x v="75"/>
  </r>
  <r>
    <x v="1"/>
    <x v="52"/>
    <x v="39"/>
    <x v="1"/>
    <x v="72"/>
  </r>
  <r>
    <x v="1"/>
    <x v="116"/>
    <x v="39"/>
    <x v="1"/>
    <x v="76"/>
  </r>
  <r>
    <x v="1"/>
    <x v="200"/>
    <x v="39"/>
    <x v="1"/>
    <x v="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1">
  <r>
    <x v="0"/>
    <n v="0.55592968606899995"/>
    <e v="#N/A"/>
    <x v="0"/>
    <x v="0"/>
    <s v="MAC"/>
    <e v="#N/A"/>
    <m/>
    <x v="0"/>
    <s v="Fo&amp;T"/>
    <x v="0"/>
    <x v="0"/>
    <d v="2023-12-19T00:00:00"/>
    <s v="Multiple_2023_December_DWDM_(blank)_4686B_Completed_DC BREAKER: 63 A X 4"/>
    <s v="Multiple"/>
    <n v="2023"/>
    <s v="December"/>
    <s v="DWDM"/>
    <s v="(blank)"/>
    <s v="DWDM-4686B"/>
    <s v="4686B"/>
    <s v="Completed"/>
    <s v="DC BREAKER: 63 A X 4"/>
    <e v="#N/A"/>
    <e v="#N/A"/>
    <e v="#N/A"/>
    <x v="0"/>
    <s v="Wk31"/>
    <x v="0"/>
    <s v="Pending PO"/>
    <s v="Pending PO"/>
    <m/>
    <m/>
    <m/>
    <m/>
    <e v="#N/A"/>
    <m/>
    <d v="1899-12-30T00:00:00"/>
    <m/>
    <x v="0"/>
    <m/>
    <m/>
    <m/>
    <m/>
    <x v="0"/>
    <e v="#N/A"/>
    <m/>
    <m/>
    <m/>
  </r>
  <r>
    <x v="0"/>
    <n v="0.55592968606899995"/>
    <e v="#N/A"/>
    <x v="0"/>
    <x v="1"/>
    <s v="MAC"/>
    <e v="#N/A"/>
    <m/>
    <x v="0"/>
    <s v="Fo&amp;T"/>
    <x v="0"/>
    <x v="0"/>
    <d v="2023-12-19T00:00:00"/>
    <s v="Multiple_2023_December_DWDM_(blank)_4965A_Completed_BATTERY BANK = 1"/>
    <s v="Multiple"/>
    <n v="2023"/>
    <s v="December"/>
    <s v="DWDM"/>
    <s v="(blank)"/>
    <s v="DWDM-4965A"/>
    <s v="4965A"/>
    <s v="Completed"/>
    <s v="BATTERY BANK = 1"/>
    <e v="#N/A"/>
    <e v="#N/A"/>
    <e v="#N/A"/>
    <x v="0"/>
    <s v="Wk31"/>
    <x v="0"/>
    <s v="Pending PO"/>
    <s v="Pending PO"/>
    <m/>
    <m/>
    <m/>
    <m/>
    <e v="#N/A"/>
    <m/>
    <d v="1899-12-30T00:00:00"/>
    <m/>
    <x v="0"/>
    <m/>
    <m/>
    <m/>
    <m/>
    <x v="0"/>
    <e v="#N/A"/>
    <m/>
    <m/>
    <m/>
  </r>
  <r>
    <x v="0"/>
    <n v="0.55592968606899995"/>
    <e v="#N/A"/>
    <x v="0"/>
    <x v="2"/>
    <s v="MAC_x0002_001 Machang Bubuk 2"/>
    <e v="#N/A"/>
    <s v="Machang Bubuk 2"/>
    <x v="0"/>
    <s v="Fo&amp;T"/>
    <x v="0"/>
    <x v="0"/>
    <d v="2023-12-19T00:00:00"/>
    <s v="Single_2023_December_DWDM_(blank)_4118A_Completed_DCPDB  = 1"/>
    <s v="Single"/>
    <n v="2023"/>
    <s v="December"/>
    <s v="DWDM"/>
    <s v="(blank)"/>
    <s v="DWDM-4118A"/>
    <s v="4118A"/>
    <s v="Completed"/>
    <s v="DCPDB  = 1"/>
    <e v="#N/A"/>
    <e v="#N/A"/>
    <e v="#N/A"/>
    <x v="0"/>
    <s v="Wk31"/>
    <x v="0"/>
    <s v="Pending PO"/>
    <s v="Pending PO"/>
    <m/>
    <m/>
    <m/>
    <m/>
    <e v="#N/A"/>
    <m/>
    <d v="1899-12-30T00:00:00"/>
    <m/>
    <x v="0"/>
    <m/>
    <m/>
    <m/>
    <m/>
    <x v="0"/>
    <e v="#N/A"/>
    <m/>
    <m/>
    <m/>
  </r>
  <r>
    <x v="0"/>
    <n v="0.55592968606899995"/>
    <e v="#N/A"/>
    <x v="0"/>
    <x v="3"/>
    <s v="MAC_x0002_001 Tmn Desa Impian"/>
    <e v="#N/A"/>
    <s v="Tmn Desa Impian"/>
    <x v="0"/>
    <s v="Fo&amp;T"/>
    <x v="0"/>
    <x v="0"/>
    <d v="2023-12-19T00:00:00"/>
    <s v="Multiple_2023_December_DWDM_(blank)_4689A_Completed_BATTERY BANK = 1"/>
    <s v="Multiple"/>
    <n v="2023"/>
    <s v="December"/>
    <s v="DWDM"/>
    <s v="(blank)"/>
    <s v="DWDM-4689A"/>
    <s v="4689A"/>
    <s v="Completed"/>
    <s v="BATTERY BANK = 1"/>
    <e v="#N/A"/>
    <e v="#N/A"/>
    <e v="#N/A"/>
    <x v="0"/>
    <s v="Wk31"/>
    <x v="0"/>
    <s v="Pending PO"/>
    <s v="Pending PO"/>
    <m/>
    <m/>
    <m/>
    <m/>
    <e v="#N/A"/>
    <m/>
    <d v="1899-12-30T00:00:00"/>
    <m/>
    <x v="0"/>
    <m/>
    <m/>
    <m/>
    <m/>
    <x v="0"/>
    <e v="#N/A"/>
    <m/>
    <m/>
    <m/>
  </r>
  <r>
    <x v="0"/>
    <n v="0.55592968606899995"/>
    <e v="#N/A"/>
    <x v="0"/>
    <x v="4"/>
    <s v="MAG_x0002_001 Selama"/>
    <e v="#N/A"/>
    <s v="Selama"/>
    <x v="1"/>
    <s v="Fo&amp;T"/>
    <x v="0"/>
    <x v="0"/>
    <s v="N/A"/>
    <e v="#N/A"/>
    <s v="#N/A"/>
    <m/>
    <m/>
    <m/>
    <m/>
    <s v="DWDM-"/>
    <m/>
    <m/>
    <m/>
    <e v="#N/A"/>
    <e v="#N/A"/>
    <e v="#N/A"/>
    <x v="0"/>
    <s v="Wk31"/>
    <x v="0"/>
    <s v="Pending PO"/>
    <s v="Pending PO"/>
    <m/>
    <m/>
    <m/>
    <m/>
    <e v="#N/A"/>
    <m/>
    <d v="1899-12-30T00:00:00"/>
    <m/>
    <x v="0"/>
    <m/>
    <m/>
    <m/>
    <m/>
    <x v="0"/>
    <e v="#N/A"/>
    <m/>
    <m/>
    <m/>
  </r>
  <r>
    <x v="0"/>
    <n v="0.55592968606899995"/>
    <e v="#N/A"/>
    <x v="0"/>
    <x v="5"/>
    <s v="MCR_x0002_002 PRI"/>
    <e v="#N/A"/>
    <s v="MSC Prai"/>
    <x v="0"/>
    <s v="Fo&amp;T"/>
    <x v="0"/>
    <x v="0"/>
    <s v="N/A"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e v="#N/A"/>
    <e v="#N/A"/>
    <e v="#N/A"/>
    <x v="0"/>
    <s v="Wk31"/>
    <x v="0"/>
    <s v="Pending PO"/>
    <s v="Pending PO"/>
    <m/>
    <m/>
    <m/>
    <m/>
    <e v="#N/A"/>
    <m/>
    <d v="1899-12-30T00:00:00"/>
    <m/>
    <x v="0"/>
    <m/>
    <m/>
    <m/>
    <m/>
    <x v="0"/>
    <e v="#N/A"/>
    <m/>
    <m/>
    <m/>
  </r>
  <r>
    <x v="1"/>
    <e v="#N/A"/>
    <e v="#N/A"/>
    <x v="1"/>
    <x v="6"/>
    <s v="xD_DWDM-BRKRing_MCR18/C24_1362B Kelana Business_0004582306610C_00045823162822"/>
    <e v="#N/A"/>
    <s v="1362B Kelana Business"/>
    <x v="2"/>
    <s v="BBand"/>
    <x v="0"/>
    <x v="0"/>
    <m/>
    <s v="Multiple_2023_October_DWDM_(blank)_1362B_Completed_DCPDB  = 1"/>
    <s v="Multiple"/>
    <n v="2023"/>
    <s v="October"/>
    <s v="DWDM"/>
    <s v="(blank)"/>
    <s v="DWDM-1362B"/>
    <s v="1362B"/>
    <s v="Completed"/>
    <s v="DCPDB  = 1"/>
    <e v="#N/A"/>
    <e v="#N/A"/>
    <e v="#N/A"/>
    <x v="1"/>
    <s v="Wk47"/>
    <x v="1"/>
    <s v="Pending PFS Swap"/>
    <s v="Pending PFS Swap"/>
    <s v="0517: Pending PFS swap. F/u w/ Nazwan "/>
    <m/>
    <m/>
    <d v="2024-02-12T00:00:00"/>
    <d v="2024-02-12T00:00:00"/>
    <s v="TBC_MOS"/>
    <d v="2024-05-09T00:00:00"/>
    <m/>
    <x v="1"/>
    <d v="2024-02-15T09:54:02"/>
    <m/>
    <m/>
    <m/>
    <x v="0"/>
    <d v="1899-12-30T00:00:00"/>
    <m/>
    <m/>
    <m/>
  </r>
  <r>
    <x v="2"/>
    <n v="0.25959371399199999"/>
    <n v="0.73650000000000004"/>
    <x v="2"/>
    <x v="7"/>
    <s v="xD_DWDM_BRKRing_C0204_1253A Plaza Pengkalan_0004582309050Y_00045824006623"/>
    <n v="0.73650000000000004"/>
    <s v="1253A Plaza Pengkalan"/>
    <x v="3"/>
    <s v="Advance"/>
    <x v="0"/>
    <x v="1"/>
    <m/>
    <s v="Single_2024_April_DWDM_C0204;C0210P;CAR02-i+/CAR02-ii+_1253A_PRPO_1. Add Rectifier (Indoor)= 1 (Require 63A x 8 DC Breaker) _x000a_2. Add Modules = 5_x000a_3. Battery Bank = 4"/>
    <s v="Single"/>
    <n v="2024"/>
    <s v="April"/>
    <s v="DWDM"/>
    <s v="C0204;C0210P;CAR02-i+/CAR02-ii+"/>
    <s v="DWDM-1253A"/>
    <s v="1253A"/>
    <s v="PRPO"/>
    <s v="1. Add Rectifier (Indoor)= 1 (Require 63A x 8 DC Breaker) "/>
    <s v="Indoor Rack"/>
    <s v="1.7 TSSR Approved"/>
    <s v="1.7 TSSR Approved"/>
    <x v="0"/>
    <s v="Wk31"/>
    <x v="0"/>
    <s v="Technical Request On HOLD"/>
    <m/>
    <m/>
    <d v="2024-06-07T00:00:00"/>
    <m/>
    <m/>
    <s v="Pending ES PO"/>
    <s v="TBC_Jun_Plan"/>
    <d v="2024-06-13T00:00:00"/>
    <m/>
    <x v="1"/>
    <e v="#N/A"/>
    <m/>
    <m/>
    <m/>
    <x v="0"/>
    <e v="#N/A"/>
    <m/>
    <s v="Y"/>
    <d v="2024-06-11T00:00:00"/>
  </r>
  <r>
    <x v="2"/>
    <n v="0.25959371399199999"/>
    <n v="0.73650000000000004"/>
    <x v="2"/>
    <x v="8"/>
    <s v="xD_DWDM_BRKRing_C0204_1261A KWSP_0004582309050Y_00045824006623"/>
    <n v="0.73650000000000004"/>
    <s v="1261A KWSP"/>
    <x v="3"/>
    <s v="Advance"/>
    <x v="0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s v="Technical Request On HOLD"/>
    <m/>
    <m/>
    <m/>
    <m/>
    <m/>
    <s v="Pending ES PO"/>
    <s v="TBC_Jun_Plan"/>
    <d v="2024-06-13T00:00:00"/>
    <m/>
    <x v="1"/>
    <e v="#N/A"/>
    <m/>
    <m/>
    <m/>
    <x v="0"/>
    <e v="#N/A"/>
    <m/>
    <s v="Y"/>
    <d v="2024-06-11T00:00:00"/>
  </r>
  <r>
    <x v="2"/>
    <n v="0.25959371399199999"/>
    <n v="0.73650000000000004"/>
    <x v="2"/>
    <x v="9"/>
    <s v="xD_DWDM_BRKRing_C0204_18451A KL Plaza2_0004582309050Y_00045824006623"/>
    <n v="0.73650000000000004"/>
    <s v="1851A-MAG(M14)-001 KL Plaza 2"/>
    <x v="0"/>
    <s v="Advance"/>
    <x v="0"/>
    <x v="0"/>
    <m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s v="1.DCPDB = (C/W :63A DC x 8; 32A DC x 2 and 10A DC x 2 DC Breaker)"/>
    <s v="Indoor"/>
    <s v="1.6 Pending FF approval"/>
    <s v="1.6 Pending FF approval"/>
    <x v="0"/>
    <s v="Wk31"/>
    <x v="0"/>
    <s v="Technical Request On HOLD"/>
    <m/>
    <m/>
    <d v="2024-06-07T00:00:00"/>
    <m/>
    <m/>
    <s v="Pending ES PO"/>
    <s v="TBC_Jun_Plan"/>
    <d v="2024-06-13T00:00:00"/>
    <m/>
    <x v="1"/>
    <e v="#N/A"/>
    <m/>
    <m/>
    <m/>
    <x v="0"/>
    <e v="#N/A"/>
    <m/>
    <s v="Y"/>
    <d v="2024-06-11T00:00:00"/>
  </r>
  <r>
    <x v="2"/>
    <n v="0.25959371399199999"/>
    <n v="0.73650000000000004"/>
    <x v="2"/>
    <x v="10"/>
    <s v="xD_DWDM_BRKRing_C0204_1869A Daya Bumi_0004582309050Y_00045824006623"/>
    <n v="0.73650000000000004"/>
    <s v="1869A Dayabumi"/>
    <x v="0"/>
    <s v="Advance"/>
    <x v="0"/>
    <x v="0"/>
    <m/>
    <e v="#N/A"/>
    <s v="#N/A"/>
    <m/>
    <m/>
    <m/>
    <m/>
    <s v="DWDM-"/>
    <m/>
    <m/>
    <m/>
    <n v="0"/>
    <s v="1.1 Pending partner to submit TSSR"/>
    <s v="1.6 Pending CME approval"/>
    <x v="0"/>
    <s v="Wk31"/>
    <x v="0"/>
    <s v="Technical Request On HOLD"/>
    <m/>
    <m/>
    <m/>
    <m/>
    <m/>
    <s v="Pending ES PO"/>
    <s v="TBC_Jun_Plan"/>
    <d v="2024-06-13T00:00:00"/>
    <m/>
    <x v="1"/>
    <e v="#N/A"/>
    <m/>
    <m/>
    <m/>
    <x v="0"/>
    <e v="#N/A"/>
    <m/>
    <s v="Y"/>
    <d v="2024-06-11T00:00:00"/>
  </r>
  <r>
    <x v="3"/>
    <n v="0.91217032919100005"/>
    <e v="#N/A"/>
    <x v="1"/>
    <x v="11"/>
    <s v="xD_DWDM-BRKRing_C0702P_1096A MAG KlangPerdana_0004582304330Y_00045823098821"/>
    <e v="#N/A"/>
    <s v="1096A MAG KlangPerdana"/>
    <x v="2"/>
    <s v="BBand"/>
    <x v="0"/>
    <x v="0"/>
    <m/>
    <e v="#N/A"/>
    <s v="#N/A"/>
    <m/>
    <m/>
    <m/>
    <m/>
    <s v="DWDM-"/>
    <m/>
    <m/>
    <s v="No CME"/>
    <e v="#N/A"/>
    <s v="1.7 TSSR Approved"/>
    <e v="#N/A"/>
    <x v="1"/>
    <s v="Wk47"/>
    <x v="2"/>
    <s v="Pending PFS Swap"/>
    <s v="postpone pending solution from customer"/>
    <m/>
    <m/>
    <m/>
    <d v="2024-02-15T00:00:00"/>
    <s v="TBC"/>
    <s v="TBC_MOS"/>
    <d v="2024-05-09T00:00:00"/>
    <m/>
    <x v="2"/>
    <m/>
    <m/>
    <m/>
    <m/>
    <x v="0"/>
    <d v="1899-12-30T00:00:00"/>
    <s v="0702 shortage"/>
    <m/>
    <m/>
  </r>
  <r>
    <x v="1"/>
    <e v="#N/A"/>
    <e v="#N/A"/>
    <x v="1"/>
    <x v="12"/>
    <s v="xD_DWDM-BRKRing_MCR18/C24_1378B PJS 10_0004582304330Y_00045823098821"/>
    <e v="#N/A"/>
    <s v="1378B PJS 10"/>
    <x v="2"/>
    <s v="BBand"/>
    <x v="0"/>
    <x v="0"/>
    <m/>
    <s v="Single_2023_October_DWDM_(blank)_1378B_Completed_DC BREAKER: 63A X 2"/>
    <s v="Single"/>
    <n v="2023"/>
    <s v="October"/>
    <s v="DWDM"/>
    <s v="(blank)"/>
    <s v="DWDM-1378B"/>
    <s v="1378B"/>
    <s v="Completed"/>
    <s v="DC BREAKER: 63A X 2"/>
    <e v="#N/A"/>
    <e v="#N/A"/>
    <e v="#N/A"/>
    <x v="1"/>
    <s v="Wk47"/>
    <x v="2"/>
    <s v="CRQ approved, apply BM Access, Plan 7th May"/>
    <s v="29/1: Key issue"/>
    <s v="0521: CD give permision to drill the padlock_x000a_0517: Key issue. Need to f/u with Zul"/>
    <m/>
    <m/>
    <d v="2024-02-12T00:00:00"/>
    <d v="2024-02-12T00:00:00"/>
    <s v="TBC_MOS"/>
    <d v="2024-05-09T00:00:00"/>
    <m/>
    <x v="1"/>
    <d v="2024-02-15T09:54:02"/>
    <m/>
    <s v="No key"/>
    <m/>
    <x v="0"/>
    <m/>
    <m/>
    <m/>
    <m/>
  </r>
  <r>
    <x v="4"/>
    <n v="0.79046992204199995"/>
    <e v="#N/A"/>
    <x v="1"/>
    <x v="13"/>
    <s v="xD-DWDM-BRKRing_CT0120_1099A HongFatt_0004582304160F_0004582308742"/>
    <e v="#N/A"/>
    <s v="1099A HongFatt"/>
    <x v="2"/>
    <s v="Advance"/>
    <x v="0"/>
    <x v="0"/>
    <m/>
    <s v="Single_2023_October_DWDM_(blank)_1099A_Completed_RECTIFIER + DCPDB = 1_x000a_BATTERTY BANK =3 "/>
    <s v="Single"/>
    <n v="2023"/>
    <s v="October"/>
    <s v="DWDM"/>
    <s v="(blank)"/>
    <s v="DWDM-1099A"/>
    <s v="1099A"/>
    <s v="Completed"/>
    <s v="RECTIFIER + DCPDB = 1"/>
    <e v="#N/A"/>
    <e v="#N/A"/>
    <e v="#N/A"/>
    <x v="2"/>
    <s v="Wk49"/>
    <x v="3"/>
    <s v="CME RFS - 19/3/2024 (Haji)"/>
    <m/>
    <m/>
    <m/>
    <m/>
    <d v="2024-04-23T00:00:00"/>
    <s v="TBC"/>
    <s v="TBC_MOS"/>
    <d v="2024-05-09T00:00:00"/>
    <m/>
    <x v="1"/>
    <d v="2024-02-19T11:09:29"/>
    <m/>
    <m/>
    <m/>
    <x v="0"/>
    <d v="1899-12-30T00:00:00"/>
    <m/>
    <m/>
    <m/>
  </r>
  <r>
    <x v="5"/>
    <n v="0.41968185019499998"/>
    <n v="0.73199999999999998"/>
    <x v="2"/>
    <x v="14"/>
    <s v="xD_DWDM_BRKRing_C0407P_1266A Sucasa_0004582309050Y_00045824006623"/>
    <n v="0.73199999999999998"/>
    <s v="1266A Sucasa"/>
    <x v="3"/>
    <s v="BBand"/>
    <x v="0"/>
    <x v="2"/>
    <d v="2024-02-15T00:00:00"/>
    <s v="Single_2024_May_DWDM_C0407P_1266A_PRPO_1.Add module = 1_x000a_2.Add battery bank = 1"/>
    <s v="Single"/>
    <n v="2024"/>
    <s v="May"/>
    <s v="DWDM"/>
    <s v="C0407P"/>
    <s v="DWDM-1266A"/>
    <s v="1266A"/>
    <s v="PRPO"/>
    <s v="1.Add module = 1"/>
    <s v="Indoor"/>
    <s v="1.7 TSSR Approved"/>
    <s v="1.7 TSSR Approved"/>
    <x v="3"/>
    <s v="Wk22"/>
    <x v="0"/>
    <m/>
    <m/>
    <s v="0524: Waiting outbound_x000a_MOS freezed. Pending confirmation availability of material."/>
    <d v="2024-06-04T00:00:00"/>
    <m/>
    <m/>
    <s v="Pending ES PO"/>
    <s v="TBC_InPlan"/>
    <d v="2024-06-13T00:00:00"/>
    <m/>
    <x v="2"/>
    <e v="#N/A"/>
    <m/>
    <m/>
    <m/>
    <x v="0"/>
    <e v="#N/A"/>
    <m/>
    <s v="Y"/>
    <d v="2024-06-11T00:00:00"/>
  </r>
  <r>
    <x v="4"/>
    <n v="0.79046992204199995"/>
    <e v="#N/A"/>
    <x v="1"/>
    <x v="15"/>
    <s v="xD-DWDM-BRKRing_CT0120_1409A Damansara_0004582304160F_0004582308742"/>
    <e v="#N/A"/>
    <s v="1409A Damansara"/>
    <x v="2"/>
    <s v="Advance"/>
    <x v="0"/>
    <x v="0"/>
    <m/>
    <s v="Single_2023_October_DWDM_(blank)_1409A_Completed_RECTIFIER + DCPDB = 1"/>
    <s v="Single"/>
    <n v="2023"/>
    <s v="October"/>
    <s v="DWDM"/>
    <s v="(blank)"/>
    <s v="DWDM-1409A"/>
    <s v="1409A"/>
    <s v="Completed"/>
    <s v="RECTIFIER + DCPDB = 1"/>
    <e v="#N/A"/>
    <e v="#N/A"/>
    <e v="#N/A"/>
    <x v="4"/>
    <s v="Wk49"/>
    <x v="4"/>
    <s v="CME RFS - 19/3/2024 (Haji)"/>
    <m/>
    <m/>
    <d v="2024-06-07T00:00:00"/>
    <m/>
    <d v="2024-04-24T00:00:00"/>
    <s v="TBC"/>
    <s v="TBC_MOS"/>
    <d v="2024-05-09T00:00:00"/>
    <m/>
    <x v="1"/>
    <d v="2024-02-19T11:09:29"/>
    <m/>
    <m/>
    <m/>
    <x v="0"/>
    <d v="1899-12-30T00:00:00"/>
    <m/>
    <m/>
    <m/>
  </r>
  <r>
    <x v="5"/>
    <n v="0.41968185019499998"/>
    <n v="0.73199999999999998"/>
    <x v="2"/>
    <x v="16"/>
    <s v="xD_DWDM_BRKRing_C0407P_1304A MMA_0004582309050Y_00045824006623"/>
    <n v="0.73199999999999998"/>
    <s v="1304A MMA"/>
    <x v="3"/>
    <s v="BBand"/>
    <x v="0"/>
    <x v="3"/>
    <d v="2024-02-15T00:00:00"/>
    <e v="#N/A"/>
    <s v="#N/A"/>
    <m/>
    <m/>
    <m/>
    <m/>
    <s v="DWDM-"/>
    <m/>
    <m/>
    <s v="No CME"/>
    <s v="Indoor"/>
    <s v="1.7 TSSR Approved"/>
    <s v="1.7 TSSR Approved"/>
    <x v="5"/>
    <s v="Wk13"/>
    <x v="5"/>
    <m/>
    <m/>
    <m/>
    <m/>
    <m/>
    <m/>
    <s v="Pending ES PO"/>
    <s v="TBC_MOS"/>
    <d v="2024-05-09T00:00:00"/>
    <m/>
    <x v="2"/>
    <e v="#N/A"/>
    <m/>
    <m/>
    <m/>
    <x v="0"/>
    <e v="#N/A"/>
    <m/>
    <s v="Y"/>
    <d v="2024-06-11T00:00:00"/>
  </r>
  <r>
    <x v="5"/>
    <n v="0.41968185019499998"/>
    <n v="0.73199999999999998"/>
    <x v="2"/>
    <x v="17"/>
    <s v="xD_DWDM_BRKRing_C0407P_1745A Baitumal_0004582309050Y_00045824006623"/>
    <n v="0.73199999999999998"/>
    <s v="1745A Baitamal"/>
    <x v="3"/>
    <s v="BBand"/>
    <x v="0"/>
    <x v="4"/>
    <m/>
    <e v="#N/A"/>
    <s v="#N/A"/>
    <m/>
    <m/>
    <m/>
    <m/>
    <s v="DWDM-"/>
    <m/>
    <m/>
    <s v="swap emerson rectifier c/w 6 bank battery "/>
    <s v="subrack only"/>
    <s v="1.7 TSSR Approved"/>
    <s v="1.7 TSSR Approved"/>
    <x v="0"/>
    <s v="Wk31"/>
    <x v="0"/>
    <m/>
    <m/>
    <s v="0527: 0517: Remove unused rack by CME_x000a_MOS freezed. Pending confirmation availability of material."/>
    <d v="2024-06-21T00:00:00"/>
    <m/>
    <m/>
    <s v="Pending ES PO"/>
    <s v="TBC_Jun_Plan"/>
    <d v="2024-06-13T00:00:00"/>
    <m/>
    <x v="2"/>
    <e v="#N/A"/>
    <m/>
    <m/>
    <m/>
    <x v="0"/>
    <e v="#N/A"/>
    <m/>
    <s v="Y"/>
    <d v="2024-06-11T00:00:00"/>
  </r>
  <r>
    <x v="6"/>
    <n v="0.30115625360300002"/>
    <n v="0.98460000000000003"/>
    <x v="2"/>
    <x v="18"/>
    <s v="xD_DWDM_BRKRing_C0417P_1006A JBA Gombak_0004582309050Y_00045824006623"/>
    <n v="0.98460000000000003"/>
    <s v="1006A JBA Gombak"/>
    <x v="0"/>
    <s v="Advance"/>
    <x v="0"/>
    <x v="0"/>
    <m/>
    <s v="Single_2023_December_DWDM_(blank)_1006A_Completed_RECTIFIER + DCPDB = 1_x000a_RECTIFIER MODULE = 3_x000a_BATTERY BANK =3"/>
    <s v="Single"/>
    <n v="2023"/>
    <s v="December"/>
    <s v="DWDM"/>
    <s v="(blank)"/>
    <s v="DWDM-1006A"/>
    <s v="1006A"/>
    <s v="Completed"/>
    <s v="RECTIFIER + DCPDB = 1"/>
    <s v="Indoor"/>
    <s v="1.11 HW TSSR reject/Pending resubmission from partner"/>
    <s v="1.11 HW TSSR reject/Pending resubmission from partner"/>
    <x v="6"/>
    <s v="Wk21"/>
    <x v="0"/>
    <m/>
    <s v="Spillover to June"/>
    <s v="0523: RN created. Need to replan_x000a_0520: Key issue. Need to return and reschedule_x000a_0516: Waiting outbound"/>
    <m/>
    <m/>
    <m/>
    <s v="Pending ES PO"/>
    <s v="TBC_InPlan"/>
    <d v="2024-06-03T00:00:00"/>
    <m/>
    <x v="1"/>
    <e v="#N/A"/>
    <m/>
    <m/>
    <m/>
    <x v="0"/>
    <e v="#N/A"/>
    <m/>
    <s v="Y"/>
    <d v="2024-06-21T00:00:00"/>
  </r>
  <r>
    <x v="6"/>
    <n v="0.30115625360300002"/>
    <n v="0.98460000000000003"/>
    <x v="2"/>
    <x v="19"/>
    <s v="xD_DWDM_BRKRing_C0417P_1203A JBA Sri Damansara_0004582309050Y_00045824006623"/>
    <n v="0.98460000000000003"/>
    <s v="1203A JBA Sri Damansara"/>
    <x v="0"/>
    <s v="Advance"/>
    <x v="0"/>
    <x v="1"/>
    <m/>
    <s v="Single_2024_May_DWDM_C0417P_1203A_PRPO_1. Add Battery Bank = 4_x000a_2. Swap breaker DC BREAKER: 63A X 4"/>
    <s v="Single"/>
    <n v="2024"/>
    <s v="May"/>
    <s v="DWDM"/>
    <s v="C0417P"/>
    <s v="DWDM-1203A"/>
    <s v="1203A"/>
    <s v="PRPO"/>
    <s v="1. Add Battery Bank = 4"/>
    <s v="Indoor"/>
    <s v="1.7 TSSR Approved"/>
    <s v="1.7 TSSR Approved"/>
    <x v="7"/>
    <s v="Wk21"/>
    <x v="0"/>
    <m/>
    <m/>
    <s v="0523: Need to rearrange with crane_x000a_0521: Access issue. Slippery and need crane to unload @ survey again to check access for material_x000a_0516: Waiting outbound"/>
    <d v="2024-06-07T00:00:00"/>
    <m/>
    <m/>
    <s v="Pending ES PO"/>
    <s v="TBC_InPlan"/>
    <d v="2024-06-04T00:00:00"/>
    <m/>
    <x v="1"/>
    <e v="#N/A"/>
    <m/>
    <m/>
    <m/>
    <x v="0"/>
    <e v="#N/A"/>
    <m/>
    <s v="Y"/>
    <d v="2024-06-21T00:00:00"/>
  </r>
  <r>
    <x v="7"/>
    <n v="0.43402654726599993"/>
    <n v="0.85389999999999999"/>
    <x v="2"/>
    <x v="18"/>
    <s v="xD_DWDM_BRKRing_CAR04_1006A JBA Gombak_0004582309050Y_00045824006623"/>
    <n v="0.85389999999999999"/>
    <s v="1006A JBA Gombak"/>
    <x v="4"/>
    <s v="BBand"/>
    <x v="0"/>
    <x v="3"/>
    <s v="21/1/2/2023"/>
    <s v="Single_2023_December_DWDM_(blank)_1006A_Completed_RECTIFIER + DCPDB = 1_x000a_RECTIFIER MODULE = 3_x000a_BATTERY BANK =3"/>
    <s v="Single"/>
    <n v="2023"/>
    <s v="December"/>
    <s v="DWDM"/>
    <s v="(blank)"/>
    <s v="DWDM-1006A"/>
    <s v="1006A"/>
    <s v="Completed"/>
    <s v="RECTIFIER + DCPDB = 1"/>
    <s v="Indoor Rack"/>
    <s v="1.7 TSSR Approved"/>
    <s v="1.7 TSSR Approved"/>
    <x v="8"/>
    <s v="Wk17"/>
    <x v="6"/>
    <m/>
    <m/>
    <s v="0517: Done int"/>
    <m/>
    <m/>
    <m/>
    <m/>
    <s v="Y"/>
    <d v="2024-05-09T00:00:00"/>
    <m/>
    <x v="3"/>
    <e v="#N/A"/>
    <m/>
    <m/>
    <m/>
    <x v="0"/>
    <e v="#N/A"/>
    <m/>
    <s v="Y"/>
    <d v="2024-05-24T00:00:00"/>
  </r>
  <r>
    <x v="7"/>
    <n v="0.43402654726599993"/>
    <n v="0.85389999999999999"/>
    <x v="2"/>
    <x v="16"/>
    <s v="xD_DWDM_BRKRing_CAR04_1304A MMA_0004582309050Y_00045824006623"/>
    <n v="0.85389999999999999"/>
    <s v="1304A MMA"/>
    <x v="4"/>
    <s v="BBand"/>
    <x v="0"/>
    <x v="5"/>
    <d v="2024-02-15T00:00:00"/>
    <e v="#N/A"/>
    <s v="#N/A"/>
    <m/>
    <m/>
    <m/>
    <m/>
    <s v="DWDM-"/>
    <m/>
    <m/>
    <m/>
    <s v="Indoor"/>
    <s v="1.7 TSSR Approved"/>
    <s v="1.7 TSSR Approved"/>
    <x v="5"/>
    <s v="Wk13"/>
    <x v="5"/>
    <m/>
    <m/>
    <m/>
    <m/>
    <m/>
    <m/>
    <m/>
    <s v="TBC_MOS"/>
    <d v="2024-05-09T00:00:00"/>
    <m/>
    <x v="3"/>
    <e v="#N/A"/>
    <m/>
    <m/>
    <m/>
    <x v="0"/>
    <e v="#N/A"/>
    <m/>
    <s v="Y"/>
    <d v="2024-05-24T00:00:00"/>
  </r>
  <r>
    <x v="8"/>
    <e v="#N/A"/>
    <n v="1.4945999999999999"/>
    <x v="2"/>
    <x v="7"/>
    <s v="xD_DWDM_BRKRing_C0210P_1253A Plaza Pengkalan_0004582309010S_00045824006622"/>
    <n v="1.4945999999999999"/>
    <s v="1253A Plaza Pengkalan"/>
    <x v="5"/>
    <s v="Advance"/>
    <x v="0"/>
    <x v="1"/>
    <m/>
    <s v="Single_2024_April_DWDM_C0204;C0210P;CAR02-i+/CAR02-ii+_1253A_PRPO_1. Add Rectifier (Indoor)= 1 (Require 63A x 8 DC Breaker) _x000a_2. Add Modules = 5_x000a_3. Battery Bank = 4"/>
    <s v="Single"/>
    <n v="2024"/>
    <s v="April"/>
    <s v="DWDM"/>
    <s v="C0204;C0210P;CAR02-i+/CAR02-ii+"/>
    <s v="DWDM-1253A"/>
    <s v="1253A"/>
    <s v="PRPO"/>
    <s v="1. Add Rectifier (Indoor)= 1 (Require 63A x 8 DC Breaker) "/>
    <e v="#N/A"/>
    <e v="#N/A"/>
    <e v="#N/A"/>
    <x v="9"/>
    <s v="Wk17"/>
    <x v="7"/>
    <m/>
    <m/>
    <m/>
    <m/>
    <m/>
    <m/>
    <s v="Pending ES PO"/>
    <s v="TBC_MOS"/>
    <d v="2024-05-09T00:00:00"/>
    <m/>
    <x v="4"/>
    <e v="#N/A"/>
    <m/>
    <m/>
    <m/>
    <x v="0"/>
    <e v="#N/A"/>
    <m/>
    <s v="Y"/>
    <d v="2024-05-31T00:00:00"/>
  </r>
  <r>
    <x v="7"/>
    <n v="0.43402654726599993"/>
    <n v="0.85389999999999999"/>
    <x v="2"/>
    <x v="20"/>
    <s v="xD_DWDM_BRKRing_CAR04_1458A Endah Parade_0004582309050Y_00045824006623"/>
    <n v="0.85389999999999999"/>
    <s v="1458A Endah Parade"/>
    <x v="4"/>
    <s v="BBand"/>
    <x v="0"/>
    <x v="5"/>
    <d v="2023-12-21T00:00:00"/>
    <s v="Single_2024_January_DWDM_(blank)_1458A_Completed_BATTERY BANK = 1"/>
    <s v="Single"/>
    <n v="2024"/>
    <s v="January"/>
    <s v="DWDM"/>
    <s v="(blank)"/>
    <s v="DWDM-1458A"/>
    <s v="1458A"/>
    <s v="Completed"/>
    <s v="BATTERY BANK = 1"/>
    <s v="Indoor"/>
    <s v="1.7 TSSR Approved"/>
    <s v="1.7 TSSR Approved"/>
    <x v="9"/>
    <s v="Wk17"/>
    <x v="7"/>
    <m/>
    <m/>
    <s v="0517: Done int"/>
    <m/>
    <m/>
    <m/>
    <m/>
    <s v="Y"/>
    <d v="2024-05-07T00:00:00"/>
    <m/>
    <x v="3"/>
    <e v="#N/A"/>
    <m/>
    <m/>
    <m/>
    <x v="0"/>
    <e v="#N/A"/>
    <m/>
    <s v="Y"/>
    <d v="2024-05-24T00:00:00"/>
  </r>
  <r>
    <x v="7"/>
    <n v="0.43402654726599993"/>
    <n v="0.85389999999999999"/>
    <x v="2"/>
    <x v="21"/>
    <s v="xD_DWDM_BRKRing_CAR04_1475A SKB_0004582309050Y_00045824006623"/>
    <n v="0.85389999999999999"/>
    <s v="1475A SKB"/>
    <x v="4"/>
    <s v="BBand"/>
    <x v="0"/>
    <x v="6"/>
    <d v="2024-02-15T00:00:00"/>
    <s v="Single_2024_May_DWDM_5GC_1475A_PRPO_1.ODF Rack (Glass Door)"/>
    <s v="Single"/>
    <n v="2024"/>
    <s v="May"/>
    <s v="DWDM"/>
    <s v="5GC"/>
    <s v="DWDM-1475A"/>
    <s v="1475A"/>
    <s v="PRPO"/>
    <s v="1.ODF Rack (Glass Door)"/>
    <s v="Indoor"/>
    <s v="1.32 CME Planner reject/Pending resubmission from partner"/>
    <s v="1.32 CME Planner reject/Pending resubmission from partner"/>
    <x v="10"/>
    <s v="Wk26"/>
    <x v="0"/>
    <m/>
    <m/>
    <s v="0517: Pending re-survey. Plan WK21"/>
    <m/>
    <m/>
    <m/>
    <m/>
    <s v="TBC_Jun_Plan"/>
    <d v="2024-06-13T00:00:00"/>
    <m/>
    <x v="3"/>
    <e v="#N/A"/>
    <m/>
    <m/>
    <m/>
    <x v="0"/>
    <e v="#N/A"/>
    <m/>
    <s v="Y"/>
    <d v="2024-05-24T00:00:00"/>
  </r>
  <r>
    <x v="7"/>
    <n v="0.43402654726599993"/>
    <n v="0.85389999999999999"/>
    <x v="2"/>
    <x v="17"/>
    <s v="xD_DWDM_BRKRing_CAR04_1745A Baitumal_0004582309050Y_00045824006623"/>
    <n v="0.85389999999999999"/>
    <s v="1745A Baitumal"/>
    <x v="4"/>
    <s v="BBand"/>
    <x v="0"/>
    <x v="4"/>
    <m/>
    <e v="#N/A"/>
    <s v="#N/A"/>
    <m/>
    <m/>
    <m/>
    <m/>
    <s v="DWDM-"/>
    <m/>
    <m/>
    <m/>
    <s v="Indoor"/>
    <s v="1.4 Pending FF and CME Planner approval"/>
    <s v="1.7 TSSR Approved"/>
    <x v="10"/>
    <s v="Wk26"/>
    <x v="0"/>
    <m/>
    <m/>
    <s v="0517: Remove unused rack by CME_x000a_MOS freezed. Pending confirmation availability of material."/>
    <d v="2024-06-21T00:00:00"/>
    <m/>
    <m/>
    <m/>
    <s v="TBC_Jun_Plan"/>
    <d v="2024-06-13T00:00:00"/>
    <m/>
    <x v="3"/>
    <e v="#N/A"/>
    <m/>
    <m/>
    <m/>
    <x v="0"/>
    <e v="#N/A"/>
    <m/>
    <s v="Y"/>
    <d v="2024-05-24T00:00:00"/>
  </r>
  <r>
    <x v="9"/>
    <n v="0.27229714469800004"/>
    <n v="0.51851434346799996"/>
    <x v="2"/>
    <x v="22"/>
    <s v="xD_DWDM_BRKRing_E104_8263AMAG(M14)- 001 Pmas_0004582309010R_00045824006624"/>
    <n v="0.51851434346799996"/>
    <s v="8263A_x0002_MAG(M14)- 001 Pmas"/>
    <x v="6"/>
    <s v="Advance"/>
    <x v="0"/>
    <x v="7"/>
    <m/>
    <s v="Single_2024_April_DWDM_E104;EAR01 N EAR03_8263A_PRPO_1. Add Rectifier (Indoor)  + 3 module = 1 (Require 63A x 4 DC breaker)_x000a_2. Battery Bank = 5"/>
    <s v="Single"/>
    <n v="2024"/>
    <s v="April"/>
    <s v="DWDM"/>
    <s v="E104;EAR01 N EAR03"/>
    <s v="DWDM-8263A"/>
    <s v="8263A"/>
    <s v="PRPO"/>
    <s v="1. Add Rectifier (Indoor)  + 3 module = 1 (Require 63A x 4 DC breaker)"/>
    <s v="Indoor"/>
    <s v="1.7 TSSR Approved"/>
    <s v="1.7 TSSR Approved"/>
    <x v="9"/>
    <s v="Wk17"/>
    <x v="7"/>
    <m/>
    <m/>
    <m/>
    <d v="2024-06-07T00:00:00"/>
    <m/>
    <m/>
    <s v="Pending ES PO"/>
    <s v="TBC_MOS"/>
    <d v="2024-05-09T00:00:00"/>
    <m/>
    <x v="1"/>
    <m/>
    <m/>
    <m/>
    <m/>
    <x v="0"/>
    <m/>
    <m/>
    <s v="Y"/>
    <d v="2024-03-26T00:00:00"/>
  </r>
  <r>
    <x v="9"/>
    <n v="0.27229714469800004"/>
    <n v="0.51851434346799996"/>
    <x v="2"/>
    <x v="23"/>
    <s v="xD_DWDM_BRKRing_E104_8288B-MAG001 Panau_0004582309010R_00045824006624"/>
    <n v="0.51851434346799996"/>
    <s v="8288B-MAG_x0002_001 Panau"/>
    <x v="0"/>
    <s v="Advance"/>
    <x v="0"/>
    <x v="7"/>
    <m/>
    <s v="Single_2024_May_DWDM_E104;EAR01 N EAR03_8288B_PRPO_1.DCPDB = 1 (C/W :63A DC x 8; 32A DC x 2 and 10A DC x 2 DC Breaker)_x000a_2.Add battery bank = 7"/>
    <s v="Single"/>
    <n v="2024"/>
    <s v="May"/>
    <s v="DWDM"/>
    <s v="E104;EAR01 N EAR03"/>
    <s v="DWDM-8288B"/>
    <s v="8288B"/>
    <s v="PRPO"/>
    <s v="1.DCPDB = 1 (C/W :63A DC x 8; 32A DC x 2 and 10A DC x 2 DC Breaker)"/>
    <s v="Indoor"/>
    <s v="1.7 TSSR Approved"/>
    <s v="1.7 TSSR Approved"/>
    <x v="11"/>
    <s v="Wk17"/>
    <x v="7"/>
    <m/>
    <m/>
    <m/>
    <d v="2024-06-07T00:00:00"/>
    <m/>
    <m/>
    <s v="Pending ES PO"/>
    <s v="TBC_MOS"/>
    <d v="2024-05-09T00:00:00"/>
    <m/>
    <x v="1"/>
    <m/>
    <m/>
    <m/>
    <m/>
    <x v="0"/>
    <m/>
    <m/>
    <s v="Y"/>
    <d v="2024-06-14T00:00:00"/>
  </r>
  <r>
    <x v="10"/>
    <n v="0.38822233538799999"/>
    <n v="0.53254595616300004"/>
    <x v="2"/>
    <x v="24"/>
    <s v="xD_DWDM_BRKRing_S309_2402B-MAG001 Pagoh Highway_0004582309010R_00045824006624"/>
    <n v="0.53254595616300004"/>
    <s v="2402B-MAG_x0002_001 Pagoh Highway"/>
    <x v="0"/>
    <s v="BBand"/>
    <x v="0"/>
    <x v="8"/>
    <m/>
    <s v="Multiple_2024_April_DWDM_S309_2402B_PRPO_1. Add Rectifier (Indoor) + 3 module = 1 (Require 63A x 4)_x000a_2. Battery Bank = 3"/>
    <s v="Multiple"/>
    <n v="2024"/>
    <s v="April"/>
    <s v="DWDM"/>
    <s v="S309"/>
    <s v="DWDM-2402B"/>
    <s v="2402B"/>
    <s v="PRPO"/>
    <s v="1. Add Rectifier (Indoor) + 3 module = 1 (Require 63A x 4)"/>
    <s v="subrack only"/>
    <s v="1.7 TSSR Approved"/>
    <s v="1.7 TSSR Approved"/>
    <x v="9"/>
    <s v="Wk17"/>
    <x v="7"/>
    <m/>
    <m/>
    <m/>
    <d v="2024-06-04T00:00:00"/>
    <m/>
    <m/>
    <s v="Pending ES PO"/>
    <s v="TBC_MOS"/>
    <d v="2024-05-09T00:00:00"/>
    <m/>
    <x v="4"/>
    <m/>
    <m/>
    <m/>
    <m/>
    <x v="0"/>
    <m/>
    <m/>
    <s v="Y"/>
    <d v="2024-06-13T00:00:00"/>
  </r>
  <r>
    <x v="8"/>
    <e v="#N/A"/>
    <n v="1.4945999999999999"/>
    <x v="2"/>
    <x v="25"/>
    <s v="xD_DWDM_BRKRing_C0210P_1859A Midvalleycas_0004582309010S_00045824006622"/>
    <n v="1.4945999999999999"/>
    <s v="1859A Midvalleycas"/>
    <x v="7"/>
    <s v="Advance"/>
    <x v="0"/>
    <x v="9"/>
    <d v="2024-02-07T00:00:00"/>
    <s v="Single_2024_May_DWDM_C0210P;CAR02-i+/CAR02-ii+;C0211+_1859A_PRPO_1.Add modules = 2 _x000a_2.Add battery bank = 4"/>
    <s v="Single"/>
    <n v="2024"/>
    <s v="May"/>
    <s v="DWDM"/>
    <s v="C0210P;CAR02-i+/CAR02-ii+;C0211+"/>
    <s v="DWDM-1859A"/>
    <s v="1859A"/>
    <s v="PRPO"/>
    <s v="1.Add modules = 2 "/>
    <e v="#N/A"/>
    <e v="#N/A"/>
    <e v="#N/A"/>
    <x v="12"/>
    <s v="Wk17"/>
    <x v="8"/>
    <m/>
    <m/>
    <m/>
    <m/>
    <m/>
    <m/>
    <s v="Pending ES PO"/>
    <s v="TBC_MOS"/>
    <d v="2024-05-09T00:00:00"/>
    <m/>
    <x v="4"/>
    <e v="#N/A"/>
    <m/>
    <m/>
    <m/>
    <x v="0"/>
    <e v="#N/A"/>
    <m/>
    <s v="Y"/>
    <d v="2024-05-31T00:00:00"/>
  </r>
  <r>
    <x v="9"/>
    <n v="0.27229714469800004"/>
    <n v="0.51851434346799996"/>
    <x v="2"/>
    <x v="26"/>
    <s v="xD_DWDM_BRKRing_E104_8269B-MAC001 Chetok_0004582309010R_00045824006624"/>
    <n v="0.51851434346799996"/>
    <s v="8269B-MAC_x0002_001 Chetok"/>
    <x v="0"/>
    <s v="Advance"/>
    <x v="0"/>
    <x v="7"/>
    <m/>
    <e v="#N/A"/>
    <s v="#N/A"/>
    <m/>
    <m/>
    <m/>
    <m/>
    <s v="DWDM-"/>
    <m/>
    <m/>
    <m/>
    <s v="Outdoor"/>
    <s v="1.32 CME Planner reject/Pending resubmission from partner"/>
    <s v="1.32 CME Planner reject/Pending resubmission from partner"/>
    <x v="13"/>
    <s v="Wk23"/>
    <x v="0"/>
    <s v="Outdoor"/>
    <m/>
    <s v="0520: RAD changed to 4/6_x000a_0517: Need to change RAD // _x000a_0516: Waiting outbound. Not freeze in KHE due to no DUID"/>
    <m/>
    <m/>
    <m/>
    <s v="Pending ES PO"/>
    <s v="TBC_Jun_Plan"/>
    <d v="2024-06-13T00:00:00"/>
    <m/>
    <x v="1"/>
    <m/>
    <m/>
    <m/>
    <m/>
    <x v="0"/>
    <m/>
    <m/>
    <s v="Y"/>
    <d v="2024-06-14T00:00:00"/>
  </r>
  <r>
    <x v="5"/>
    <n v="0.41968185019499998"/>
    <n v="0.73199999999999998"/>
    <x v="2"/>
    <x v="27"/>
    <s v="xD_DWDM_BRKRing_C0407P_1737A Bernama_0004582309050Y_00045824006623"/>
    <n v="0.73199999999999998"/>
    <s v="1737A Bernama"/>
    <x v="3"/>
    <s v="BBand"/>
    <x v="0"/>
    <x v="3"/>
    <d v="2023-12-21T00:00:00"/>
    <s v="Multiple_2024_April_DWDM_C0407P_1737A_PRPO_1. Replace CSU controller = 1 (Action FF)_x000a_2. Add Modules = 2_x000a_3. Add Battery Bank = 1_x000a_"/>
    <s v="Multiple"/>
    <n v="2024"/>
    <s v="April"/>
    <s v="DWDM"/>
    <s v="C0407P"/>
    <s v="DWDM-1737A"/>
    <s v="1737A"/>
    <s v="PRPO"/>
    <s v="1. Replace CSU controller = 1 (Action FF)_x000a_2. Add Modules = 2_x000a_3. Add Battery Bank = 1"/>
    <s v="Indoor"/>
    <s v="1.7 TSSR Approved"/>
    <s v="1.7 TSSR Approved"/>
    <x v="12"/>
    <s v="Wk17"/>
    <x v="8"/>
    <m/>
    <m/>
    <m/>
    <d v="2024-06-04T00:00:00"/>
    <m/>
    <m/>
    <s v="Pending ES PO"/>
    <s v="TBC_MOS"/>
    <d v="2024-05-09T00:00:00"/>
    <m/>
    <x v="2"/>
    <e v="#N/A"/>
    <m/>
    <m/>
    <m/>
    <x v="0"/>
    <e v="#N/A"/>
    <m/>
    <s v="Y"/>
    <d v="2024-06-11T00:00:00"/>
  </r>
  <r>
    <x v="9"/>
    <n v="0.27229714469800004"/>
    <n v="0.51851434346799996"/>
    <x v="2"/>
    <x v="28"/>
    <s v="xD_DWDM_BRKRing_E104_8294A-MAC001 Kangkong_0004582309010R_00045824006624"/>
    <n v="0.51851434346799996"/>
    <s v="8294A-MAC_x0002_001 Kangkong"/>
    <x v="0"/>
    <s v="Advance"/>
    <x v="0"/>
    <x v="7"/>
    <m/>
    <s v="Single_2024_May_DWDM_E104_8294A_PRPO_1.Swap Breaker = 2  (Require 100A x 2 DC breaker)_x000a_2.Add modules = 2 _x000a_3.Add battery bank = 4"/>
    <s v="Single"/>
    <n v="2024"/>
    <s v="May"/>
    <s v="DWDM"/>
    <s v="E104"/>
    <s v="DWDM-8294A"/>
    <s v="8294A"/>
    <s v="PRPO"/>
    <s v="1.Swap Breaker = 2  (Require 100A x 2 DC breaker)"/>
    <s v="Outdoor"/>
    <s v="1.7 TSSR Approved"/>
    <s v="1.7 TSSR Approved"/>
    <x v="14"/>
    <s v="Wk23"/>
    <x v="0"/>
    <s v="Outdoor"/>
    <m/>
    <s v="0517: Need to change RAD //_x000a_0516: Waiting outbound (not freeze in KHE. Only in KM2)_x000a_0515: Pending DN"/>
    <d v="2024-06-07T00:00:00"/>
    <m/>
    <m/>
    <s v="Pending ES PO"/>
    <s v="TBC_Jun_Plan"/>
    <d v="2024-06-13T00:00:00"/>
    <m/>
    <x v="1"/>
    <m/>
    <m/>
    <m/>
    <m/>
    <x v="0"/>
    <m/>
    <m/>
    <s v="Y"/>
    <d v="2024-06-14T00:00:00"/>
  </r>
  <r>
    <x v="11"/>
    <n v="0.91649508390899992"/>
    <n v="1.127882496832"/>
    <x v="2"/>
    <x v="29"/>
    <s v="xD_DWDM_BRKRing_E105_8139B-MAC001 CBC_0004582309010R_00045824006624"/>
    <n v="1.127882496832"/>
    <s v="8139B-MAC_x0002_001 CBC"/>
    <x v="0"/>
    <s v="Fo&amp;T"/>
    <x v="0"/>
    <x v="10"/>
    <d v="2024-02-16T00:00:00"/>
    <s v="Single_2024_May_DWDM_E105_8139B_PRPO_1.swap rectifier (Outdoor) = 1 (Require 63A x 4 DC breaker)_x000a_2.Add modules = 4 _x000a_3.Add battery bank = 4"/>
    <s v="Single"/>
    <n v="2024"/>
    <s v="May"/>
    <s v="DWDM"/>
    <s v="E105"/>
    <s v="DWDM-8139B"/>
    <s v="8139B"/>
    <s v="PRPO"/>
    <s v="1.swap rectifier (Outdoor) = 1 (Require 63A x 4 DC breaker)"/>
    <s v="Outdoor"/>
    <s v="1.33 FF reject/Pending resubmission from partner"/>
    <s v="1.6 Pending FF approval"/>
    <x v="0"/>
    <s v="Wk31"/>
    <x v="0"/>
    <s v="CME -Plinth"/>
    <m/>
    <s v="0521: F/u w/ CME "/>
    <d v="2024-06-14T00:00:00"/>
    <m/>
    <m/>
    <s v="Pending ES PO"/>
    <s v="TBC_Jun_Plan"/>
    <d v="2024-06-20T00:00:00"/>
    <m/>
    <x v="4"/>
    <m/>
    <m/>
    <m/>
    <m/>
    <x v="0"/>
    <m/>
    <m/>
    <s v="Y"/>
    <d v="2024-05-24T00:00:00"/>
  </r>
  <r>
    <x v="11"/>
    <n v="0.91649508390899992"/>
    <n v="1.127882496832"/>
    <x v="2"/>
    <x v="30"/>
    <s v="xD_DWDM_BRKRing_E105_8211A-MAG(M8)- 001 WCY_0004582309010R_00045824006624"/>
    <n v="1.127882496832"/>
    <s v="8211A-MAG(M8)- 001 WCY"/>
    <x v="6"/>
    <s v="Fo&amp;T"/>
    <x v="0"/>
    <x v="11"/>
    <m/>
    <e v="#N/A"/>
    <s v="#N/A"/>
    <m/>
    <m/>
    <m/>
    <m/>
    <s v="DWDM-"/>
    <m/>
    <m/>
    <m/>
    <s v="subrack only"/>
    <s v="1.32 CME Planner reject/Pending resubmission from partner"/>
    <s v="1.32 CME Planner reject/Pending resubmission from partner"/>
    <x v="10"/>
    <s v="Wk26"/>
    <x v="0"/>
    <m/>
    <m/>
    <m/>
    <m/>
    <m/>
    <m/>
    <s v="Pending ES PO"/>
    <s v="TBC_Jun_Plan"/>
    <d v="2024-06-20T00:00:00"/>
    <m/>
    <x v="4"/>
    <m/>
    <m/>
    <m/>
    <m/>
    <x v="0"/>
    <m/>
    <m/>
    <s v="Y"/>
    <d v="2024-05-24T00:00:00"/>
  </r>
  <r>
    <x v="11"/>
    <n v="0.91649508390899992"/>
    <n v="1.127882496832"/>
    <x v="2"/>
    <x v="31"/>
    <s v="xD_DWDM_BRKRing_E105_8229A-MAC001 Tumpat_0004582309010R_00045824006624"/>
    <n v="1.127882496832"/>
    <s v="8229A-MAC_x0002_001 Tumpat"/>
    <x v="0"/>
    <s v="Fo&amp;T"/>
    <x v="0"/>
    <x v="10"/>
    <d v="2024-02-16T00:00:00"/>
    <s v="Single_2024_April_DWDM_E105_8229A_PRPO_1. Add Battery Bank = 3_x000a_2 .Add Aircond = 1 (Action THOR)_x000a_3.Floor mounted DCPDB = 1 (C/W :63A DC x 8; 32A DC x 2 and 10A DC x 2 DC Breaker)"/>
    <s v="Single"/>
    <n v="2024"/>
    <s v="April"/>
    <s v="DWDM"/>
    <s v="E105"/>
    <s v="DWDM-8229A"/>
    <s v="8229A"/>
    <s v="PRPO"/>
    <s v="1. Add Battery Bank = 3"/>
    <s v="Indoor"/>
    <s v="1.7 TSSR Approved"/>
    <s v="1.7 TSSR Approved"/>
    <x v="12"/>
    <s v="Wk17"/>
    <x v="8"/>
    <m/>
    <m/>
    <m/>
    <d v="2024-06-14T00:00:00"/>
    <m/>
    <m/>
    <s v="Pending ES PO"/>
    <s v="TBC_MOS"/>
    <d v="2024-05-09T00:00:00"/>
    <m/>
    <x v="4"/>
    <m/>
    <m/>
    <m/>
    <m/>
    <x v="0"/>
    <m/>
    <m/>
    <s v="Y"/>
    <d v="2024-05-24T00:00:00"/>
  </r>
  <r>
    <x v="12"/>
    <n v="0.60290831022399993"/>
    <n v="0.716520472794"/>
    <x v="2"/>
    <x v="32"/>
    <s v="xD_DWDM_BRKRing_E109_8222A-MAC001 Peringat_0004582309010R_00045824006624"/>
    <n v="0.716520472794"/>
    <s v="8222A-MAC_x0002_001 Peringat"/>
    <x v="0"/>
    <s v="Advance"/>
    <x v="0"/>
    <x v="7"/>
    <m/>
    <s v="Single_2024_April_DWDM_E109_8222A_PRPO_1. Add Battery Bank = 4_x000a_2. Add Aircond = 1 (Action THOR)_x000a_3. DCPDB (C/W :63A DC x 8; 32A DC x 2 and 10A DC x 2 DC Breaker)"/>
    <s v="Single"/>
    <n v="2024"/>
    <s v="April"/>
    <s v="DWDM"/>
    <s v="E109"/>
    <s v="DWDM-8222A"/>
    <s v="8222A"/>
    <s v="PRPO"/>
    <s v="1. Add Battery Bank = 4"/>
    <s v="Indoor"/>
    <s v="1.7 TSSR Approved"/>
    <s v="1.7 TSSR Approved"/>
    <x v="12"/>
    <s v="Wk17"/>
    <x v="8"/>
    <m/>
    <m/>
    <m/>
    <d v="2024-06-14T00:00:00"/>
    <m/>
    <m/>
    <s v="Pending ES PO"/>
    <s v="TBC_MOS"/>
    <d v="2024-05-09T00:00:00"/>
    <m/>
    <x v="4"/>
    <m/>
    <m/>
    <m/>
    <m/>
    <x v="0"/>
    <m/>
    <m/>
    <s v="Y"/>
    <d v="2024-04-26T00:00:00"/>
  </r>
  <r>
    <x v="13"/>
    <n v="0.53846268681850007"/>
    <n v="0.91724362809650006"/>
    <x v="2"/>
    <x v="33"/>
    <s v="xD_DWDM_BRKRing_EAR06_8145Z-MAG 001 T3E 0160 Kg Paya Luas_0004582309010R_00045824006624"/>
    <n v="0.91724362809650006"/>
    <s v="8145Z-MAG 001 T3E 0160 Kg Paya Luas"/>
    <x v="8"/>
    <s v="Fo&amp;T"/>
    <x v="0"/>
    <x v="12"/>
    <m/>
    <e v="#N/A"/>
    <s v="#N/A"/>
    <m/>
    <m/>
    <m/>
    <m/>
    <s v="DWDM-"/>
    <m/>
    <m/>
    <m/>
    <s v="subrack only"/>
    <s v="1.4 Pending FF and CME Planner approval"/>
    <s v="1.6 Pending FF approval"/>
    <x v="8"/>
    <s v="Wk17"/>
    <x v="8"/>
    <m/>
    <m/>
    <m/>
    <m/>
    <m/>
    <m/>
    <s v="Pending ES PO"/>
    <s v="TBC_MOS"/>
    <d v="2024-05-09T00:00:00"/>
    <m/>
    <x v="4"/>
    <m/>
    <m/>
    <m/>
    <m/>
    <x v="0"/>
    <m/>
    <m/>
    <s v="Y"/>
    <d v="2024-05-15T00:00:00"/>
  </r>
  <r>
    <x v="12"/>
    <n v="0.60290831022399993"/>
    <n v="0.716520472794"/>
    <x v="2"/>
    <x v="34"/>
    <s v="xD_DWDM_BRKRing_E109_8224A-MAG-001 Pasir Puteh_0004582309010R_00045824006624"/>
    <n v="0.716520472794"/>
    <s v="8224A-MAG-001 Pasir Puteh"/>
    <x v="6"/>
    <s v="Advance"/>
    <x v="0"/>
    <x v="0"/>
    <m/>
    <s v="Multiple_2024_May_DWDM_E109;EAR01;EAR01 N EAR03_8224A_PRPO_1.Add rectifier (Indoor) = 1 (Require 63A x 4 DC breaker)_x000a_2.Add modules = 3 _x000a_3.Add battery bank = 4"/>
    <s v="Multiple"/>
    <n v="2024"/>
    <s v="May"/>
    <s v="DWDM"/>
    <s v="E109;EAR01;EAR01 N EAR03"/>
    <s v="DWDM-8224A"/>
    <s v="8224A"/>
    <s v="PRPO"/>
    <s v="1.Add rectifier (Indoor) = 1 (Require 63A x 4 DC breaker)"/>
    <s v="Indoor"/>
    <s v="1.6 Pending FF approval"/>
    <s v="1.6 Pending FF approval"/>
    <x v="15"/>
    <s v="Wk23"/>
    <x v="0"/>
    <m/>
    <m/>
    <s v="0520: RAD changed to 6/6_x000a_0517: Need to change RAD //_x000a_0516: Waiting outbound"/>
    <d v="2024-06-07T00:00:00"/>
    <m/>
    <m/>
    <s v="Pending ES PO"/>
    <s v="TBC_Jun_Plan"/>
    <d v="2024-06-20T00:00:00"/>
    <m/>
    <x v="4"/>
    <m/>
    <m/>
    <m/>
    <m/>
    <x v="0"/>
    <m/>
    <m/>
    <s v="Y"/>
    <d v="2024-03-26T00:00:00"/>
  </r>
  <r>
    <x v="8"/>
    <e v="#N/A"/>
    <n v="1.4945999999999999"/>
    <x v="2"/>
    <x v="35"/>
    <s v="xD_DWDM_BRKRing_C0210P_2878A Mont Kiara_0004582309050Y_00045824006623"/>
    <n v="1.4945999999999999"/>
    <s v="2878A Mont Kiara"/>
    <x v="0"/>
    <s v="Advance"/>
    <x v="0"/>
    <x v="9"/>
    <d v="2024-02-07T00:00:00"/>
    <s v="Single_2024_April_DWDM_C0210P_2878A_PRPO_1. Swap Rectifier (Indoor) = 1 (Require 63A x 8 DC breaker)_x000a_2. Add Modules = 4_x000a_3. Battery Bank = 6"/>
    <s v="Single"/>
    <n v="2024"/>
    <s v="April"/>
    <s v="DWDM"/>
    <s v="C0210P"/>
    <s v="DWDM-2878A"/>
    <s v="2878A"/>
    <s v="PRPO"/>
    <s v="1. Swap Rectifier (Indoor) = 1 (Require 63A x 8 DC breaker)"/>
    <s v="Indoor"/>
    <s v="1.7 TSSR Approved"/>
    <s v="1.7 TSSR Approved"/>
    <x v="8"/>
    <s v="Wk17"/>
    <x v="6"/>
    <m/>
    <m/>
    <m/>
    <d v="2024-06-07T00:00:00"/>
    <m/>
    <m/>
    <s v="Pending ES PO"/>
    <s v="TBC_MOS"/>
    <d v="2024-05-09T00:00:00"/>
    <m/>
    <x v="4"/>
    <e v="#N/A"/>
    <m/>
    <m/>
    <m/>
    <x v="0"/>
    <e v="#N/A"/>
    <m/>
    <s v="Y"/>
    <d v="2024-05-31T00:00:00"/>
  </r>
  <r>
    <x v="14"/>
    <n v="0.703395031698"/>
    <n v="1.2129679083639999"/>
    <x v="2"/>
    <x v="36"/>
    <s v="xD_DWDM_BRKRing_E111_8317A-MAC-001 Kampung Pak Wong_0004582309010R_00045824006624"/>
    <n v="1.2129679083639999"/>
    <s v="8317A-MAC-001 Kampung Pak Wong"/>
    <x v="0"/>
    <s v="Fo&amp;T"/>
    <x v="0"/>
    <x v="10"/>
    <d v="2024-02-16T00:00:00"/>
    <e v="#N/A"/>
    <s v="#N/A"/>
    <m/>
    <m/>
    <m/>
    <m/>
    <s v="DWDM-"/>
    <m/>
    <m/>
    <m/>
    <s v="Outdoor"/>
    <s v="1.6 Pending CME approval"/>
    <s v="1.6 Pending CME approval"/>
    <x v="10"/>
    <s v="Wk26"/>
    <x v="0"/>
    <s v="CME- Dismantle cage"/>
    <m/>
    <m/>
    <m/>
    <m/>
    <m/>
    <s v="Pending ES PO"/>
    <s v="TBC_Jun_Plan"/>
    <d v="2024-06-20T00:00:00"/>
    <m/>
    <x v="5"/>
    <m/>
    <m/>
    <m/>
    <m/>
    <x v="0"/>
    <m/>
    <m/>
    <s v="Y"/>
    <s v="May"/>
  </r>
  <r>
    <x v="11"/>
    <n v="0.91649508390899992"/>
    <n v="1.127882496832"/>
    <x v="2"/>
    <x v="37"/>
    <s v="xD_DWDM_BRKRing_E105_8212A-MAC001 Wbharu_0004582309010R_00045824006624"/>
    <n v="1.127882496832"/>
    <s v="8212A-MAC_x0002_001 Wbharu"/>
    <x v="0"/>
    <s v="Fo&amp;T"/>
    <x v="0"/>
    <x v="10"/>
    <d v="2024-02-16T00:00:00"/>
    <e v="#N/A"/>
    <s v="#N/A"/>
    <m/>
    <m/>
    <m/>
    <m/>
    <s v="DWDM-"/>
    <m/>
    <m/>
    <m/>
    <s v="Indoor"/>
    <s v="1.32 CME Planner reject/Pending resubmission from partner"/>
    <s v="1.32 CME Planner reject/Pending resubmission from partner"/>
    <x v="12"/>
    <s v="Wk17"/>
    <x v="6"/>
    <m/>
    <m/>
    <m/>
    <m/>
    <m/>
    <m/>
    <s v="Pending ES PO"/>
    <s v="TBC_MOS"/>
    <d v="2024-05-09T00:00:00"/>
    <m/>
    <x v="4"/>
    <m/>
    <m/>
    <m/>
    <m/>
    <x v="0"/>
    <m/>
    <m/>
    <s v="Y"/>
    <d v="2024-05-24T00:00:00"/>
  </r>
  <r>
    <x v="12"/>
    <n v="0.60290831022399993"/>
    <n v="0.716520472794"/>
    <x v="2"/>
    <x v="38"/>
    <s v="xD_DWDM_BRKRing_E109_8242B-MAC001 JKKrai_0004582309010R_00045824006624"/>
    <n v="0.716520472794"/>
    <s v="8242B-MAC_x0002_001 JKKrai"/>
    <x v="0"/>
    <s v="Advance"/>
    <x v="0"/>
    <x v="7"/>
    <m/>
    <s v="Single_2024_April_DWDM_E109_8242B_PRPO_1.Swap Breaker = 4  (Require 63A x 4 DC breaker)"/>
    <s v="Single"/>
    <n v="2024"/>
    <s v="April"/>
    <s v="DWDM"/>
    <s v="E109"/>
    <s v="DWDM-8242B"/>
    <s v="8242B"/>
    <s v="PRPO"/>
    <s v="1.Swap Breaker = 4  (Require 63A x 4 DC breaker)"/>
    <s v="Indoor"/>
    <s v="1.7 TSSR Approved"/>
    <s v="1.7 TSSR Approved"/>
    <x v="8"/>
    <s v="Wk17"/>
    <x v="6"/>
    <m/>
    <m/>
    <m/>
    <d v="2024-06-07T00:00:00"/>
    <m/>
    <m/>
    <s v="Pending ES PO"/>
    <s v="TBC_MOS"/>
    <d v="2024-05-09T00:00:00"/>
    <m/>
    <x v="4"/>
    <m/>
    <m/>
    <m/>
    <m/>
    <x v="0"/>
    <m/>
    <m/>
    <s v="Y"/>
    <d v="2024-04-26T00:00:00"/>
  </r>
  <r>
    <x v="14"/>
    <n v="0.703395031698"/>
    <n v="1.2129679083639999"/>
    <x v="2"/>
    <x v="39"/>
    <s v="xD_DWDM_BRKRing_E111_8407A-MAC001 Jerteh_0004582309010R_00045824006624"/>
    <n v="1.2129679083639999"/>
    <s v="8407A-MAC_x0002_001 Jerteh"/>
    <x v="0"/>
    <s v="Fo&amp;T"/>
    <x v="0"/>
    <x v="10"/>
    <d v="2024-02-16T00:00:00"/>
    <e v="#N/A"/>
    <s v="#N/A"/>
    <m/>
    <m/>
    <m/>
    <m/>
    <s v="DWDM-"/>
    <m/>
    <m/>
    <m/>
    <s v="Outdoor"/>
    <s v="1.112 CD TSSR reject/Pending resubmission from partner"/>
    <s v="1.112 CD TSSR reject/Pending resubmission from partner"/>
    <x v="10"/>
    <s v="Wk26"/>
    <x v="0"/>
    <m/>
    <m/>
    <m/>
    <m/>
    <m/>
    <m/>
    <s v="Pending ES PO"/>
    <s v="TBC_Jun_Plan"/>
    <d v="2024-06-20T00:00:00"/>
    <m/>
    <x v="5"/>
    <m/>
    <m/>
    <m/>
    <m/>
    <x v="0"/>
    <m/>
    <m/>
    <s v="Y"/>
    <s v="May"/>
  </r>
  <r>
    <x v="14"/>
    <n v="0.703395031698"/>
    <n v="1.2129679083639999"/>
    <x v="2"/>
    <x v="40"/>
    <s v="xD_DWDM_BRKRing_E111_8322B-MAC001 Padang Luas_0004582309010R_00045824006624"/>
    <n v="1.2129679083639999"/>
    <s v="8322B-MAC_x0002_001 Padang Luas"/>
    <x v="0"/>
    <s v="Fo&amp;T"/>
    <x v="0"/>
    <x v="10"/>
    <d v="2024-02-16T00:00:00"/>
    <s v="Single_2024_May_DWDM_E111_8322B_PRPO_1.Swap Breaker = 2  (Require 100A x 2 DC breaker)_x000a_2.Add modules = 2 _x000a_3.Add battery bank = 2_x000a_4.Extend beam and shelter = 1_x000a_5.Padlock and lock bar = 1_x000a_6.Trunking = 1"/>
    <s v="Single"/>
    <n v="2024"/>
    <s v="May"/>
    <s v="DWDM"/>
    <s v="E111"/>
    <s v="DWDM-8322B"/>
    <s v="8322B"/>
    <s v="PRPO"/>
    <s v="1.Swap Breaker = 2  (Require 100A x 2 DC breaker)_x000a_2.Add modules = 2 _x000a_3.Add battery bank = 2_x000a_4.Extend beam and shelter = 1_x000a_5.Padlock and lock bar = 1_x000a_6.Trunking = 1"/>
    <s v="Outdoor"/>
    <s v="1.7 TSSR Approved"/>
    <s v="1.7 TSSR Approved"/>
    <x v="8"/>
    <s v="Wk17"/>
    <x v="6"/>
    <m/>
    <m/>
    <m/>
    <d v="2024-06-07T00:00:00"/>
    <m/>
    <m/>
    <s v="Pending ES PO"/>
    <s v="TBC_MOS"/>
    <d v="2024-05-16T00:00:00"/>
    <m/>
    <x v="5"/>
    <m/>
    <m/>
    <m/>
    <m/>
    <x v="0"/>
    <m/>
    <m/>
    <s v="Y"/>
    <s v="May"/>
  </r>
  <r>
    <x v="15"/>
    <e v="#N/A"/>
    <e v="#N/A"/>
    <x v="2"/>
    <x v="5"/>
    <s v="xD_DWDM_BRKRing_EAR01_4000A-MCR-001 PRI_0004582309010R_00045824006624"/>
    <e v="#N/A"/>
    <s v="4000A-MCR-001 PRI"/>
    <x v="9"/>
    <s v="Fo&amp;T"/>
    <x v="0"/>
    <x v="13"/>
    <s v="N/A"/>
    <s v="Single_2023_November_DWDM_(blank)_4000A_Completed_DC BREAKER: 63A X 12"/>
    <s v="Single"/>
    <n v="2023"/>
    <s v="November"/>
    <s v="DWDM"/>
    <s v="(blank)"/>
    <s v="DWDM-4000A"/>
    <s v="4000A"/>
    <s v="Completed"/>
    <s v="No CME"/>
    <s v="NA"/>
    <s v="0. No Survey required"/>
    <s v="0. No Survey required"/>
    <x v="16"/>
    <s v="Wk12"/>
    <x v="9"/>
    <m/>
    <m/>
    <m/>
    <m/>
    <m/>
    <m/>
    <s v="Pending ES PO"/>
    <s v="Y"/>
    <d v="2024-03-19T00:00:00"/>
    <s v="Wk12"/>
    <x v="2"/>
    <m/>
    <m/>
    <m/>
    <m/>
    <x v="0"/>
    <m/>
    <m/>
    <s v="Y"/>
    <d v="2024-04-19T00:00:00"/>
  </r>
  <r>
    <x v="15"/>
    <e v="#N/A"/>
    <e v="#N/A"/>
    <x v="2"/>
    <x v="41"/>
    <s v="xD_DWDM_BRKRing_EAR01_8000A-MCR001 KTN_0004582309010R_00045824006624"/>
    <e v="#N/A"/>
    <s v="8000A-MCR_x0002_001 KTN"/>
    <x v="9"/>
    <s v="Fo&amp;T"/>
    <x v="0"/>
    <x v="13"/>
    <s v="N/A"/>
    <e v="#N/A"/>
    <s v="#N/A"/>
    <m/>
    <m/>
    <m/>
    <m/>
    <s v="DWDM-"/>
    <m/>
    <m/>
    <s v="No CME"/>
    <s v="NA"/>
    <s v="0. No Survey required"/>
    <s v="0. No Survey required"/>
    <x v="17"/>
    <s v="Wk19"/>
    <x v="10"/>
    <m/>
    <m/>
    <m/>
    <m/>
    <m/>
    <m/>
    <s v="Pending ES PO"/>
    <s v="N/A"/>
    <d v="1899-12-30T00:00:00"/>
    <m/>
    <x v="2"/>
    <m/>
    <m/>
    <m/>
    <m/>
    <x v="0"/>
    <m/>
    <m/>
    <s v="Y"/>
    <d v="2024-04-19T00:00:00"/>
  </r>
  <r>
    <x v="13"/>
    <n v="0.53846268681850007"/>
    <n v="0.91724362809650006"/>
    <x v="2"/>
    <x v="42"/>
    <s v="xD_DWDM_BRKRing_EAR06_8112A-MAG 001 Bukit Istana_0004582309010R_00045824006624"/>
    <n v="0.91724362809650006"/>
    <s v="8112A-MAG 001 Bukit Istana"/>
    <x v="8"/>
    <s v="Fo&amp;T"/>
    <x v="0"/>
    <x v="12"/>
    <m/>
    <e v="#N/A"/>
    <s v="#N/A"/>
    <m/>
    <m/>
    <m/>
    <m/>
    <s v="DWDM-"/>
    <m/>
    <m/>
    <m/>
    <s v="subrack only"/>
    <s v="1.32 CME Planner reject/Pending resubmission from partner"/>
    <s v="1.32 CME Planner reject/Pending resubmission from partner"/>
    <x v="12"/>
    <s v="Wk17"/>
    <x v="6"/>
    <m/>
    <m/>
    <m/>
    <m/>
    <m/>
    <m/>
    <s v="Pending ES PO"/>
    <s v="TBC_MOS"/>
    <d v="2024-05-16T00:00:00"/>
    <m/>
    <x v="4"/>
    <m/>
    <m/>
    <m/>
    <m/>
    <x v="0"/>
    <m/>
    <m/>
    <s v="Y"/>
    <d v="2024-05-15T00:00:00"/>
  </r>
  <r>
    <x v="13"/>
    <n v="0.53846268681850007"/>
    <n v="0.91724362809650006"/>
    <x v="2"/>
    <x v="21"/>
    <s v="xD_DWDM_BRKRing_EAR06_1475A-MSC MSK_0004582309010R_00045824006624"/>
    <n v="0.91724362809650006"/>
    <s v="1475A-MSC MSK"/>
    <x v="9"/>
    <s v="Fo&amp;T"/>
    <x v="0"/>
    <x v="13"/>
    <s v="N/A"/>
    <s v="Single_2024_May_DWDM_5GC_1475A_PRPO_1.ODF Rack (Glass Door)"/>
    <s v="Single"/>
    <n v="2024"/>
    <s v="May"/>
    <s v="DWDM"/>
    <s v="5GC"/>
    <s v="DWDM-1475A"/>
    <s v="1475A"/>
    <s v="PRPO"/>
    <s v="No CME"/>
    <s v="NA"/>
    <s v="0. No Survey required"/>
    <s v="0. No Survey required"/>
    <x v="16"/>
    <s v="Wk12"/>
    <x v="9"/>
    <m/>
    <m/>
    <m/>
    <m/>
    <m/>
    <m/>
    <s v="Pending ES PO"/>
    <s v="Y"/>
    <d v="2024-03-19T00:00:00"/>
    <s v="Wk12"/>
    <x v="4"/>
    <m/>
    <m/>
    <m/>
    <m/>
    <x v="0"/>
    <m/>
    <m/>
    <s v="Y"/>
    <d v="2024-05-15T00:00:00"/>
  </r>
  <r>
    <x v="13"/>
    <n v="0.53846268681850007"/>
    <n v="0.91724362809650006"/>
    <x v="2"/>
    <x v="43"/>
    <s v="xD_DWDM_BRKRing_EAR06_8173A-MAG 001 Bandar Pusat Jengka_0004582309010R_00045824006624"/>
    <n v="0.91724362809650006"/>
    <s v="8173A-MAG 001 Bandar Pusat Jengka"/>
    <x v="8"/>
    <s v="Fo&amp;T"/>
    <x v="0"/>
    <x v="12"/>
    <m/>
    <e v="#N/A"/>
    <s v="#N/A"/>
    <m/>
    <m/>
    <m/>
    <m/>
    <s v="DWDM-"/>
    <m/>
    <m/>
    <m/>
    <s v="subrack only"/>
    <s v="1.4 Pending FF and CME Planner approval"/>
    <s v="1.7 TSSR Approved"/>
    <x v="8"/>
    <s v="Wk17"/>
    <x v="6"/>
    <m/>
    <m/>
    <m/>
    <m/>
    <m/>
    <m/>
    <s v="Pending ES PO"/>
    <s v="TBC_MOS"/>
    <d v="2024-05-16T00:00:00"/>
    <m/>
    <x v="4"/>
    <m/>
    <m/>
    <m/>
    <m/>
    <x v="0"/>
    <m/>
    <m/>
    <s v="Y"/>
    <d v="2024-05-15T00:00:00"/>
  </r>
  <r>
    <x v="13"/>
    <n v="0.53846268681850007"/>
    <n v="0.91724362809650006"/>
    <x v="2"/>
    <x v="44"/>
    <s v="xD_DWDM_BRKRing_EAR06_8105A-MAG 001 South Of Raub_0004582309010R_00045824006624"/>
    <n v="0.91724362809650006"/>
    <s v="8105A-MAG 001 South Of Raub"/>
    <x v="8"/>
    <s v="Fo&amp;T"/>
    <x v="0"/>
    <x v="14"/>
    <m/>
    <e v="#N/A"/>
    <s v="#N/A"/>
    <m/>
    <m/>
    <m/>
    <m/>
    <s v="DWDM-"/>
    <m/>
    <m/>
    <m/>
    <s v="Indoor"/>
    <s v="1.32 CME Planner reject/Pending resubmission from partner"/>
    <s v="1.4 Pending FF and CME Planner approval"/>
    <x v="15"/>
    <s v="Wk23"/>
    <x v="0"/>
    <m/>
    <m/>
    <s v="0524: Freezed. Pending DN_x000a_0521: Need to freeze"/>
    <m/>
    <m/>
    <m/>
    <s v="Pending ES PO"/>
    <s v="TBC_Jun_Plan"/>
    <d v="2024-06-20T00:00:00"/>
    <m/>
    <x v="4"/>
    <m/>
    <m/>
    <m/>
    <m/>
    <x v="0"/>
    <m/>
    <m/>
    <s v="Y"/>
    <d v="2024-05-15T00:00:00"/>
  </r>
  <r>
    <x v="16"/>
    <n v="0.73716848912900002"/>
    <n v="1.106362142589"/>
    <x v="2"/>
    <x v="45"/>
    <s v="xD_DWDM_BRKRing_ST21P_6369A-MAG001 Sri Saujana_0004582309010R_00045824006624"/>
    <n v="1.106362142589"/>
    <s v="6369A-MAG_x0002_001 Sri Saujana"/>
    <x v="6"/>
    <s v="BBand"/>
    <x v="0"/>
    <x v="15"/>
    <m/>
    <s v="Multiple_2024_May_DWDM_ST21P;S504M_6369A_PRPO_1. Add Battery Bank = 6_x000a_2. Replace faulty CSU controller = 1 (Under FF)_x000a_3. Rearrange battery"/>
    <s v="Multiple"/>
    <n v="2024"/>
    <s v="May"/>
    <s v="DWDM"/>
    <s v="ST21P;S504M"/>
    <s v="DWDM-6369A"/>
    <s v="6369A"/>
    <s v="PRPO"/>
    <s v="1. Add Battery Bank = 6"/>
    <s v="subrack only"/>
    <s v="1.6 Pending FF approval"/>
    <s v="1.6 Pending FF approval"/>
    <x v="18"/>
    <s v="Wk17"/>
    <x v="11"/>
    <m/>
    <m/>
    <m/>
    <d v="2024-06-07T00:00:00"/>
    <m/>
    <m/>
    <s v="Pending ES PO"/>
    <s v="TBC_MOS"/>
    <d v="2024-05-16T00:00:00"/>
    <m/>
    <x v="1"/>
    <m/>
    <m/>
    <m/>
    <m/>
    <x v="0"/>
    <m/>
    <m/>
    <s v="Y"/>
    <d v="2024-05-15T00:00:00"/>
  </r>
  <r>
    <x v="17"/>
    <n v="0.80842560884875003"/>
    <e v="#N/A"/>
    <x v="3"/>
    <x v="46"/>
    <s v="xD_DWDM_BRKRing_CAR05_2021B SBHT_0004582401290A_00045824026525"/>
    <e v="#N/A"/>
    <s v="2021B Subang Hitech"/>
    <x v="9"/>
    <s v="BBand"/>
    <x v="1"/>
    <x v="13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s v="NA"/>
    <s v="0. No Survey required"/>
    <s v="0. No Survey required"/>
    <x v="17"/>
    <s v="Wk19"/>
    <x v="12"/>
    <m/>
    <m/>
    <m/>
    <m/>
    <m/>
    <m/>
    <m/>
    <s v="TBC_MOS"/>
    <d v="2024-05-16T00:00:00"/>
    <m/>
    <x v="6"/>
    <m/>
    <m/>
    <m/>
    <m/>
    <x v="0"/>
    <m/>
    <m/>
    <m/>
    <d v="2024-05-23T00:00:00"/>
  </r>
  <r>
    <x v="17"/>
    <n v="0.80842560884875003"/>
    <e v="#N/A"/>
    <x v="3"/>
    <x v="47"/>
    <s v="xD_DWDM_BRKRing_CAR05_1110A Berjaya Indst Park_0004582401290A_00045824026525"/>
    <e v="#N/A"/>
    <s v="1110A Berjaya industrial Park"/>
    <x v="9"/>
    <s v="BBand"/>
    <x v="1"/>
    <x v="13"/>
    <m/>
    <e v="#N/A"/>
    <s v="#N/A"/>
    <m/>
    <m/>
    <m/>
    <m/>
    <s v="DWDM-"/>
    <m/>
    <m/>
    <s v="No CME"/>
    <s v="NA"/>
    <s v="0. No Survey required"/>
    <s v="0. No Survey required"/>
    <x v="17"/>
    <s v="Wk19"/>
    <x v="12"/>
    <m/>
    <m/>
    <m/>
    <m/>
    <m/>
    <m/>
    <m/>
    <s v="TBC_MOS"/>
    <d v="2024-05-16T00:00:00"/>
    <m/>
    <x v="6"/>
    <m/>
    <m/>
    <m/>
    <m/>
    <x v="0"/>
    <m/>
    <m/>
    <m/>
    <d v="2024-05-23T00:00:00"/>
  </r>
  <r>
    <x v="17"/>
    <n v="0.80842560884875003"/>
    <e v="#N/A"/>
    <x v="3"/>
    <x v="48"/>
    <s v="xD_DWDM_BRKRing_CAR05_1037A_JBA Bangi_0004582401290A_00045824026525"/>
    <e v="#N/A"/>
    <s v="1037A JBA Bangi"/>
    <x v="9"/>
    <s v="BBand"/>
    <x v="1"/>
    <x v="13"/>
    <m/>
    <e v="#N/A"/>
    <s v="#N/A"/>
    <m/>
    <m/>
    <m/>
    <m/>
    <s v="DWDM-"/>
    <m/>
    <m/>
    <s v="No CME"/>
    <s v="NA"/>
    <s v="0. No Survey required"/>
    <s v="0. No Survey required"/>
    <x v="17"/>
    <s v="Wk19"/>
    <x v="12"/>
    <m/>
    <m/>
    <m/>
    <m/>
    <m/>
    <m/>
    <m/>
    <s v="TBC_MOS"/>
    <d v="2024-05-16T00:00:00"/>
    <m/>
    <x v="6"/>
    <m/>
    <m/>
    <m/>
    <m/>
    <x v="0"/>
    <m/>
    <m/>
    <m/>
    <d v="2024-05-23T00:00:00"/>
  </r>
  <r>
    <x v="17"/>
    <n v="0.80842560884875003"/>
    <e v="#N/A"/>
    <x v="3"/>
    <x v="49"/>
    <s v="xD_DWDM_BRKRing_CAR05_1039A JBA Cheras Jaya_0004582401290A_00045824026525"/>
    <e v="#N/A"/>
    <s v="1039A JBA Cheras Jaya"/>
    <x v="9"/>
    <s v="BBand"/>
    <x v="1"/>
    <x v="13"/>
    <m/>
    <e v="#N/A"/>
    <s v="#N/A"/>
    <m/>
    <m/>
    <m/>
    <m/>
    <s v="DWDM-"/>
    <m/>
    <m/>
    <s v="No CME"/>
    <s v="NA"/>
    <s v="0. No Survey required"/>
    <s v="0. No Survey required"/>
    <x v="17"/>
    <s v="Wk19"/>
    <x v="12"/>
    <m/>
    <m/>
    <m/>
    <m/>
    <m/>
    <m/>
    <m/>
    <s v="TBC_MOS"/>
    <d v="2024-05-16T00:00:00"/>
    <m/>
    <x v="6"/>
    <m/>
    <m/>
    <m/>
    <m/>
    <x v="0"/>
    <m/>
    <m/>
    <m/>
    <d v="2024-05-23T00:00:00"/>
  </r>
  <r>
    <x v="13"/>
    <n v="0.53846268681850007"/>
    <n v="0.91724362809650006"/>
    <x v="2"/>
    <x v="50"/>
    <s v="xD_DWDM_BRKRing_EAR06_8709A-MAG002 Bentong_0004582309010R_00045824006624"/>
    <n v="0.91724362809650006"/>
    <s v="8709A-MAG_x0002_002 Bentong"/>
    <x v="10"/>
    <s v="Fo&amp;T"/>
    <x v="0"/>
    <x v="13"/>
    <s v="N/A"/>
    <s v="Single_2023_October_DWDM_(blank)_8709A_Completed_RECTIFIER + DCPDB = 1"/>
    <s v="Single"/>
    <n v="2023"/>
    <s v="October"/>
    <s v="DWDM"/>
    <s v="(blank)"/>
    <s v="DWDM-8709A"/>
    <s v="8709A"/>
    <s v="Completed"/>
    <s v="RECTIFIER + DCPDB = 1"/>
    <s v="subrack only"/>
    <s v="1.11 HW TSSR reject/Pending resubmission from partner"/>
    <s v="1.4 Pending FF and CME Planner approval"/>
    <x v="15"/>
    <s v="Wk23"/>
    <x v="0"/>
    <m/>
    <m/>
    <s v="0524: Freezed. Pending DN_x000a_0521: Need to freeze"/>
    <m/>
    <m/>
    <m/>
    <s v="Pending ES PO"/>
    <s v="TBC_Jun_Plan"/>
    <d v="2024-06-20T00:00:00"/>
    <m/>
    <x v="4"/>
    <m/>
    <m/>
    <m/>
    <m/>
    <x v="0"/>
    <m/>
    <m/>
    <s v="Y"/>
    <d v="2024-05-15T00:00:00"/>
  </r>
  <r>
    <x v="18"/>
    <n v="0.233600481"/>
    <n v="0.70550000000000002"/>
    <x v="2"/>
    <x v="51"/>
    <s v="xD_DWDM_BRKRing_MR9/C13_1295A Com Bkt Maluri_0004582309050Y_00045824006623"/>
    <n v="0.70550000000000002"/>
    <s v="1295A-MAC-001"/>
    <x v="0"/>
    <s v="Advance"/>
    <x v="0"/>
    <x v="0"/>
    <m/>
    <e v="#N/A"/>
    <s v="#N/A"/>
    <m/>
    <m/>
    <m/>
    <m/>
    <s v="DWDM-"/>
    <m/>
    <m/>
    <m/>
    <n v="0"/>
    <s v="1.1 Pending partner to submit TSSR"/>
    <s v="1.1 Pending partner to submit TSSR"/>
    <x v="19"/>
    <s v="Wk22"/>
    <x v="0"/>
    <m/>
    <m/>
    <s v="0524: Waiting outbound_x000a_0523: Freezed. Pending DN"/>
    <m/>
    <m/>
    <m/>
    <s v="Pending ES PO"/>
    <s v="TBC_InPlan"/>
    <d v="2024-06-11T00:00:00"/>
    <m/>
    <x v="2"/>
    <e v="#N/A"/>
    <m/>
    <m/>
    <m/>
    <x v="0"/>
    <e v="#N/A"/>
    <m/>
    <s v="Y"/>
    <d v="2024-06-14T00:00:00"/>
  </r>
  <r>
    <x v="19"/>
    <e v="#N/A"/>
    <e v="#N/A"/>
    <x v="2"/>
    <x v="52"/>
    <s v="xD_DWDM_BRKRing_N106+_4683A Bkt Tok Alang_0004582309010S_00045824006622"/>
    <e v="#N/A"/>
    <s v="4683A Bkt Tok Alang"/>
    <x v="0"/>
    <s v="Fo&amp;T"/>
    <x v="2"/>
    <x v="16"/>
    <m/>
    <s v="Single_2024_May_DWDM_N106+_4683A_PRPO_1. Add Battery Bank = 3"/>
    <s v="Single"/>
    <n v="2024"/>
    <s v="May"/>
    <s v="DWDM"/>
    <s v="N106+"/>
    <s v="DWDM-4683A"/>
    <s v="4683A"/>
    <s v="PRPO"/>
    <s v="1. Add Battery Bank = 3"/>
    <s v="subrack only"/>
    <s v="1.6 Pending FF approval"/>
    <s v="1.6 Pending FF approval"/>
    <x v="20"/>
    <s v="Wk19"/>
    <x v="13"/>
    <m/>
    <m/>
    <m/>
    <d v="2024-06-07T00:00:00"/>
    <m/>
    <m/>
    <m/>
    <s v="Y"/>
    <d v="2024-05-07T00:00:00"/>
    <s v="Wk19"/>
    <x v="2"/>
    <d v="1899-12-30T00:00:00"/>
    <m/>
    <m/>
    <m/>
    <x v="0"/>
    <m/>
    <m/>
    <s v="Y"/>
    <s v="May"/>
  </r>
  <r>
    <x v="17"/>
    <n v="0.80842560884875003"/>
    <e v="#N/A"/>
    <x v="3"/>
    <x v="53"/>
    <s v="xD_DWDM_BRKRing_CAR05_1120A Kota Kemuning_0004582401290A_00045824026525"/>
    <e v="#N/A"/>
    <s v="1120A Kota Kemuning"/>
    <x v="9"/>
    <s v="BBand"/>
    <x v="1"/>
    <x v="13"/>
    <m/>
    <e v="#N/A"/>
    <s v="#N/A"/>
    <m/>
    <m/>
    <m/>
    <m/>
    <s v="DWDM-"/>
    <m/>
    <m/>
    <s v="No CME"/>
    <s v="NA"/>
    <s v="0. No Survey required"/>
    <s v="0. No Survey required"/>
    <x v="17"/>
    <s v="Wk19"/>
    <x v="12"/>
    <m/>
    <m/>
    <m/>
    <m/>
    <m/>
    <m/>
    <m/>
    <s v="TBC_MOS"/>
    <d v="2024-05-16T00:00:00"/>
    <m/>
    <x v="6"/>
    <m/>
    <m/>
    <m/>
    <m/>
    <x v="0"/>
    <m/>
    <m/>
    <m/>
    <d v="2024-05-23T00:00:00"/>
  </r>
  <r>
    <x v="20"/>
    <e v="#N/A"/>
    <e v="#N/A"/>
    <x v="1"/>
    <x v="54"/>
    <s v="xD_DWDM_BRKRing_N113_4663A Derga Jaya_0004582306610C_00045823162822"/>
    <e v="#N/A"/>
    <s v="4663A Derga Jaya"/>
    <x v="0"/>
    <s v="Fo&amp;T"/>
    <x v="0"/>
    <x v="0"/>
    <d v="2023-12-19T00:00:00"/>
    <s v="Multiple_2023_December_DWDM_(blank)_4663A_Completed_DC BREAKER : 100A X 2"/>
    <s v="Multiple"/>
    <n v="2023"/>
    <s v="December"/>
    <s v="DWDM"/>
    <s v="(blank)"/>
    <s v="DWDM-4663A"/>
    <s v="4663A"/>
    <s v="Completed"/>
    <s v="DC BREAKER : 100A X 2"/>
    <e v="#N/A"/>
    <e v="#N/A"/>
    <e v="#N/A"/>
    <x v="21"/>
    <s v="Wk8"/>
    <x v="14"/>
    <s v="CME"/>
    <s v="OUTDOOR"/>
    <m/>
    <m/>
    <m/>
    <d v="2024-03-13T00:00:00"/>
    <e v="#N/A"/>
    <s v="Y"/>
    <d v="2024-03-13T00:00:00"/>
    <s v="Wk11"/>
    <x v="2"/>
    <d v="2024-03-13T09:41:22"/>
    <m/>
    <m/>
    <m/>
    <x v="0"/>
    <e v="#N/A"/>
    <m/>
    <m/>
    <m/>
  </r>
  <r>
    <x v="20"/>
    <e v="#N/A"/>
    <e v="#N/A"/>
    <x v="1"/>
    <x v="55"/>
    <s v="xD_DWDM_BRKRing_N113_4973B Tajar_0004582306610C_00045823162822"/>
    <e v="#N/A"/>
    <s v="4973B Tajar"/>
    <x v="0"/>
    <s v="Fo&amp;T"/>
    <x v="0"/>
    <x v="0"/>
    <d v="2023-12-19T00:00:00"/>
    <s v="Multiple_2023_December_DWDM_(blank)_4973B_Completed_MGB = 1"/>
    <s v="Multiple"/>
    <n v="2023"/>
    <s v="December"/>
    <s v="DWDM"/>
    <s v="(blank)"/>
    <s v="DWDM-4973B"/>
    <s v="4973B"/>
    <s v="Completed"/>
    <s v="MGB = 1"/>
    <e v="#N/A"/>
    <e v="#N/A"/>
    <e v="#N/A"/>
    <x v="21"/>
    <s v="Wk8"/>
    <x v="15"/>
    <s v="CME"/>
    <m/>
    <m/>
    <m/>
    <m/>
    <s v="Plan"/>
    <e v="#N/A"/>
    <s v="Y"/>
    <d v="2024-04-24T00:00:00"/>
    <s v="Wk17"/>
    <x v="2"/>
    <m/>
    <m/>
    <m/>
    <m/>
    <x v="0"/>
    <e v="#N/A"/>
    <m/>
    <m/>
    <m/>
  </r>
  <r>
    <x v="21"/>
    <n v="0.23686822282100001"/>
    <e v="#N/A"/>
    <x v="4"/>
    <x v="56"/>
    <s v="xD_DWDM_BRKRing_N115_4770A Tok Lin_0004582309010S_00045824006622"/>
    <e v="#N/A"/>
    <s v="4770A Tok Lin"/>
    <x v="0"/>
    <m/>
    <x v="0"/>
    <x v="0"/>
    <m/>
    <s v="Single_2023_October_DWDM_(blank)_4770A_Completed_RECTTIFIER MODULE = 2_x000a_BATTERY BANK = 2"/>
    <s v="Single"/>
    <n v="2023"/>
    <s v="October"/>
    <s v="DWDM"/>
    <s v="(blank)"/>
    <s v="DWDM-4770A"/>
    <s v="4770A"/>
    <s v="Completed"/>
    <s v="RECTTIFIER MODULE = 2"/>
    <e v="#N/A"/>
    <e v="#N/A"/>
    <e v="#N/A"/>
    <x v="0"/>
    <s v="Wk31"/>
    <x v="0"/>
    <m/>
    <m/>
    <m/>
    <m/>
    <m/>
    <m/>
    <m/>
    <s v="TBC_Jul_Plan"/>
    <d v="2024-07-11T00:00:00"/>
    <m/>
    <x v="0"/>
    <d v="1899-12-30T00:00:00"/>
    <m/>
    <m/>
    <m/>
    <x v="1"/>
    <d v="2023-12-21T00:00:00"/>
    <s v="Mitigation"/>
    <s v="Y"/>
    <m/>
  </r>
  <r>
    <x v="22"/>
    <n v="8.0097545600000004E-3"/>
    <e v="#N/A"/>
    <x v="4"/>
    <x v="57"/>
    <s v="xD_DWDM_BRKRing_NT09P_4640A Sp Plaza_0004582309010S_00045824006622"/>
    <e v="#N/A"/>
    <s v="4640A Sp Plaza"/>
    <x v="0"/>
    <m/>
    <x v="0"/>
    <x v="0"/>
    <m/>
    <s v="Single_2023_November_DWDM_(blank)_4640A_Completed_DCPDB  = 1"/>
    <s v="Single"/>
    <n v="2023"/>
    <s v="November"/>
    <s v="DWDM"/>
    <s v="(blank)"/>
    <s v="DWDM-4640A"/>
    <s v="4640A"/>
    <s v="Completed"/>
    <s v="DCPDB  = 1"/>
    <e v="#N/A"/>
    <s v="1.7 TSSR Approved"/>
    <e v="#N/A"/>
    <x v="0"/>
    <s v="Wk31"/>
    <x v="0"/>
    <m/>
    <m/>
    <m/>
    <m/>
    <m/>
    <m/>
    <m/>
    <s v="TBC_Jul_Plan"/>
    <d v="2024-07-11T00:00:00"/>
    <m/>
    <x v="2"/>
    <d v="1899-12-30T00:00:00"/>
    <m/>
    <m/>
    <m/>
    <x v="0"/>
    <m/>
    <m/>
    <s v="Y"/>
    <m/>
  </r>
  <r>
    <x v="23"/>
    <n v="0.63361125909599991"/>
    <e v="#N/A"/>
    <x v="2"/>
    <x v="58"/>
    <s v="xD_DWDM_BRKRing_S301_1554AMAG(M14)-001 Rumbia_0004582309010R_00045824006624"/>
    <e v="#N/A"/>
    <s v="1554A_x0002_MAG(M14)-001 Rumbia"/>
    <x v="0"/>
    <s v="BBand"/>
    <x v="0"/>
    <x v="17"/>
    <m/>
    <s v="Multiple_2024_May_DWDM_S301_1554A_PRPO_1.Add battery bank = 3"/>
    <s v="Multiple"/>
    <n v="2024"/>
    <s v="May"/>
    <s v="DWDM"/>
    <s v="S301"/>
    <s v="DWDM-1554A"/>
    <s v="1554A"/>
    <s v="PRPO"/>
    <s v="1.Add battery bank = 3"/>
    <s v="subrack only"/>
    <s v="1.7 TSSR Approved"/>
    <s v="1.7 TSSR Approved"/>
    <x v="22"/>
    <s v="Wk22"/>
    <x v="0"/>
    <m/>
    <m/>
    <s v="0520: Freeze to 24/5. Need faizal to replan_x000a_0517: Only shortage patchcord. Inbound 20/5 // _x000a_0515:MOS freezed. Pending confirmation availability of material."/>
    <d v="2024-06-07T00:00:00"/>
    <m/>
    <m/>
    <s v="Pending ES PO"/>
    <s v="TBC_InPlan"/>
    <d v="2024-06-12T00:00:00"/>
    <m/>
    <x v="2"/>
    <m/>
    <m/>
    <m/>
    <m/>
    <x v="0"/>
    <m/>
    <m/>
    <s v="Y"/>
    <d v="2024-06-13T00:00:00"/>
  </r>
  <r>
    <x v="23"/>
    <n v="0.63361125909599991"/>
    <e v="#N/A"/>
    <x v="2"/>
    <x v="59"/>
    <s v="xD_DWDM_BRKRing_S301_1560A-MAC001 Bkt Tiga_0004582309010R_00045824006624"/>
    <e v="#N/A"/>
    <s v="1560A-MAC_x0002_001 Bkt Tiga"/>
    <x v="0"/>
    <s v="BBand"/>
    <x v="0"/>
    <x v="18"/>
    <d v="2024-02-15T00:00:00"/>
    <s v="Single_2024_May_DWDM_S301_1560A_PRPO_1.Add module = 1_x000a_2.Add battery bank = 2_x000a_3.Swap Breaker = 4  (Require 63A x 4 DC breaker)"/>
    <s v="Single"/>
    <n v="2024"/>
    <s v="May"/>
    <s v="DWDM"/>
    <s v="S301"/>
    <s v="DWDM-1560A"/>
    <s v="1560A"/>
    <s v="PRPO"/>
    <s v="1.Add module = 1"/>
    <s v="Indoor"/>
    <s v="1.7 TSSR Approved"/>
    <s v="1.7 TSSR Approved"/>
    <x v="23"/>
    <s v="Wk22"/>
    <x v="0"/>
    <m/>
    <m/>
    <s v="0520: Freeze to 24/5. Need faizal to replan_x000a_0517: Only shortage patchcord. Inbound 20/5 // _x000a_0515:MOS freezed. Pending confirmation availability of material."/>
    <d v="2024-06-04T00:00:00"/>
    <m/>
    <m/>
    <s v="Pending ES PO"/>
    <s v="TBC_InPlan"/>
    <d v="2024-06-10T00:00:00"/>
    <m/>
    <x v="2"/>
    <m/>
    <m/>
    <m/>
    <m/>
    <x v="0"/>
    <m/>
    <m/>
    <s v="Y"/>
    <d v="2024-06-13T00:00:00"/>
  </r>
  <r>
    <x v="23"/>
    <n v="0.63361125909599991"/>
    <e v="#N/A"/>
    <x v="2"/>
    <x v="60"/>
    <s v="xD_DWDM_BRKRing_S301_1563A-MAC001 Bkt Iman_0004582309010R_00045824006624"/>
    <e v="#N/A"/>
    <s v="1563A-MAC_x0002_001 Bkt Iman"/>
    <x v="0"/>
    <s v="BBand"/>
    <x v="0"/>
    <x v="18"/>
    <d v="2024-02-15T00:00:00"/>
    <s v="Single_2024_May_DWDM_S301_1563A_PRPO_1.Swap Breaker = 4  (Require 63A x 4 DC breaker)"/>
    <s v="Single"/>
    <n v="2024"/>
    <s v="May"/>
    <s v="DWDM"/>
    <s v="S301"/>
    <s v="DWDM-1563A"/>
    <s v="1563A"/>
    <s v="PRPO"/>
    <s v="1.Swap Breaker = 4  (Require 63A x 4 DC breaker)"/>
    <s v="Indoor"/>
    <s v="1.7 TSSR Approved"/>
    <s v="1.7 TSSR Approved"/>
    <x v="19"/>
    <s v="Wk22"/>
    <x v="0"/>
    <m/>
    <m/>
    <s v="0523: Pending DN_x000a_0517: Only shortage patchcord. Inbound 20/5 // _x000a_0515:MOS freezed. Pending confirmation availability of material."/>
    <d v="2024-06-04T00:00:00"/>
    <m/>
    <m/>
    <s v="Pending ES PO"/>
    <s v="TBC_InPlan"/>
    <d v="2024-06-11T00:00:00"/>
    <m/>
    <x v="2"/>
    <m/>
    <m/>
    <m/>
    <m/>
    <x v="0"/>
    <m/>
    <m/>
    <s v="Y"/>
    <d v="2024-06-13T00:00:00"/>
  </r>
  <r>
    <x v="23"/>
    <n v="0.63361125909599991"/>
    <e v="#N/A"/>
    <x v="2"/>
    <x v="61"/>
    <s v="xD_DWDM_BRKRing_S301_1621A-MCR001 SNW_0004582309010R_00045824006624"/>
    <e v="#N/A"/>
    <s v="1621A-MCR_x0002_001 SNW"/>
    <x v="6"/>
    <s v="BBand"/>
    <x v="0"/>
    <x v="8"/>
    <m/>
    <e v="#N/A"/>
    <s v="#N/A"/>
    <m/>
    <m/>
    <m/>
    <m/>
    <s v="DWDM-"/>
    <m/>
    <m/>
    <m/>
    <s v="subrack only"/>
    <s v="1.4 Pending FF and CME Planner approval"/>
    <s v="1.6 Pending CME approval"/>
    <x v="10"/>
    <s v="Wk26"/>
    <x v="0"/>
    <m/>
    <m/>
    <s v="0517: F/u w/ Zul for TSSR"/>
    <m/>
    <m/>
    <m/>
    <s v="Pending ES PO"/>
    <s v="TBC_Jun_Plan"/>
    <d v="2024-06-20T00:00:00"/>
    <m/>
    <x v="2"/>
    <m/>
    <m/>
    <m/>
    <m/>
    <x v="0"/>
    <m/>
    <m/>
    <s v="Y"/>
    <d v="2024-06-13T00:00:00"/>
  </r>
  <r>
    <x v="10"/>
    <n v="0.38822233538799999"/>
    <n v="0.53254595616300004"/>
    <x v="2"/>
    <x v="62"/>
    <s v="xD_DWDM_BRKRing_S309_1553AMAG(M14)-001 Umbai_0004582309010R_00045824006624"/>
    <n v="0.53254595616300004"/>
    <s v="1553A_x0002_MAG(M14)-001 Umbai"/>
    <x v="0"/>
    <s v="BBand"/>
    <x v="0"/>
    <x v="19"/>
    <d v="2024-02-08T00:00:00"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s v="1.New plinth"/>
    <s v="Indoor"/>
    <s v="1.112 CD TSSR reject/Pending resubmission from partner"/>
    <s v="1.7 TSSR Approved"/>
    <x v="10"/>
    <s v="Wk26"/>
    <x v="0"/>
    <m/>
    <m/>
    <s v="0523: CME Plinth"/>
    <d v="2024-07-05T00:00:00"/>
    <m/>
    <m/>
    <s v="Pending ES PO"/>
    <s v="TBC_Jun_Plan"/>
    <d v="2024-06-20T00:00:00"/>
    <m/>
    <x v="4"/>
    <m/>
    <m/>
    <m/>
    <m/>
    <x v="0"/>
    <m/>
    <m/>
    <s v="Y"/>
    <d v="2024-06-13T00:00:00"/>
  </r>
  <r>
    <x v="10"/>
    <n v="0.38822233538799999"/>
    <n v="0.53254595616300004"/>
    <x v="2"/>
    <x v="63"/>
    <s v="xD_DWDM_BRKRing_S309_1556A-MAC001 Merlimau_0004582309010R_00045824006624"/>
    <n v="0.53254595616300004"/>
    <s v="1556A-MAC_x0002_001 Merlimau"/>
    <x v="0"/>
    <s v="BBand"/>
    <x v="0"/>
    <x v="20"/>
    <m/>
    <s v="Multiple_2024_May_DWDM_S309_1556A_PRPO_BATTERY BANK = 3_x000a_Remove battery = 1"/>
    <s v="Multiple"/>
    <n v="2024"/>
    <s v="May"/>
    <s v="DWDM"/>
    <s v="S309"/>
    <s v="DWDM-1556A"/>
    <s v="1556A"/>
    <s v="PRPO"/>
    <s v="BATTERY BANK = 3"/>
    <s v="subrack only"/>
    <s v="1.6 Pending FF approval"/>
    <s v="1.7 TSSR Approved"/>
    <x v="24"/>
    <s v="Wk24"/>
    <x v="0"/>
    <m/>
    <m/>
    <s v="0524: Waiting outbound. Need to reconfirm with faizal_x000a_0520: Freeze to 24/5. Need faizal to replan_x000a_0517: Only shortage patchcord. Inbound 20/5 // _x000a_0515:MOS freezed. Pending confirmation availability of material."/>
    <d v="2024-06-07T00:00:00"/>
    <m/>
    <m/>
    <s v="Pending ES PO"/>
    <s v="TBC_Jun_Plan"/>
    <d v="2024-06-20T00:00:00"/>
    <m/>
    <x v="4"/>
    <m/>
    <m/>
    <m/>
    <m/>
    <x v="0"/>
    <m/>
    <m/>
    <s v="Y"/>
    <d v="2024-06-13T00:00:00"/>
  </r>
  <r>
    <x v="10"/>
    <n v="0.38822233538799999"/>
    <n v="0.53254595616300004"/>
    <x v="2"/>
    <x v="64"/>
    <s v="xD_DWDM_BRKRing_S309_1599A-MAC001 Bkt Gambir Town_0004582309010R_00045824006624"/>
    <n v="0.53254595616300004"/>
    <s v="1599A-MAC_x0002_001 Bkt Gambir Town"/>
    <x v="0"/>
    <s v="BBand"/>
    <x v="0"/>
    <x v="21"/>
    <m/>
    <s v="Multiple_2023_September_DWDM_(blank)_1599A_Completed_BATTERY BANK = 3_x000a_BATTERY RACK = 1"/>
    <s v="Multiple"/>
    <n v="2023"/>
    <s v="September"/>
    <s v="DWDM"/>
    <s v="(blank)"/>
    <s v="DWDM-1599A"/>
    <s v="1599A"/>
    <s v="Completed"/>
    <s v="BATTERY BANK = 3"/>
    <n v="0"/>
    <s v="1.1 Pending partner to submit TSSR"/>
    <s v="1.1 Pending partner to submit TSSR"/>
    <x v="0"/>
    <s v="Wk31"/>
    <x v="0"/>
    <m/>
    <m/>
    <m/>
    <m/>
    <m/>
    <m/>
    <s v="Pending ES PO"/>
    <s v="TBC_Jul_Plan"/>
    <d v="2024-07-11T00:00:00"/>
    <m/>
    <x v="4"/>
    <m/>
    <m/>
    <m/>
    <m/>
    <x v="0"/>
    <m/>
    <m/>
    <s v="Y"/>
    <d v="2024-06-13T00:00:00"/>
  </r>
  <r>
    <x v="17"/>
    <n v="0.80842560884875003"/>
    <e v="#N/A"/>
    <x v="3"/>
    <x v="65"/>
    <s v="xD_DWDM_BRKRing_CAR05_1122A Jenjarum_0004582401290A_00045824026525"/>
    <e v="#N/A"/>
    <s v="1122A Jenjarum"/>
    <x v="9"/>
    <s v="BBand"/>
    <x v="1"/>
    <x v="13"/>
    <m/>
    <e v="#N/A"/>
    <s v="#N/A"/>
    <m/>
    <m/>
    <m/>
    <m/>
    <s v="DWDM-"/>
    <m/>
    <m/>
    <s v="No CME"/>
    <s v="NA"/>
    <s v="0. No Survey required"/>
    <s v="0. No Survey required"/>
    <x v="17"/>
    <s v="Wk19"/>
    <x v="12"/>
    <m/>
    <m/>
    <m/>
    <m/>
    <m/>
    <m/>
    <m/>
    <s v="TBC_MOS"/>
    <d v="2024-05-16T00:00:00"/>
    <m/>
    <x v="6"/>
    <m/>
    <m/>
    <m/>
    <m/>
    <x v="0"/>
    <m/>
    <m/>
    <m/>
    <d v="2024-05-23T00:00:00"/>
  </r>
  <r>
    <x v="24"/>
    <n v="0.43190909045600001"/>
    <n v="0.78559273607375002"/>
    <x v="2"/>
    <x v="66"/>
    <s v="xD_DWDM_BRKRing_SAR01_1552A-MAG(M8)-001 Tanjung Bidara_0004582309010R_00045824006624"/>
    <n v="0.78559273607375002"/>
    <s v="1552A-MAG(M8)-001 Tanjung Bidara"/>
    <x v="9"/>
    <s v="BBand"/>
    <x v="0"/>
    <x v="13"/>
    <s v="N/A"/>
    <e v="#N/A"/>
    <s v="#N/A"/>
    <m/>
    <m/>
    <m/>
    <m/>
    <s v="DWDM-"/>
    <m/>
    <m/>
    <s v="No CME"/>
    <s v="NA"/>
    <s v="0. No Survey required"/>
    <s v="0. No Survey required"/>
    <x v="25"/>
    <s v="Wk12"/>
    <x v="16"/>
    <m/>
    <m/>
    <s v="0517: PO for remob to install SFP and patching"/>
    <m/>
    <m/>
    <m/>
    <s v="Pending ES PO"/>
    <s v="Y"/>
    <d v="2024-04-05T00:00:00"/>
    <s v="Wk14"/>
    <x v="5"/>
    <m/>
    <m/>
    <m/>
    <m/>
    <x v="0"/>
    <m/>
    <m/>
    <s v="Y"/>
    <d v="2024-04-26T00:00:00"/>
  </r>
  <r>
    <x v="24"/>
    <n v="0.43190909045600001"/>
    <n v="0.78559273607375002"/>
    <x v="2"/>
    <x v="61"/>
    <s v="xD_DWDM_BRKRing_SAR01_1621A-MCR Senawang_0004582309010R_00045824006624"/>
    <n v="0.78559273607375002"/>
    <s v="1621A-MCR Senawang"/>
    <x v="9"/>
    <s v="BBand"/>
    <x v="0"/>
    <x v="13"/>
    <s v="N/A"/>
    <e v="#N/A"/>
    <s v="#N/A"/>
    <m/>
    <m/>
    <m/>
    <m/>
    <s v="DWDM-"/>
    <m/>
    <m/>
    <s v="No CME"/>
    <s v="NA"/>
    <s v="0. No Survey required"/>
    <s v="0. No Survey required"/>
    <x v="26"/>
    <s v="Wk12"/>
    <x v="16"/>
    <m/>
    <m/>
    <m/>
    <m/>
    <m/>
    <m/>
    <s v="Pending ES PO"/>
    <s v="Y"/>
    <d v="2024-04-05T00:00:00"/>
    <s v="Wk14"/>
    <x v="5"/>
    <m/>
    <m/>
    <m/>
    <m/>
    <x v="0"/>
    <m/>
    <m/>
    <s v="Y"/>
    <d v="2024-04-26T00:00:00"/>
  </r>
  <r>
    <x v="24"/>
    <n v="0.43190909045600001"/>
    <n v="0.78559273607375002"/>
    <x v="2"/>
    <x v="67"/>
    <s v="xD_DWDM_BRKRing_SAR01_1640A-MAG(M8)-001 Politeknik Port Dickson_0004582309010R_00045824006624"/>
    <n v="0.78559273607375002"/>
    <s v="1640A-MAG(M8)-001 Politeknik Port Dickson"/>
    <x v="9"/>
    <s v="BBand"/>
    <x v="0"/>
    <x v="13"/>
    <s v="N/A"/>
    <e v="#N/A"/>
    <s v="#N/A"/>
    <m/>
    <m/>
    <m/>
    <m/>
    <s v="DWDM-"/>
    <m/>
    <m/>
    <s v="No CME"/>
    <s v="NA"/>
    <s v="0. No Survey required"/>
    <s v="0. No Survey required"/>
    <x v="26"/>
    <s v="Wk12"/>
    <x v="16"/>
    <m/>
    <m/>
    <s v="0517: PO for remob to install SFP and patching"/>
    <m/>
    <m/>
    <m/>
    <s v="Pending ES PO"/>
    <s v="Y"/>
    <d v="2024-04-05T00:00:00"/>
    <s v="Wk14"/>
    <x v="5"/>
    <m/>
    <m/>
    <m/>
    <m/>
    <x v="0"/>
    <m/>
    <m/>
    <s v="Y"/>
    <d v="2024-04-26T00:00:00"/>
  </r>
  <r>
    <x v="24"/>
    <n v="0.43190909045600001"/>
    <n v="0.78559273607375002"/>
    <x v="2"/>
    <x v="46"/>
    <s v="xD_DWDM_BRKRing_SAR01_2021B-Subang Hi-Tech_0004582309010R_00045824006624"/>
    <n v="0.78559273607375002"/>
    <s v="2021B-Subang Hi-Tech"/>
    <x v="9"/>
    <s v="BBand"/>
    <x v="0"/>
    <x v="13"/>
    <s v="N/A"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n v="0"/>
    <s v="0. No Survey required"/>
    <s v="0. No Survey required"/>
    <x v="25"/>
    <s v="Wk12"/>
    <x v="17"/>
    <m/>
    <m/>
    <m/>
    <m/>
    <m/>
    <m/>
    <s v="Pending ES PO"/>
    <s v="Y"/>
    <d v="2023-12-21T00:00:00"/>
    <s v="Wk51"/>
    <x v="5"/>
    <m/>
    <m/>
    <m/>
    <m/>
    <x v="0"/>
    <m/>
    <m/>
    <s v="Y"/>
    <d v="2024-04-26T00:00:00"/>
  </r>
  <r>
    <x v="25"/>
    <e v="#N/A"/>
    <e v="#N/A"/>
    <x v="1"/>
    <x v="46"/>
    <s v="xD_DWDM_BRKRing_Spare_2021B SBHT_0004582307400B_0004582307400C_00045823174223"/>
    <e v="#N/A"/>
    <s v="2021B SBHT"/>
    <x v="9"/>
    <s v="BBand"/>
    <x v="0"/>
    <x v="0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x v="27"/>
    <s v="Wk50"/>
    <x v="18"/>
    <m/>
    <m/>
    <m/>
    <m/>
    <s v="N/A"/>
    <s v="N/A"/>
    <s v="Completed"/>
    <s v="Y"/>
    <d v="2023-12-12T00:00:00"/>
    <s v="Wk50"/>
    <x v="0"/>
    <m/>
    <m/>
    <m/>
    <m/>
    <x v="2"/>
    <d v="1899-12-30T00:00:00"/>
    <m/>
    <m/>
    <m/>
  </r>
  <r>
    <x v="26"/>
    <n v="0.51895002018500003"/>
    <e v="#N/A"/>
    <x v="2"/>
    <x v="68"/>
    <s v="xD_DWDM_BRKRing_ST21P_1_6063A-MAC-001 KTM Plentong_0004582309010R_00045824006624"/>
    <e v="#N/A"/>
    <s v="6063A-MAC-001 KTM Plentong"/>
    <x v="0"/>
    <s v="BBand"/>
    <x v="0"/>
    <x v="22"/>
    <d v="2024-02-15T00:00:00"/>
    <e v="#N/A"/>
    <s v="#N/A"/>
    <m/>
    <m/>
    <m/>
    <m/>
    <s v="DWDM-"/>
    <m/>
    <m/>
    <m/>
    <s v="Indoor"/>
    <s v="1.6 Pending CME approval"/>
    <s v="1.6 Pending CME approval"/>
    <x v="8"/>
    <s v="Wk17"/>
    <x v="6"/>
    <m/>
    <m/>
    <m/>
    <m/>
    <m/>
    <m/>
    <s v="Pending ES PO"/>
    <s v="Y"/>
    <d v="2024-05-08T00:00:00"/>
    <s v="Wk19"/>
    <x v="1"/>
    <m/>
    <m/>
    <m/>
    <m/>
    <x v="0"/>
    <m/>
    <m/>
    <s v="Y"/>
    <d v="2024-05-15T00:00:00"/>
  </r>
  <r>
    <x v="26"/>
    <n v="0.51895002018500003"/>
    <e v="#N/A"/>
    <x v="2"/>
    <x v="69"/>
    <s v="xD_DWDM_BRKRing_ST21P_1_6382A-MAC-001 KTM Pasir Gudang_0004582309010R_00045824006624"/>
    <e v="#N/A"/>
    <s v="6382A-MAC-001 KTM Pasir Gudang"/>
    <x v="0"/>
    <s v="BBand"/>
    <x v="0"/>
    <x v="23"/>
    <d v="2024-02-15T00:00:00"/>
    <s v="Single_2024_May_DWDM_ST21P_6382A_PRPO_1.Swap Breaker = 4  (Require 63A x 4 DC breaker)_x000a_2.Add top Fixing cable ladder = 1"/>
    <s v="Single"/>
    <n v="2024"/>
    <s v="May"/>
    <s v="DWDM"/>
    <s v="ST21P"/>
    <s v="DWDM-6382A"/>
    <s v="6382A"/>
    <s v="PRPO"/>
    <s v="1.Swap Breaker = 4  (Require 63A x 4 DC breaker)"/>
    <s v="Indoor"/>
    <s v="1.6 Pending FF approval"/>
    <s v="1.7 TSSR Approved"/>
    <x v="13"/>
    <s v="Wk23"/>
    <x v="0"/>
    <m/>
    <m/>
    <s v="0517: Only shortage patchcord. Inbound 20/5 // _x000a_0515:MOS freezed. Pending confirmation availability of material."/>
    <d v="2024-06-14T00:00:00"/>
    <m/>
    <m/>
    <s v="Pending ES PO"/>
    <s v="TBC_Jul_Plan"/>
    <d v="2024-07-11T00:00:00"/>
    <m/>
    <x v="1"/>
    <m/>
    <m/>
    <m/>
    <m/>
    <x v="0"/>
    <m/>
    <m/>
    <s v="Y"/>
    <d v="2024-05-15T00:00:00"/>
  </r>
  <r>
    <x v="16"/>
    <n v="0.73716848912900002"/>
    <n v="1.106362142589"/>
    <x v="2"/>
    <x v="70"/>
    <s v="xD_DWDM_BRKRing_ST21P_6000A-MCR002 JBR_0004582309010R_00045824006624"/>
    <n v="1.106362142589"/>
    <s v="6000A-MCR_x0002_002 JBR"/>
    <x v="6"/>
    <s v="BBand"/>
    <x v="0"/>
    <x v="8"/>
    <m/>
    <s v="Single_2023_September_DWDM_(blank)_6000A_Completed_DC BREAKER: 63 A X 4"/>
    <s v="Single"/>
    <n v="2023"/>
    <s v="September"/>
    <s v="DWDM"/>
    <s v="(blank)"/>
    <s v="DWDM-6000A"/>
    <s v="6000A"/>
    <s v="Completed"/>
    <s v="DC BREAKER: 63 A X 4"/>
    <s v="subrack only"/>
    <s v="1.11 HW TSSR reject/Pending resubmission from partner"/>
    <s v="1.11 HW TSSR reject/Pending resubmission from partner"/>
    <x v="28"/>
    <s v="Wk23"/>
    <x v="0"/>
    <m/>
    <m/>
    <s v="0524: Freezed. Pending DN"/>
    <m/>
    <m/>
    <m/>
    <s v="Pending ES PO"/>
    <s v="TBC_Jul_Plan"/>
    <d v="2024-07-11T00:00:00"/>
    <m/>
    <x v="1"/>
    <m/>
    <m/>
    <m/>
    <m/>
    <x v="0"/>
    <m/>
    <m/>
    <s v="Y"/>
    <d v="2024-05-15T00:00:00"/>
  </r>
  <r>
    <x v="16"/>
    <n v="0.73716848912900002"/>
    <n v="1.106362142589"/>
    <x v="2"/>
    <x v="71"/>
    <s v="xD_DWDM_BRKRing_ST21P_6312A-MAC-001 Jln Cenderai_0004582309010R_00045824006624"/>
    <n v="1.106362142589"/>
    <s v="6312A-MAC-001 Jln Cenderai"/>
    <x v="0"/>
    <s v="BBand"/>
    <x v="0"/>
    <x v="15"/>
    <d v="2024-02-15T00:00:00"/>
    <e v="#N/A"/>
    <s v="#N/A"/>
    <m/>
    <m/>
    <m/>
    <m/>
    <s v="DWDM-"/>
    <m/>
    <m/>
    <m/>
    <s v="Indoor"/>
    <s v="1.6 Pending FF approval"/>
    <s v="1.6 Pending FF approval"/>
    <x v="15"/>
    <s v="Wk23"/>
    <x v="0"/>
    <m/>
    <m/>
    <s v="0524: Pending DN_x000a_0517: Only shortage patchcord. Inbound 20/5 // _x000a_0515:MOS freezed. Pending confirmation availability of material."/>
    <m/>
    <m/>
    <m/>
    <s v="Pending ES PO"/>
    <s v="TBC_Jul_Plan"/>
    <d v="2024-07-11T00:00:00"/>
    <m/>
    <x v="1"/>
    <m/>
    <m/>
    <m/>
    <m/>
    <x v="0"/>
    <m/>
    <m/>
    <s v="Y"/>
    <d v="2024-05-15T00:00:00"/>
  </r>
  <r>
    <x v="17"/>
    <n v="0.80842560884875003"/>
    <e v="#N/A"/>
    <x v="3"/>
    <x v="72"/>
    <s v="xD_DWDM_BRKRing_CAR05_2048B Sg Merab_0004582401290A_00045824026525"/>
    <e v="#N/A"/>
    <s v="2048B Sg Merab"/>
    <x v="9"/>
    <s v="BBand"/>
    <x v="1"/>
    <x v="13"/>
    <m/>
    <e v="#N/A"/>
    <s v="#N/A"/>
    <m/>
    <m/>
    <m/>
    <m/>
    <s v="DWDM-"/>
    <m/>
    <m/>
    <s v="No CME"/>
    <s v="NA"/>
    <s v="0. No Survey required"/>
    <s v="0. No Survey required"/>
    <x v="17"/>
    <s v="Wk19"/>
    <x v="12"/>
    <m/>
    <m/>
    <m/>
    <m/>
    <m/>
    <m/>
    <m/>
    <s v="TBC_MOS"/>
    <d v="2024-05-16T00:00:00"/>
    <m/>
    <x v="6"/>
    <m/>
    <m/>
    <m/>
    <m/>
    <x v="0"/>
    <m/>
    <m/>
    <m/>
    <d v="2024-05-23T00:00:00"/>
  </r>
  <r>
    <x v="16"/>
    <n v="0.73716848912900002"/>
    <n v="1.106362142589"/>
    <x v="2"/>
    <x v="73"/>
    <s v="xD_DWDM_BRKRing_ST21P_6400A-MAC-001 Jln Perak_0004582309010R_00045824006624"/>
    <n v="1.106362142589"/>
    <s v="6400A-MAC-001 Jln Perak"/>
    <x v="0"/>
    <s v="BBand"/>
    <x v="0"/>
    <x v="15"/>
    <d v="2024-02-15T00:00:00"/>
    <e v="#N/A"/>
    <s v="#N/A"/>
    <m/>
    <m/>
    <m/>
    <m/>
    <s v="DWDM-"/>
    <m/>
    <m/>
    <m/>
    <s v="Outdoor"/>
    <s v="1.4 Pending FF and CME Planner approval"/>
    <s v="1.4 Pending FF and CME Planner approval"/>
    <x v="0"/>
    <s v="Wk31"/>
    <x v="0"/>
    <m/>
    <m/>
    <s v="0523: plinth issue (outdoor cabinet)"/>
    <m/>
    <m/>
    <m/>
    <s v="Pending ES PO"/>
    <s v="TBC_Jul_Plan"/>
    <d v="2024-07-11T00:00:00"/>
    <m/>
    <x v="1"/>
    <m/>
    <m/>
    <m/>
    <m/>
    <x v="0"/>
    <m/>
    <m/>
    <s v="Y"/>
    <d v="2024-05-15T00:00:00"/>
  </r>
  <r>
    <x v="27"/>
    <e v="#N/A"/>
    <n v="1.0275491560000001"/>
    <x v="2"/>
    <x v="74"/>
    <s v="xD_DWDM_BRKRing_ST27P_1607A-MAG001 KM Plaza_0004582309010R_00045824006624"/>
    <n v="1.0275491560000001"/>
    <s v="1607A-MAG_x0002_001 KM Plaza"/>
    <x v="0"/>
    <s v="BBand"/>
    <x v="0"/>
    <x v="10"/>
    <d v="2024-02-15T00:00:00"/>
    <s v="Single_2024_May_DWDM_ST27P_1607A_PRPO_1. Decomm Cabinet"/>
    <s v="Single"/>
    <n v="2024"/>
    <s v="May"/>
    <s v="DWDM"/>
    <s v="ST27P"/>
    <s v="DWDM-1607A"/>
    <s v="1607A"/>
    <s v="PRPO"/>
    <s v="1. Decomm Cabinet"/>
    <s v="Indoor"/>
    <s v="1.7 TSSR Approved"/>
    <s v="1.7 TSSR Approved"/>
    <x v="23"/>
    <s v="Wk22"/>
    <x v="0"/>
    <m/>
    <m/>
    <s v="0520: Freeze to 24/5. Need faizal to replan_x000a_0517: Only shortage patchcord. Inbound 20/5 // _x000a_0515:MOS freezed. Pending confirmation availability of material."/>
    <d v="2024-06-07T00:00:00"/>
    <m/>
    <m/>
    <s v="Pending ES PO"/>
    <s v="TBC_InPlan"/>
    <d v="2024-06-10T00:00:00"/>
    <m/>
    <x v="4"/>
    <m/>
    <m/>
    <m/>
    <m/>
    <x v="0"/>
    <m/>
    <m/>
    <s v="Y"/>
    <d v="2024-05-17T00:00:00"/>
  </r>
  <r>
    <x v="27"/>
    <e v="#N/A"/>
    <n v="1.0275491560000001"/>
    <x v="2"/>
    <x v="75"/>
    <s v="xD_DWDM_BRKRing_ST27P_1608A KTM Seremban_0004582309010R_00045824006624"/>
    <n v="1.0275491560000001"/>
    <s v="1608A KTM Seremban"/>
    <x v="0"/>
    <s v="BBand"/>
    <x v="0"/>
    <x v="10"/>
    <d v="2024-02-15T00:00:00"/>
    <e v="#N/A"/>
    <s v="#N/A"/>
    <m/>
    <m/>
    <m/>
    <m/>
    <s v="DWDM-"/>
    <m/>
    <m/>
    <m/>
    <s v="Indoor"/>
    <s v="1.6 Pending FF approval"/>
    <s v="1.7 TSSR Approved"/>
    <x v="19"/>
    <s v="Wk22"/>
    <x v="0"/>
    <m/>
    <m/>
    <s v="0520: Freeze to 24/5. Need faizal to replan_x000a_0517: Only shortage patchcord. Inbound 20/5 // _x000a_0515:MOS freezed. Pending confirmation availability of material."/>
    <m/>
    <m/>
    <m/>
    <s v="Pending ES PO"/>
    <s v="TBC_InPlan"/>
    <d v="2024-06-11T00:00:00"/>
    <m/>
    <x v="4"/>
    <m/>
    <m/>
    <m/>
    <m/>
    <x v="0"/>
    <m/>
    <m/>
    <s v="Y"/>
    <d v="2024-05-17T00:00:00"/>
  </r>
  <r>
    <x v="27"/>
    <e v="#N/A"/>
    <n v="1.0275491560000001"/>
    <x v="2"/>
    <x v="76"/>
    <s v="xD_DWDM_BRKRing_ST27P_1610A Gun Hill_0004582309010R_00045824006624"/>
    <n v="1.0275491560000001"/>
    <s v="1610A Gun Hill"/>
    <x v="0"/>
    <s v="BBand"/>
    <x v="0"/>
    <x v="10"/>
    <d v="2024-02-15T00:00:00"/>
    <s v="Single_2024_May_DWDM_ST27P_1610A_PRPO_1.Add 2nd rectifier (Indoor) = 1 (Require 63A x 4 DC breaker)_x000a_2.Add modules = 3 _x000a_3.Add battery bank = 4_x000a_4.Relocate unuse battery to make space for Rectifier and DWDM rack"/>
    <s v="Single"/>
    <n v="2024"/>
    <s v="May"/>
    <s v="DWDM"/>
    <s v="ST27P"/>
    <s v="DWDM-1610A"/>
    <s v="1610A"/>
    <s v="PRPO"/>
    <s v="1.Add 2nd rectifier (Indoor) = 1 (Require 63A x 4 DC breaker)"/>
    <s v="Indoor"/>
    <s v="1.7 TSSR Approved"/>
    <s v="1.7 TSSR Approved"/>
    <x v="22"/>
    <s v="Wk22"/>
    <x v="0"/>
    <m/>
    <m/>
    <s v="0520: Freeze to 24/5. Need faizal to replan_x000a_0517: Only shortage patchcord. Inbound 20/5 // _x000a_0515:MOS freezed. Pending confirmation availability of material."/>
    <d v="2024-06-07T00:00:00"/>
    <m/>
    <m/>
    <s v="Pending ES PO"/>
    <s v="TBC_InPlan"/>
    <d v="2024-06-12T00:00:00"/>
    <m/>
    <x v="4"/>
    <m/>
    <m/>
    <m/>
    <m/>
    <x v="0"/>
    <m/>
    <m/>
    <s v="Y"/>
    <d v="2024-05-17T00:00:00"/>
  </r>
  <r>
    <x v="28"/>
    <e v="#N/A"/>
    <e v="#N/A"/>
    <x v="1"/>
    <x v="5"/>
    <s v="xD_DWDM-BRKRing_Area139_4000A MSC Prai_0004582306610A_0004582306610D_00045823162822"/>
    <e v="#N/A"/>
    <s v="4000A MSC Prai"/>
    <x v="11"/>
    <s v="Fo&amp;T"/>
    <x v="0"/>
    <x v="0"/>
    <m/>
    <s v="Single_2023_November_DWDM_(blank)_4000A_Completed_DC BREAKER: 63A X 12"/>
    <s v="Single"/>
    <n v="2023"/>
    <s v="November"/>
    <s v="DWDM"/>
    <s v="(blank)"/>
    <s v="DWDM-4000A"/>
    <s v="4000A"/>
    <s v="Completed"/>
    <s v="No CME"/>
    <e v="#N/A"/>
    <e v="#N/A"/>
    <e v="#N/A"/>
    <x v="26"/>
    <s v="Wk12"/>
    <x v="19"/>
    <s v="Plan Outbound"/>
    <s v="Invalid"/>
    <m/>
    <m/>
    <s v="N/A"/>
    <m/>
    <s v="Completed"/>
    <s v="N/A"/>
    <d v="2024-04-05T00:00:00"/>
    <s v="Wk14"/>
    <x v="5"/>
    <m/>
    <m/>
    <s v="CME completed12/Jan"/>
    <m/>
    <x v="0"/>
    <m/>
    <m/>
    <m/>
    <m/>
  </r>
  <r>
    <x v="28"/>
    <e v="#N/A"/>
    <e v="#N/A"/>
    <x v="1"/>
    <x v="77"/>
    <s v="xD_DWDM-BRKRing_Area139_4946A Bukit Selambau_0004582306610A_0004582306610D_00045823162822"/>
    <e v="#N/A"/>
    <s v="4946A Bukit Selambau"/>
    <x v="11"/>
    <s v="Fo&amp;T"/>
    <x v="0"/>
    <x v="0"/>
    <m/>
    <s v="Single_2023_October_DWDM_(blank)_4946A_Drop_DROP"/>
    <s v="Single"/>
    <n v="2023"/>
    <s v="October"/>
    <s v="DWDM"/>
    <s v="(blank)"/>
    <s v="DWDM-4946A"/>
    <s v="4946A"/>
    <s v="Drop"/>
    <s v="No CME"/>
    <e v="#N/A"/>
    <e v="#N/A"/>
    <e v="#N/A"/>
    <x v="1"/>
    <s v="Wk47"/>
    <x v="1"/>
    <m/>
    <m/>
    <m/>
    <m/>
    <s v="N/A"/>
    <m/>
    <s v="Completed"/>
    <s v="N/A"/>
    <d v="2024-01-31T00:00:00"/>
    <s v="Wk5"/>
    <x v="5"/>
    <m/>
    <m/>
    <m/>
    <m/>
    <x v="0"/>
    <m/>
    <m/>
    <m/>
    <m/>
  </r>
  <r>
    <x v="29"/>
    <e v="#N/A"/>
    <e v="#N/A"/>
    <x v="2"/>
    <x v="78"/>
    <s v="xD_DWDM-BRKRing_C0103_1049B MCR KPG_0004582400320X_00045824009023"/>
    <e v="#N/A"/>
    <s v="1049B-MCR_x0002_001 KPG"/>
    <x v="9"/>
    <s v="Advance"/>
    <x v="0"/>
    <x v="0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s v="Indoor"/>
    <s v="1.7 TSSR Approved"/>
    <s v="1.7 TSSR Approved"/>
    <x v="29"/>
    <s v="Wk21"/>
    <x v="20"/>
    <m/>
    <m/>
    <s v="0523: Waiting outbound_x000a_0516: Pending DN. Freezed to lock material. Need to reconfirm from Amir"/>
    <d v="2024-05-23T00:00:00"/>
    <m/>
    <m/>
    <m/>
    <s v="TBC_InPlan"/>
    <d v="2024-06-07T00:00:00"/>
    <m/>
    <x v="1"/>
    <d v="1899-12-30T00:00:00"/>
    <m/>
    <m/>
    <m/>
    <x v="0"/>
    <m/>
    <m/>
    <m/>
    <d v="2024-05-28T00:00:00"/>
  </r>
  <r>
    <x v="13"/>
    <n v="0.53846268681850007"/>
    <n v="0.91724362809650006"/>
    <x v="2"/>
    <x v="79"/>
    <s v="xD_DWDM_BRKRing_EAR06_8513A-MAG002 Senggora_0004582309010R_00045824006624"/>
    <n v="0.91724362809650006"/>
    <s v="8513A-MAG_x0002_002 Senggora"/>
    <x v="8"/>
    <s v="Fo&amp;T"/>
    <x v="0"/>
    <x v="18"/>
    <m/>
    <s v="Single_2024_May_DWDM_EAR06_8513A_PRPO_1.Add battery bank = 2"/>
    <s v="Single"/>
    <n v="2024"/>
    <s v="May"/>
    <s v="DWDM"/>
    <s v="EAR06"/>
    <s v="DWDM-8513A"/>
    <s v="8513A"/>
    <s v="PRPO"/>
    <s v="1.Add battery bank = 2"/>
    <s v="Indoor"/>
    <s v="1.7 TSSR Approved"/>
    <s v="1.7 TSSR Approved"/>
    <x v="17"/>
    <s v="Wk19"/>
    <x v="13"/>
    <m/>
    <m/>
    <m/>
    <d v="2024-06-07T00:00:00"/>
    <m/>
    <m/>
    <s v="Pending ES PO"/>
    <s v="TBC_MOS"/>
    <d v="2024-05-16T00:00:00"/>
    <m/>
    <x v="4"/>
    <m/>
    <m/>
    <m/>
    <m/>
    <x v="0"/>
    <m/>
    <m/>
    <s v="Y"/>
    <d v="2024-05-15T00:00:00"/>
  </r>
  <r>
    <x v="14"/>
    <n v="0.703395031698"/>
    <n v="1.2129679083639999"/>
    <x v="2"/>
    <x v="80"/>
    <s v="xD_DWDM_BRKRing_E111_8439A-MAC001 A.Lintang_0004582309010R_00045824006624"/>
    <n v="1.2129679083639999"/>
    <s v="8439A-MAC_x0002_001 A.Lintang"/>
    <x v="0"/>
    <s v="Fo&amp;T"/>
    <x v="0"/>
    <x v="24"/>
    <m/>
    <s v="Single_2024_May_DWDM_E111_8439A_PRPO_1.DCPDB = 1 (C/W :63A DC x 8; 32A DC x 2 and 10A DC x 2 DC Breaker)"/>
    <s v="Single"/>
    <n v="2024"/>
    <s v="May"/>
    <s v="DWDM"/>
    <s v="E111"/>
    <s v="DWDM-8439A"/>
    <s v="8439A"/>
    <s v="PRPO"/>
    <s v="1.DCPDB = 1 (C/W :63A DC x 8; 32A DC x 2 and 10A DC x 2 DC Breaker)"/>
    <s v="Indoor"/>
    <s v="1.6 Pending FF approval"/>
    <s v="1.6 Pending FF approval"/>
    <x v="17"/>
    <s v="Wk19"/>
    <x v="10"/>
    <m/>
    <m/>
    <m/>
    <d v="2024-06-07T00:00:00"/>
    <m/>
    <m/>
    <s v="Pending ES PO"/>
    <s v="TBC_MOS"/>
    <d v="2024-05-16T00:00:00"/>
    <m/>
    <x v="5"/>
    <m/>
    <m/>
    <m/>
    <m/>
    <x v="0"/>
    <m/>
    <m/>
    <s v="Y"/>
    <s v="May"/>
  </r>
  <r>
    <x v="29"/>
    <e v="#N/A"/>
    <e v="#N/A"/>
    <x v="2"/>
    <x v="81"/>
    <s v="xD_DWDM-BRKRing_C0103_1364B Bestari(Maxis)_0004582400320X_00045824009023"/>
    <e v="#N/A"/>
    <s v="1364B-MAC-001 Bestari (Maxis)"/>
    <x v="12"/>
    <s v="Advance"/>
    <x v="0"/>
    <x v="0"/>
    <m/>
    <e v="#N/A"/>
    <s v="#N/A"/>
    <m/>
    <m/>
    <m/>
    <m/>
    <s v="DWDM-"/>
    <m/>
    <m/>
    <m/>
    <s v="Indoor"/>
    <s v="1.32 CME Planner reject/Pending resubmission from partner"/>
    <s v="1.32 CME Planner reject/Pending resubmission from partner"/>
    <x v="19"/>
    <s v="Wk22"/>
    <x v="0"/>
    <m/>
    <m/>
    <s v="0524: Pending DN. If 30/5 is failed, change date to 3 june / 7 june"/>
    <m/>
    <m/>
    <m/>
    <m/>
    <s v="TBC_InPlan"/>
    <d v="2024-06-11T00:00:00"/>
    <m/>
    <x v="1"/>
    <d v="1899-12-30T00:00:00"/>
    <m/>
    <m/>
    <m/>
    <x v="0"/>
    <m/>
    <m/>
    <m/>
    <d v="2024-05-28T00:00:00"/>
  </r>
  <r>
    <x v="30"/>
    <n v="0.55220725513699997"/>
    <e v="#N/A"/>
    <x v="1"/>
    <x v="82"/>
    <s v="xD_DWDM-BRKRing_C0607P_1196A JBA Puchong_0004582306610C_00045823162822"/>
    <e v="#N/A"/>
    <s v="1196A JBA Puchong"/>
    <x v="2"/>
    <s v="BBand"/>
    <x v="0"/>
    <x v="0"/>
    <m/>
    <s v="Single_2023_November_DWDM_(blank)_1196A_Completed_DC BREAKER: 63 A X 4"/>
    <s v="Single"/>
    <n v="2023"/>
    <s v="November"/>
    <s v="DWDM"/>
    <s v="(blank)"/>
    <s v="DWDM-1196A"/>
    <s v="1196A"/>
    <s v="Completed"/>
    <s v="DC BREAKER: 63 A X 4"/>
    <e v="#N/A"/>
    <e v="#N/A"/>
    <e v="#N/A"/>
    <x v="1"/>
    <s v="Wk47"/>
    <x v="1"/>
    <m/>
    <m/>
    <m/>
    <s v="Completed"/>
    <s v="Y"/>
    <m/>
    <s v="Completed"/>
    <s v="Y"/>
    <d v="2023-11-23T00:00:00"/>
    <s v="Wk47"/>
    <x v="6"/>
    <m/>
    <m/>
    <m/>
    <s v="Y"/>
    <x v="1"/>
    <d v="2024-05-07T00:00:00"/>
    <d v="2024-05-07T00:00:00"/>
    <m/>
    <m/>
  </r>
  <r>
    <x v="30"/>
    <n v="0.55220725513699997"/>
    <e v="#N/A"/>
    <x v="1"/>
    <x v="83"/>
    <s v="xD_DWDM-BRKRing_C0607P_1402A Jalan Industry Puchong_0004582306610C_00045823162822"/>
    <e v="#N/A"/>
    <s v="1402A Jalan Industry Puchong"/>
    <x v="2"/>
    <s v="BBand"/>
    <x v="0"/>
    <x v="0"/>
    <m/>
    <s v="Single_2023_November_DWDM_(blank)_1402A_Completed_DC BREAKER: 63 A X 4"/>
    <s v="Single"/>
    <n v="2023"/>
    <s v="November"/>
    <s v="DWDM"/>
    <s v="(blank)"/>
    <s v="DWDM-1402A"/>
    <s v="1402A"/>
    <s v="Completed"/>
    <s v="DC BREAKER: 63 A X 4"/>
    <e v="#N/A"/>
    <e v="#N/A"/>
    <e v="#N/A"/>
    <x v="1"/>
    <s v="Wk47"/>
    <x v="1"/>
    <m/>
    <m/>
    <m/>
    <s v="Completed"/>
    <s v="Y"/>
    <m/>
    <s v="Completed"/>
    <s v="Y"/>
    <d v="2023-11-23T00:00:00"/>
    <s v="Wk47"/>
    <x v="6"/>
    <m/>
    <m/>
    <m/>
    <s v="Y"/>
    <x v="1"/>
    <d v="2024-05-07T00:00:00"/>
    <d v="2024-05-07T00:00:00"/>
    <m/>
    <m/>
  </r>
  <r>
    <x v="30"/>
    <n v="0.55220725513699997"/>
    <e v="#N/A"/>
    <x v="1"/>
    <x v="84"/>
    <s v="xD_DWDM-BRKRing_C0607P_1408A Puchong Jaya_0004582306610C_00045823162822"/>
    <e v="#N/A"/>
    <s v="1408A Puchong Jaya"/>
    <x v="2"/>
    <s v="BBand"/>
    <x v="0"/>
    <x v="0"/>
    <m/>
    <s v="Single_2023_November_DWDM_(blank)_1408A_Completed_DCPDB  = 1"/>
    <s v="Single"/>
    <n v="2023"/>
    <s v="November"/>
    <s v="DWDM"/>
    <s v="(blank)"/>
    <s v="DWDM-1408A"/>
    <s v="1408A"/>
    <s v="Completed"/>
    <s v="DCPDB  = 1"/>
    <e v="#N/A"/>
    <e v="#N/A"/>
    <e v="#N/A"/>
    <x v="1"/>
    <s v="Wk47"/>
    <x v="1"/>
    <s v="Pending EB CRQ"/>
    <m/>
    <m/>
    <m/>
    <m/>
    <s v="Replan"/>
    <d v="2024-02-16T00:00:00"/>
    <s v="Y"/>
    <d v="2024-02-22T00:00:00"/>
    <s v="Wk8"/>
    <x v="6"/>
    <d v="2024-02-19T11:12:24"/>
    <m/>
    <m/>
    <s v="Y"/>
    <x v="1"/>
    <d v="2024-05-07T00:00:00"/>
    <d v="2024-05-07T00:00:00"/>
    <m/>
    <m/>
  </r>
  <r>
    <x v="13"/>
    <n v="0.53846268681850007"/>
    <n v="0.91724362809650006"/>
    <x v="2"/>
    <x v="41"/>
    <s v="xD_DWDM_BRKRing_EAR06_8000A-MSC Kuantan_0004582309010R_00045824006624"/>
    <n v="0.91724362809650006"/>
    <s v="8000A-MSC Kuantan"/>
    <x v="8"/>
    <s v="Fo&amp;T"/>
    <x v="0"/>
    <x v="18"/>
    <m/>
    <e v="#N/A"/>
    <s v="#N/A"/>
    <m/>
    <m/>
    <m/>
    <m/>
    <s v="DWDM-"/>
    <m/>
    <m/>
    <m/>
    <s v="Subrack "/>
    <s v="1.4 Pending FF and CME Planner approval"/>
    <s v="1.4 Pending FF and CME Planner approval"/>
    <x v="17"/>
    <s v="Wk19"/>
    <x v="10"/>
    <m/>
    <m/>
    <m/>
    <m/>
    <m/>
    <m/>
    <s v="Pending ES PO"/>
    <s v="TBC_MOS"/>
    <d v="2024-05-16T00:00:00"/>
    <m/>
    <x v="4"/>
    <m/>
    <m/>
    <m/>
    <m/>
    <x v="0"/>
    <m/>
    <m/>
    <s v="Y"/>
    <d v="2024-05-15T00:00:00"/>
  </r>
  <r>
    <x v="3"/>
    <n v="0.91217032919100005"/>
    <e v="#N/A"/>
    <x v="1"/>
    <x v="85"/>
    <s v="xD_DWDM-BRKRing_C0702P_1153A MAC PermatangKSelangor_0004582304330Y_00045823098821"/>
    <e v="#N/A"/>
    <s v="1153A MAC PermatangKSelangor"/>
    <x v="2"/>
    <s v="BBand"/>
    <x v="0"/>
    <x v="0"/>
    <m/>
    <s v="Single_2023_October_DWDM_(blank)_1153A_Completed_DC BREAKER: 63 A X 4"/>
    <s v="Single"/>
    <n v="2023"/>
    <s v="October"/>
    <s v="DWDM"/>
    <s v="(blank)"/>
    <s v="DWDM-1153A"/>
    <s v="1153A"/>
    <s v="Completed"/>
    <s v="DC BREAKER: 63 A X 4"/>
    <e v="#N/A"/>
    <e v="#N/A"/>
    <e v="#N/A"/>
    <x v="30"/>
    <s v="Wk47"/>
    <x v="21"/>
    <m/>
    <m/>
    <m/>
    <s v="Completed"/>
    <s v="Y"/>
    <m/>
    <d v="2024-01-18T00:00:00"/>
    <s v="Y"/>
    <d v="2023-11-24T00:00:00"/>
    <s v="Wk47"/>
    <x v="2"/>
    <m/>
    <m/>
    <m/>
    <m/>
    <x v="0"/>
    <d v="1899-12-30T00:00:00"/>
    <m/>
    <m/>
    <m/>
  </r>
  <r>
    <x v="3"/>
    <n v="0.91217032919100005"/>
    <e v="#N/A"/>
    <x v="1"/>
    <x v="86"/>
    <s v="xD_DWDM-BRKRing_C0702P_1154A MAGSekinchan_0004582304330Y_00045823098821"/>
    <e v="#N/A"/>
    <s v="1154A MAGSekinchan"/>
    <x v="2"/>
    <s v="BBand"/>
    <x v="0"/>
    <x v="0"/>
    <m/>
    <s v="Single_2023_October_DWDM_(blank)_1154A_Drop_ODF CABINET = 1"/>
    <s v="Single"/>
    <n v="2023"/>
    <s v="October"/>
    <s v="DWDM"/>
    <s v="(blank)"/>
    <s v="DWDM-1154A"/>
    <s v="1154A"/>
    <s v="Drop"/>
    <s v="ODF CABINET = 1"/>
    <e v="#N/A"/>
    <e v="#N/A"/>
    <e v="#N/A"/>
    <x v="31"/>
    <s v="Wk47"/>
    <x v="2"/>
    <m/>
    <m/>
    <m/>
    <s v="Completed"/>
    <s v="Y"/>
    <m/>
    <d v="2024-01-18T00:00:00"/>
    <s v="Y"/>
    <d v="2023-11-23T00:00:00"/>
    <s v="Wk47"/>
    <x v="2"/>
    <m/>
    <m/>
    <m/>
    <m/>
    <x v="0"/>
    <d v="1899-12-30T00:00:00"/>
    <m/>
    <m/>
    <m/>
  </r>
  <r>
    <x v="3"/>
    <n v="0.91217032919100005"/>
    <e v="#N/A"/>
    <x v="1"/>
    <x v="87"/>
    <s v="xD_DWDM-BRKRing_C0702P_1156A MAC BtgBerjuntai_0004582304330Y_00045823098821"/>
    <e v="#N/A"/>
    <s v="1156A MAC BtgBerjuntai"/>
    <x v="2"/>
    <s v="BBand"/>
    <x v="0"/>
    <x v="0"/>
    <m/>
    <s v="Single_2023_December_DWDM_(blank)_1156A_Drop_ODF CABINET = 1"/>
    <s v="Single"/>
    <n v="2023"/>
    <s v="December"/>
    <s v="DWDM"/>
    <s v="(blank)"/>
    <s v="DWDM-1156A"/>
    <s v="1156A"/>
    <s v="Drop"/>
    <s v="ODF CABINET = 1"/>
    <e v="#N/A"/>
    <e v="#N/A"/>
    <e v="#N/A"/>
    <x v="30"/>
    <s v="Wk47"/>
    <x v="21"/>
    <m/>
    <m/>
    <m/>
    <s v="Completed"/>
    <s v="Y"/>
    <m/>
    <d v="2024-01-18T00:00:00"/>
    <s v="Y"/>
    <d v="2023-11-24T00:00:00"/>
    <s v="Wk47"/>
    <x v="2"/>
    <m/>
    <m/>
    <m/>
    <m/>
    <x v="0"/>
    <d v="1899-12-30T00:00:00"/>
    <m/>
    <m/>
    <m/>
  </r>
  <r>
    <x v="3"/>
    <n v="0.91217032919100005"/>
    <e v="#N/A"/>
    <x v="1"/>
    <x v="88"/>
    <s v="xD_DWDM-BRKRing_C0702P_1169A MAC TgKrngTrunkRd_0004582304330Y_00045823098821"/>
    <e v="#N/A"/>
    <s v="1169A MAC TgKrngTrunkRd"/>
    <x v="2"/>
    <s v="BBand"/>
    <x v="0"/>
    <x v="0"/>
    <m/>
    <s v="Multiple_2023_October_DWDM_(blank)_1169A_Completed_DCPDB  = 1"/>
    <s v="Multiple"/>
    <n v="2023"/>
    <s v="October"/>
    <s v="DWDM"/>
    <s v="(blank)"/>
    <s v="DWDM-1169A"/>
    <s v="1169A"/>
    <s v="Completed"/>
    <s v="DCPDB  = 1"/>
    <e v="#N/A"/>
    <e v="#N/A"/>
    <e v="#N/A"/>
    <x v="30"/>
    <s v="Wk47"/>
    <x v="21"/>
    <m/>
    <s v="Plan 23/1"/>
    <m/>
    <s v="Completed"/>
    <s v="Y"/>
    <d v="2024-01-22T00:00:00"/>
    <d v="2024-01-18T00:00:00"/>
    <s v="Y"/>
    <d v="2024-01-23T00:00:00"/>
    <s v="Wk4"/>
    <x v="2"/>
    <d v="2024-01-23T10:40:07"/>
    <m/>
    <m/>
    <m/>
    <x v="0"/>
    <d v="1899-12-30T00:00:00"/>
    <m/>
    <m/>
    <m/>
  </r>
  <r>
    <x v="31"/>
    <n v="0.293303824002"/>
    <e v="#N/A"/>
    <x v="1"/>
    <x v="89"/>
    <s v="xD_DWDM-BRKRing_C0704P_1073A KTM PadangJawa_0004582306610C_00045823162822"/>
    <e v="#N/A"/>
    <s v="1073A KTM PadangJawa"/>
    <x v="2"/>
    <s v="BBand"/>
    <x v="0"/>
    <x v="0"/>
    <m/>
    <s v="Single_2023_October_DWDM_(blank)_1073A_Drop_NOT REQUIRED"/>
    <s v="Single"/>
    <n v="2023"/>
    <s v="October"/>
    <s v="DWDM"/>
    <s v="(blank)"/>
    <s v="DWDM-1073A"/>
    <s v="1073A"/>
    <s v="Drop"/>
    <s v="NOT REQUIRED"/>
    <e v="#N/A"/>
    <e v="#N/A"/>
    <e v="#N/A"/>
    <x v="31"/>
    <s v="Wk47"/>
    <x v="2"/>
    <m/>
    <s v="Pending Fiberail Access"/>
    <m/>
    <m/>
    <m/>
    <d v="2024-01-26T00:00:00"/>
    <s v="TBC"/>
    <s v="Y"/>
    <d v="2024-01-29T00:00:00"/>
    <s v="Wk5"/>
    <x v="0"/>
    <d v="2024-01-29T09:52:18"/>
    <m/>
    <m/>
    <s v="Y"/>
    <x v="1"/>
    <d v="2023-10-23T00:00:00"/>
    <s v="Completed"/>
    <m/>
    <m/>
  </r>
  <r>
    <x v="31"/>
    <n v="0.293303824002"/>
    <e v="#N/A"/>
    <x v="1"/>
    <x v="11"/>
    <s v="xD_DWDM-BRKRing_C0704P_1096A Klang Perdana_0004582306610C_00045823162822"/>
    <e v="#N/A"/>
    <s v="1096A Klang Perdana"/>
    <x v="2"/>
    <s v="BBand"/>
    <x v="0"/>
    <x v="0"/>
    <m/>
    <e v="#N/A"/>
    <s v="#N/A"/>
    <m/>
    <m/>
    <m/>
    <m/>
    <s v="DWDM-"/>
    <m/>
    <m/>
    <m/>
    <e v="#N/A"/>
    <e v="#N/A"/>
    <e v="#N/A"/>
    <x v="31"/>
    <s v="Wk47"/>
    <x v="2"/>
    <s v="Pending PFS Swap"/>
    <s v="postpone pending solution from customer"/>
    <m/>
    <m/>
    <m/>
    <d v="2024-02-15T00:00:00"/>
    <s v="TBC"/>
    <s v="TBC_Jul_Plan"/>
    <d v="2024-07-11T00:00:00"/>
    <m/>
    <x v="0"/>
    <m/>
    <m/>
    <m/>
    <s v="Y"/>
    <x v="1"/>
    <d v="2023-10-23T00:00:00"/>
    <s v="Completed"/>
    <m/>
    <m/>
  </r>
  <r>
    <x v="31"/>
    <n v="0.293303824002"/>
    <e v="#N/A"/>
    <x v="1"/>
    <x v="90"/>
    <s v="xD_DWDM-BRKRing_C0704P_1342A MBSA_0004582306610C_00045823162822"/>
    <e v="#N/A"/>
    <s v="1342A MBSA"/>
    <x v="2"/>
    <s v="BBand"/>
    <x v="0"/>
    <x v="0"/>
    <m/>
    <e v="#N/A"/>
    <s v="#N/A"/>
    <m/>
    <m/>
    <m/>
    <m/>
    <s v="DWDM-"/>
    <m/>
    <m/>
    <m/>
    <e v="#N/A"/>
    <e v="#N/A"/>
    <e v="#N/A"/>
    <x v="32"/>
    <s v="Wk8"/>
    <x v="22"/>
    <s v="Access"/>
    <s v="Access"/>
    <m/>
    <m/>
    <m/>
    <m/>
    <s v="TBC"/>
    <s v="Y"/>
    <d v="2024-02-20T00:00:00"/>
    <s v="Wk8"/>
    <x v="0"/>
    <m/>
    <m/>
    <m/>
    <s v="Y"/>
    <x v="1"/>
    <d v="2023-10-23T00:00:00"/>
    <s v="Completed"/>
    <m/>
    <m/>
  </r>
  <r>
    <x v="31"/>
    <n v="0.293303824002"/>
    <e v="#N/A"/>
    <x v="1"/>
    <x v="91"/>
    <s v="xD_DWDM-BRKRing_C0704P_1367A Worldwide Biz_0004582306610C_00045823162822"/>
    <e v="#N/A"/>
    <s v="1367A Worldwide Biz"/>
    <x v="2"/>
    <s v="BBand"/>
    <x v="0"/>
    <x v="0"/>
    <m/>
    <s v="Single_2023_October_DWDM_(blank)_1367A_Drop_NOT REQUIRED"/>
    <s v="Single"/>
    <n v="2023"/>
    <s v="October"/>
    <s v="DWDM"/>
    <s v="(blank)"/>
    <s v="DWDM-1367A"/>
    <s v="1367A"/>
    <s v="Drop"/>
    <s v="NOT REQUIRED"/>
    <e v="#N/A"/>
    <e v="#N/A"/>
    <e v="#N/A"/>
    <x v="30"/>
    <s v="Wk47"/>
    <x v="21"/>
    <m/>
    <m/>
    <m/>
    <m/>
    <m/>
    <d v="2024-01-05T00:00:00"/>
    <s v="Completed"/>
    <s v="Y"/>
    <d v="2024-01-16T00:00:00"/>
    <s v="Wk3"/>
    <x v="0"/>
    <m/>
    <m/>
    <s v="CME completed12/Jan"/>
    <s v="Y"/>
    <x v="1"/>
    <d v="2023-10-23T00:00:00"/>
    <s v="Completed"/>
    <m/>
    <m/>
  </r>
  <r>
    <x v="31"/>
    <n v="0.293303824002"/>
    <e v="#N/A"/>
    <x v="1"/>
    <x v="46"/>
    <s v="xD_DWDM-BRKRing_C0704P_2021B SBHT_0004582306610C_00045823162822"/>
    <e v="#N/A"/>
    <s v="2021B SBHT"/>
    <x v="2"/>
    <s v="BBand"/>
    <x v="0"/>
    <x v="0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1.ODF Rack (Glass Door)"/>
    <e v="#N/A"/>
    <e v="#N/A"/>
    <e v="#N/A"/>
    <x v="33"/>
    <s v="Wk49"/>
    <x v="23"/>
    <m/>
    <m/>
    <m/>
    <m/>
    <m/>
    <d v="2024-01-09T00:00:00"/>
    <s v="Completed"/>
    <s v="Y"/>
    <d v="2023-12-12T00:00:00"/>
    <s v="Wk50"/>
    <x v="0"/>
    <m/>
    <m/>
    <m/>
    <s v="Y"/>
    <x v="1"/>
    <d v="2023-10-23T00:00:00"/>
    <s v="Completed"/>
    <m/>
    <m/>
  </r>
  <r>
    <x v="32"/>
    <n v="0.61783356084099994"/>
    <e v="#N/A"/>
    <x v="1"/>
    <x v="92"/>
    <s v="xD_DWDM-BRKRing_C0713P_1071A_Chi Liung Plaza_0004582304330V_00045823098821"/>
    <e v="#N/A"/>
    <s v="Chi Liung Plaza"/>
    <x v="13"/>
    <s v="BBand"/>
    <x v="0"/>
    <x v="0"/>
    <m/>
    <e v="#N/A"/>
    <s v="#N/A"/>
    <m/>
    <m/>
    <m/>
    <m/>
    <s v="DWDM-"/>
    <m/>
    <m/>
    <m/>
    <e v="#N/A"/>
    <e v="#N/A"/>
    <e v="#N/A"/>
    <x v="34"/>
    <s v="Wk47"/>
    <x v="24"/>
    <m/>
    <m/>
    <m/>
    <s v="Completed"/>
    <s v="Y"/>
    <s v="4//1/2024"/>
    <d v="2024-01-08T00:00:00"/>
    <s v="Y"/>
    <d v="2024-01-10T00:00:00"/>
    <s v="Wk2"/>
    <x v="5"/>
    <m/>
    <m/>
    <s v="CME completed12/Jan"/>
    <m/>
    <x v="0"/>
    <m/>
    <s v="Schedule for migration"/>
    <m/>
    <m/>
  </r>
  <r>
    <x v="32"/>
    <n v="0.61783356084099994"/>
    <e v="#N/A"/>
    <x v="1"/>
    <x v="11"/>
    <s v="xD_DWDM-BRKRing_C0713P_1096A_KlangPerdana_0004582304330V_00045823098821"/>
    <e v="#N/A"/>
    <s v="KlangPerdana"/>
    <x v="14"/>
    <s v="BBand"/>
    <x v="0"/>
    <x v="0"/>
    <m/>
    <e v="#N/A"/>
    <s v="#N/A"/>
    <m/>
    <m/>
    <m/>
    <m/>
    <s v="DWDM-"/>
    <m/>
    <m/>
    <s v="No CME"/>
    <e v="#N/A"/>
    <e v="#N/A"/>
    <e v="#N/A"/>
    <x v="31"/>
    <s v="Wk47"/>
    <x v="2"/>
    <m/>
    <m/>
    <m/>
    <s v="Completed"/>
    <s v="Y"/>
    <m/>
    <s v="Completed"/>
    <s v="Y"/>
    <d v="2023-11-23T00:00:00"/>
    <s v="Wk47"/>
    <x v="5"/>
    <m/>
    <m/>
    <m/>
    <m/>
    <x v="0"/>
    <m/>
    <s v="Schedule for migration"/>
    <m/>
    <m/>
  </r>
  <r>
    <x v="32"/>
    <n v="0.61783356084099994"/>
    <e v="#N/A"/>
    <x v="1"/>
    <x v="90"/>
    <s v="xD_DWDM-BRKRing_C0713P_1342A_MBSA_00045823098821"/>
    <e v="#N/A"/>
    <s v="MBSA"/>
    <x v="15"/>
    <s v="BBand"/>
    <x v="0"/>
    <x v="0"/>
    <m/>
    <e v="#N/A"/>
    <s v="#N/A"/>
    <m/>
    <m/>
    <m/>
    <m/>
    <s v="DWDM-"/>
    <m/>
    <m/>
    <s v="No CME"/>
    <e v="#N/A"/>
    <e v="#N/A"/>
    <e v="#N/A"/>
    <x v="35"/>
    <s v="Wk52"/>
    <x v="25"/>
    <s v="Services only"/>
    <s v="Services only"/>
    <m/>
    <m/>
    <s v="N/A"/>
    <m/>
    <d v="2024-01-08T00:00:00"/>
    <s v="N/A"/>
    <d v="2024-01-08T00:00:00"/>
    <s v="Wk2"/>
    <x v="5"/>
    <m/>
    <m/>
    <m/>
    <m/>
    <x v="0"/>
    <m/>
    <s v="Schedule for migration"/>
    <m/>
    <m/>
  </r>
  <r>
    <x v="32"/>
    <n v="0.61783356084099994"/>
    <e v="#N/A"/>
    <x v="1"/>
    <x v="46"/>
    <s v="xD_DWDM-BRKRing_C0713P_2021B_SBHT_0004582304330V_00045823098821"/>
    <e v="#N/A"/>
    <s v="SBHT"/>
    <x v="14"/>
    <s v="BBand"/>
    <x v="0"/>
    <x v="0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x v="27"/>
    <s v="Wk50"/>
    <x v="18"/>
    <m/>
    <m/>
    <m/>
    <s v="Completed"/>
    <s v="Y"/>
    <m/>
    <s v="Completed"/>
    <s v="Y"/>
    <d v="2023-12-12T00:00:00"/>
    <s v="Wk50"/>
    <x v="5"/>
    <m/>
    <m/>
    <m/>
    <m/>
    <x v="0"/>
    <m/>
    <s v="Schedule for migration"/>
    <m/>
    <m/>
  </r>
  <r>
    <x v="33"/>
    <e v="#N/A"/>
    <e v="#N/A"/>
    <x v="2"/>
    <x v="78"/>
    <s v="xD_DWDM-BRKRing_CAR01_1049B MCR KPG_0004582400460T_00045824009529"/>
    <e v="#N/A"/>
    <s v="1049B MCR KPG"/>
    <x v="9"/>
    <s v="BBand"/>
    <x v="0"/>
    <x v="13"/>
    <s v="N/A"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e v="#N/A"/>
    <e v="#N/A"/>
    <e v="#N/A"/>
    <x v="26"/>
    <s v="Wk12"/>
    <x v="19"/>
    <m/>
    <m/>
    <m/>
    <m/>
    <m/>
    <m/>
    <m/>
    <s v="Y"/>
    <d v="2024-03-22T00:00:00"/>
    <s v="Wk12"/>
    <x v="5"/>
    <d v="1899-12-30T00:00:00"/>
    <m/>
    <m/>
    <m/>
    <x v="0"/>
    <m/>
    <m/>
    <m/>
    <d v="2024-04-19T00:00:00"/>
  </r>
  <r>
    <x v="33"/>
    <e v="#N/A"/>
    <e v="#N/A"/>
    <x v="1"/>
    <x v="78"/>
    <s v="xD_DWDM-BRKRing_CAR01_1049B_KPG_0004582304330V_00045823098821"/>
    <e v="#N/A"/>
    <s v="KPG"/>
    <x v="14"/>
    <s v="BBand"/>
    <x v="0"/>
    <x v="0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e v="#N/A"/>
    <e v="#N/A"/>
    <e v="#N/A"/>
    <x v="36"/>
    <s v="Wk45"/>
    <x v="26"/>
    <m/>
    <m/>
    <m/>
    <m/>
    <s v="N/A"/>
    <m/>
    <s v="Completed"/>
    <s v="N/A"/>
    <d v="2023-12-18T00:00:00"/>
    <s v="Wk51"/>
    <x v="5"/>
    <m/>
    <m/>
    <m/>
    <s v="Y"/>
    <x v="1"/>
    <d v="2023-12-18T00:00:00"/>
    <s v="Completed"/>
    <m/>
    <m/>
  </r>
  <r>
    <x v="33"/>
    <e v="#N/A"/>
    <e v="#N/A"/>
    <x v="1"/>
    <x v="93"/>
    <s v="xD_DWDM-BRKRing_CAR01_1058A_Pekan Meru_00045823098821"/>
    <e v="#N/A"/>
    <s v="Pekan Meru"/>
    <x v="15"/>
    <s v="BBand"/>
    <x v="0"/>
    <x v="0"/>
    <m/>
    <e v="#N/A"/>
    <s v="#N/A"/>
    <m/>
    <m/>
    <m/>
    <m/>
    <s v="DWDM-"/>
    <m/>
    <m/>
    <s v="No CME"/>
    <e v="#N/A"/>
    <e v="#N/A"/>
    <e v="#N/A"/>
    <x v="35"/>
    <s v="Wk52"/>
    <x v="27"/>
    <m/>
    <m/>
    <m/>
    <m/>
    <s v="N/A"/>
    <m/>
    <s v="Completed"/>
    <s v="N/A"/>
    <d v="2023-12-18T00:00:00"/>
    <s v="Wk51"/>
    <x v="5"/>
    <m/>
    <m/>
    <m/>
    <s v="Y"/>
    <x v="1"/>
    <d v="2023-12-18T00:00:00"/>
    <s v="Completed"/>
    <m/>
    <m/>
  </r>
  <r>
    <x v="33"/>
    <e v="#N/A"/>
    <e v="#N/A"/>
    <x v="1"/>
    <x v="92"/>
    <s v="xD_DWDM-BRKRing_CAR01_1071A_Chi Liung Plaza_00045823098821"/>
    <e v="#N/A"/>
    <s v="Chi Liung Plaza"/>
    <x v="15"/>
    <s v="BBand"/>
    <x v="0"/>
    <x v="0"/>
    <m/>
    <e v="#N/A"/>
    <s v="#N/A"/>
    <m/>
    <m/>
    <m/>
    <m/>
    <s v="DWDM-"/>
    <m/>
    <m/>
    <s v="No CME"/>
    <e v="#N/A"/>
    <e v="#N/A"/>
    <e v="#N/A"/>
    <x v="35"/>
    <s v="Wk52"/>
    <x v="27"/>
    <m/>
    <m/>
    <m/>
    <m/>
    <s v="N/A"/>
    <m/>
    <s v="Completed"/>
    <s v="N/A"/>
    <d v="2023-12-18T00:00:00"/>
    <s v="Wk51"/>
    <x v="5"/>
    <m/>
    <m/>
    <m/>
    <s v="Y"/>
    <x v="1"/>
    <d v="2023-12-18T00:00:00"/>
    <s v="Completed"/>
    <m/>
    <m/>
  </r>
  <r>
    <x v="33"/>
    <e v="#N/A"/>
    <e v="#N/A"/>
    <x v="2"/>
    <x v="94"/>
    <s v="xD_DWDM-BRKRing_CAR01_1085A Pekan Meru_0004582400460T_00045824009529"/>
    <e v="#N/A"/>
    <s v="1085A Pekan Meru "/>
    <x v="9"/>
    <s v="BBand"/>
    <x v="0"/>
    <x v="13"/>
    <s v="N/A"/>
    <e v="#N/A"/>
    <s v="#N/A"/>
    <m/>
    <m/>
    <m/>
    <m/>
    <s v="DWDM-"/>
    <m/>
    <m/>
    <s v="No CME"/>
    <s v="NA"/>
    <s v="0. No Survey required"/>
    <s v="0. No Survey required"/>
    <x v="26"/>
    <s v="Wk12"/>
    <x v="19"/>
    <m/>
    <m/>
    <m/>
    <m/>
    <m/>
    <m/>
    <m/>
    <s v="Y"/>
    <d v="2024-03-22T00:00:00"/>
    <s v="Wk12"/>
    <x v="5"/>
    <d v="1899-12-30T00:00:00"/>
    <m/>
    <m/>
    <m/>
    <x v="0"/>
    <m/>
    <m/>
    <m/>
    <d v="2024-04-19T00:00:00"/>
  </r>
  <r>
    <x v="33"/>
    <e v="#N/A"/>
    <e v="#N/A"/>
    <x v="1"/>
    <x v="11"/>
    <s v="xD_DWDM-BRKRing_CAR01_1096A_KlangPerdana_00045823098821"/>
    <e v="#N/A"/>
    <s v="KlangPerdana"/>
    <x v="15"/>
    <s v="BBand"/>
    <x v="0"/>
    <x v="0"/>
    <m/>
    <e v="#N/A"/>
    <s v="#N/A"/>
    <m/>
    <m/>
    <m/>
    <m/>
    <s v="DWDM-"/>
    <m/>
    <m/>
    <s v="No CME"/>
    <e v="#N/A"/>
    <e v="#N/A"/>
    <e v="#N/A"/>
    <x v="35"/>
    <s v="Wk52"/>
    <x v="27"/>
    <m/>
    <m/>
    <m/>
    <m/>
    <s v="N/A"/>
    <m/>
    <s v="Completed"/>
    <s v="N/A"/>
    <d v="2023-12-18T00:00:00"/>
    <s v="Wk51"/>
    <x v="5"/>
    <m/>
    <m/>
    <m/>
    <s v="Y"/>
    <x v="1"/>
    <d v="2023-12-18T00:00:00"/>
    <s v="Completed"/>
    <m/>
    <m/>
  </r>
  <r>
    <x v="33"/>
    <e v="#N/A"/>
    <e v="#N/A"/>
    <x v="1"/>
    <x v="95"/>
    <s v="xD_DWDM-BRKRing_CAR01_1359A_Mutiara Subang_00045823098821"/>
    <e v="#N/A"/>
    <s v="Mutiara Subang"/>
    <x v="15"/>
    <s v="BBand"/>
    <x v="0"/>
    <x v="0"/>
    <m/>
    <s v="Single_2024_May_DWDM_C0103_1359A_PRPO_1. Swap breaker DC BREAKER: 63A X 2"/>
    <s v="Single"/>
    <n v="2024"/>
    <s v="May"/>
    <s v="DWDM"/>
    <s v="C0103"/>
    <s v="DWDM-1359A"/>
    <s v="1359A"/>
    <s v="PRPO"/>
    <s v="No CME"/>
    <e v="#N/A"/>
    <e v="#N/A"/>
    <e v="#N/A"/>
    <x v="35"/>
    <s v="Wk52"/>
    <x v="27"/>
    <m/>
    <m/>
    <m/>
    <m/>
    <s v="N/A"/>
    <m/>
    <s v="Completed"/>
    <s v="N/A"/>
    <d v="2023-12-18T00:00:00"/>
    <s v="Wk51"/>
    <x v="5"/>
    <m/>
    <m/>
    <m/>
    <s v="Y"/>
    <x v="1"/>
    <d v="2023-12-18T00:00:00"/>
    <s v="Completed"/>
    <m/>
    <m/>
  </r>
  <r>
    <x v="33"/>
    <e v="#N/A"/>
    <e v="#N/A"/>
    <x v="2"/>
    <x v="15"/>
    <s v="xD_DWDM-BRKRing_CAR01_1409A Kota Damansara_0004582400460T_00045824009529"/>
    <e v="#N/A"/>
    <s v="1409A Kota Damansara"/>
    <x v="9"/>
    <s v="BBand"/>
    <x v="0"/>
    <x v="13"/>
    <s v="N/A"/>
    <s v="Single_2023_October_DWDM_(blank)_1409A_Completed_RECTIFIER + DCPDB = 1"/>
    <s v="Single"/>
    <n v="2023"/>
    <s v="October"/>
    <s v="DWDM"/>
    <s v="(blank)"/>
    <s v="DWDM-1409A"/>
    <s v="1409A"/>
    <s v="Completed"/>
    <s v="No CME"/>
    <s v="NA"/>
    <s v="0. No Survey required"/>
    <s v="0. No Survey required"/>
    <x v="37"/>
    <s v="Wk12"/>
    <x v="28"/>
    <m/>
    <m/>
    <m/>
    <m/>
    <m/>
    <m/>
    <m/>
    <s v="Y"/>
    <d v="2024-03-21T00:00:00"/>
    <s v="Wk12"/>
    <x v="5"/>
    <d v="1899-12-30T00:00:00"/>
    <m/>
    <m/>
    <m/>
    <x v="0"/>
    <m/>
    <m/>
    <m/>
    <d v="2024-04-19T00:00:00"/>
  </r>
  <r>
    <x v="33"/>
    <e v="#N/A"/>
    <e v="#N/A"/>
    <x v="1"/>
    <x v="15"/>
    <s v="xD_DWDM-BRKRing_CAR01_1409A_Kota Damansara_00045823098821"/>
    <e v="#N/A"/>
    <s v="Kota Damansara"/>
    <x v="15"/>
    <s v="BBand"/>
    <x v="0"/>
    <x v="0"/>
    <m/>
    <s v="Single_2023_October_DWDM_(blank)_1409A_Completed_RECTIFIER + DCPDB = 1"/>
    <s v="Single"/>
    <n v="2023"/>
    <s v="October"/>
    <s v="DWDM"/>
    <s v="(blank)"/>
    <s v="DWDM-1409A"/>
    <s v="1409A"/>
    <s v="Completed"/>
    <s v="No CME"/>
    <e v="#N/A"/>
    <e v="#N/A"/>
    <e v="#N/A"/>
    <x v="35"/>
    <s v="Wk52"/>
    <x v="27"/>
    <m/>
    <m/>
    <m/>
    <m/>
    <s v="N/A"/>
    <m/>
    <s v="Completed"/>
    <s v="N/A"/>
    <d v="2023-12-18T00:00:00"/>
    <s v="Wk51"/>
    <x v="5"/>
    <m/>
    <m/>
    <m/>
    <s v="Y"/>
    <x v="1"/>
    <d v="2023-12-18T00:00:00"/>
    <s v="Completed"/>
    <m/>
    <m/>
  </r>
  <r>
    <x v="33"/>
    <e v="#N/A"/>
    <e v="#N/A"/>
    <x v="2"/>
    <x v="46"/>
    <s v="xD_DWDM-BRKRing_CAR01_2021B SBHT_0004582400460T_00045824009529"/>
    <e v="#N/A"/>
    <s v="2021B SBHT"/>
    <x v="9"/>
    <s v="BBand"/>
    <x v="0"/>
    <x v="13"/>
    <s v="N/A"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s v="NA"/>
    <s v="0. No Survey required"/>
    <s v="0. No Survey required"/>
    <x v="37"/>
    <s v="Wk12"/>
    <x v="19"/>
    <m/>
    <m/>
    <m/>
    <m/>
    <m/>
    <m/>
    <m/>
    <s v="Y"/>
    <d v="2024-03-22T00:00:00"/>
    <s v="Wk12"/>
    <x v="5"/>
    <d v="1899-12-30T00:00:00"/>
    <m/>
    <m/>
    <m/>
    <x v="0"/>
    <m/>
    <m/>
    <m/>
    <d v="2024-04-19T00:00:00"/>
  </r>
  <r>
    <x v="33"/>
    <e v="#N/A"/>
    <e v="#N/A"/>
    <x v="1"/>
    <x v="46"/>
    <s v="xD_DWDM-BRKRing_CAR01_2021B_SBHT_0004582304330V_00045823098821"/>
    <e v="#N/A"/>
    <s v="SBHT"/>
    <x v="14"/>
    <s v="BBand"/>
    <x v="0"/>
    <x v="0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x v="35"/>
    <s v="Wk52"/>
    <x v="26"/>
    <m/>
    <m/>
    <m/>
    <m/>
    <s v="N/A"/>
    <m/>
    <s v="Completed"/>
    <s v="N/A"/>
    <d v="2023-12-18T00:00:00"/>
    <s v="Wk51"/>
    <x v="5"/>
    <m/>
    <m/>
    <m/>
    <s v="Y"/>
    <x v="1"/>
    <d v="2023-12-18T00:00:00"/>
    <s v="Completed"/>
    <m/>
    <m/>
  </r>
  <r>
    <x v="33"/>
    <e v="#N/A"/>
    <e v="#N/A"/>
    <x v="1"/>
    <x v="96"/>
    <s v="xD_DWDM-BRKRing_CAR01_2631A_Samarinda_00045823098821"/>
    <e v="#N/A"/>
    <s v="Samarinda"/>
    <x v="15"/>
    <s v="BBand"/>
    <x v="0"/>
    <x v="0"/>
    <m/>
    <e v="#N/A"/>
    <s v="#N/A"/>
    <m/>
    <m/>
    <m/>
    <m/>
    <s v="DWDM-"/>
    <m/>
    <m/>
    <s v="No CME"/>
    <e v="#N/A"/>
    <e v="#N/A"/>
    <e v="#N/A"/>
    <x v="35"/>
    <s v="Wk52"/>
    <x v="27"/>
    <m/>
    <m/>
    <m/>
    <m/>
    <s v="N/A"/>
    <m/>
    <s v="Completed"/>
    <s v="N/A"/>
    <d v="2023-12-18T00:00:00"/>
    <s v="Wk51"/>
    <x v="5"/>
    <m/>
    <m/>
    <m/>
    <s v="Y"/>
    <x v="1"/>
    <d v="2023-12-18T00:00:00"/>
    <s v="Completed"/>
    <m/>
    <m/>
  </r>
  <r>
    <x v="33"/>
    <e v="#N/A"/>
    <e v="#N/A"/>
    <x v="2"/>
    <x v="97"/>
    <s v="xD_DWDM-BRKRing_CAR01_2777C JBA Bukit Lipat_0004582400460T_00045824009529"/>
    <e v="#N/A"/>
    <s v="2777C JBA Bukit Lipat"/>
    <x v="9"/>
    <s v="BBand"/>
    <x v="0"/>
    <x v="13"/>
    <s v="N/A"/>
    <e v="#N/A"/>
    <s v="#N/A"/>
    <m/>
    <m/>
    <m/>
    <m/>
    <s v="DWDM-"/>
    <m/>
    <m/>
    <s v="No CME"/>
    <s v="NA"/>
    <s v="0. No Survey required"/>
    <s v="0. No Survey required"/>
    <x v="25"/>
    <s v="Wk12"/>
    <x v="29"/>
    <m/>
    <m/>
    <m/>
    <m/>
    <m/>
    <m/>
    <m/>
    <s v="Y"/>
    <d v="2024-03-25T00:00:00"/>
    <s v="Wk13"/>
    <x v="5"/>
    <d v="1899-12-30T00:00:00"/>
    <m/>
    <m/>
    <m/>
    <x v="0"/>
    <m/>
    <m/>
    <m/>
    <d v="2024-04-19T00:00:00"/>
  </r>
  <r>
    <x v="33"/>
    <e v="#N/A"/>
    <e v="#N/A"/>
    <x v="1"/>
    <x v="97"/>
    <s v="xD_DWDM-BRKRing_CAR01_2777C_JBABkitLipat_0004582304330V_00045823098821"/>
    <e v="#N/A"/>
    <s v="JBABkitLipat"/>
    <x v="14"/>
    <s v="BBand"/>
    <x v="0"/>
    <x v="0"/>
    <m/>
    <e v="#N/A"/>
    <s v="#N/A"/>
    <m/>
    <m/>
    <m/>
    <m/>
    <s v="DWDM-"/>
    <m/>
    <m/>
    <s v="No CME"/>
    <e v="#N/A"/>
    <e v="#N/A"/>
    <e v="#N/A"/>
    <x v="35"/>
    <s v="Wk52"/>
    <x v="26"/>
    <m/>
    <m/>
    <m/>
    <m/>
    <s v="N/A"/>
    <m/>
    <s v="Completed"/>
    <s v="N/A"/>
    <d v="2023-12-18T00:00:00"/>
    <s v="Wk51"/>
    <x v="5"/>
    <m/>
    <m/>
    <m/>
    <s v="Y"/>
    <x v="1"/>
    <d v="2023-12-18T00:00:00"/>
    <s v="Completed"/>
    <m/>
    <m/>
  </r>
  <r>
    <x v="7"/>
    <n v="0.43402654726599993"/>
    <n v="0.85389999999999999"/>
    <x v="2"/>
    <x v="7"/>
    <s v="xD_DWDM-BRKRing_CAR04_1253A Plaza Pengkalan_0004582309050Y_00045824006623"/>
    <n v="0.85389999999999999"/>
    <s v="Plaza Pengkalan 1253A"/>
    <x v="15"/>
    <s v="BBand"/>
    <x v="0"/>
    <x v="13"/>
    <s v="N/A"/>
    <s v="Single_2024_April_DWDM_C0204;C0210P;CAR02-i+/CAR02-ii+_1253A_PRPO_1. Add Rectifier (Indoor)= 1 (Require 63A x 8 DC Breaker) _x000a_2. Add Modules = 5_x000a_3. Battery Bank = 4"/>
    <s v="Single"/>
    <n v="2024"/>
    <s v="April"/>
    <s v="DWDM"/>
    <s v="C0204;C0210P;CAR02-i+/CAR02-ii+"/>
    <s v="DWDM-1253A"/>
    <s v="1253A"/>
    <s v="PRPO"/>
    <s v="No CME"/>
    <e v="#N/A"/>
    <e v="#N/A"/>
    <e v="#N/A"/>
    <x v="38"/>
    <e v="#VALUE!"/>
    <x v="25"/>
    <m/>
    <m/>
    <m/>
    <m/>
    <m/>
    <m/>
    <m/>
    <s v="TBC_Jul_Plan"/>
    <d v="2024-07-11T00:00:00"/>
    <m/>
    <x v="3"/>
    <d v="1899-12-30T00:00:00"/>
    <m/>
    <m/>
    <m/>
    <x v="0"/>
    <m/>
    <m/>
    <s v="Y"/>
    <d v="2024-05-24T00:00:00"/>
  </r>
  <r>
    <x v="7"/>
    <n v="0.43402654726599993"/>
    <n v="0.85389999999999999"/>
    <x v="2"/>
    <x v="8"/>
    <s v="xD_DWDM-BRKRing_CAR04_1261A KWSP_0004582309050Y_00045824006623"/>
    <n v="0.85389999999999999"/>
    <s v="KWSP 1261A"/>
    <x v="15"/>
    <s v="BBand"/>
    <x v="0"/>
    <x v="13"/>
    <s v="N/A"/>
    <e v="#N/A"/>
    <s v="#N/A"/>
    <m/>
    <m/>
    <m/>
    <m/>
    <s v="DWDM-"/>
    <m/>
    <m/>
    <s v="No CME"/>
    <e v="#N/A"/>
    <e v="#N/A"/>
    <e v="#N/A"/>
    <x v="38"/>
    <e v="#VALUE!"/>
    <x v="25"/>
    <m/>
    <m/>
    <m/>
    <m/>
    <m/>
    <m/>
    <m/>
    <s v="TBC_Jul_Plan"/>
    <d v="2024-07-11T00:00:00"/>
    <m/>
    <x v="3"/>
    <d v="1899-12-30T00:00:00"/>
    <m/>
    <m/>
    <m/>
    <x v="0"/>
    <m/>
    <m/>
    <s v="Y"/>
    <d v="2024-05-24T00:00:00"/>
  </r>
  <r>
    <x v="7"/>
    <n v="0.43402654726599993"/>
    <n v="0.85389999999999999"/>
    <x v="2"/>
    <x v="14"/>
    <s v="xD_DWDM-BRKRing_CAR04_1266A Sucasa_0004582309050Y_00045824006623"/>
    <n v="0.85389999999999999"/>
    <s v="Sucasa 1266A"/>
    <x v="15"/>
    <s v="BBand"/>
    <x v="0"/>
    <x v="13"/>
    <s v="N/A"/>
    <s v="Single_2024_May_DWDM_C0407P_1266A_PRPO_1.Add module = 1_x000a_2.Add battery bank = 1"/>
    <s v="Single"/>
    <n v="2024"/>
    <s v="May"/>
    <s v="DWDM"/>
    <s v="C0407P"/>
    <s v="DWDM-1266A"/>
    <s v="1266A"/>
    <s v="PRPO"/>
    <s v="No CME"/>
    <e v="#N/A"/>
    <e v="#N/A"/>
    <e v="#N/A"/>
    <x v="38"/>
    <e v="#VALUE!"/>
    <x v="25"/>
    <m/>
    <m/>
    <m/>
    <m/>
    <m/>
    <m/>
    <m/>
    <s v="TBC_Jul_Plan"/>
    <d v="2024-07-11T00:00:00"/>
    <m/>
    <x v="3"/>
    <d v="1899-12-30T00:00:00"/>
    <m/>
    <m/>
    <m/>
    <x v="0"/>
    <m/>
    <m/>
    <s v="Y"/>
    <d v="2024-05-24T00:00:00"/>
  </r>
  <r>
    <x v="7"/>
    <n v="0.43402654726599993"/>
    <n v="0.85389999999999999"/>
    <x v="2"/>
    <x v="98"/>
    <s v="xD_DWDM-BRKRing_CAR04_1271A Risda_0004582309050Y_00045824006623"/>
    <n v="0.85389999999999999"/>
    <s v="Risda 1271A"/>
    <x v="15"/>
    <s v="BBand"/>
    <x v="0"/>
    <x v="13"/>
    <s v="N/A"/>
    <s v="Single_2024_May_DWDM_DWDM-120Ch_1271A_PRPO_1.swap rectifier (Indoor) = 1 (Require 63A x 4 DC breaker)_x000a_2.Add modules = 4 _x000a_3.battery bank = 6"/>
    <s v="Single"/>
    <n v="2024"/>
    <s v="May"/>
    <s v="DWDM"/>
    <s v="DWDM-120Ch"/>
    <s v="DWDM-1271A"/>
    <s v="1271A"/>
    <s v="PRPO"/>
    <s v="No CME"/>
    <e v="#N/A"/>
    <e v="#N/A"/>
    <e v="#N/A"/>
    <x v="38"/>
    <e v="#VALUE!"/>
    <x v="25"/>
    <m/>
    <m/>
    <m/>
    <m/>
    <m/>
    <m/>
    <m/>
    <s v="TBC_Jul_Plan"/>
    <d v="2024-07-11T00:00:00"/>
    <m/>
    <x v="3"/>
    <d v="1899-12-30T00:00:00"/>
    <m/>
    <m/>
    <m/>
    <x v="0"/>
    <m/>
    <m/>
    <s v="Y"/>
    <d v="2024-05-24T00:00:00"/>
  </r>
  <r>
    <x v="7"/>
    <n v="0.43402654726599993"/>
    <n v="0.85389999999999999"/>
    <x v="2"/>
    <x v="99"/>
    <s v="xD_DWDM-BRKRing_CAR04_1461A Shaw Parade_0004582309050Y_00045824006623"/>
    <n v="0.85389999999999999"/>
    <s v="Shaw parade 1461A"/>
    <x v="15"/>
    <s v="BBand"/>
    <x v="0"/>
    <x v="13"/>
    <s v="N/A"/>
    <e v="#N/A"/>
    <s v="#N/A"/>
    <m/>
    <m/>
    <m/>
    <m/>
    <s v="DWDM-"/>
    <m/>
    <m/>
    <s v="No CME"/>
    <e v="#N/A"/>
    <e v="#N/A"/>
    <e v="#N/A"/>
    <x v="38"/>
    <e v="#VALUE!"/>
    <x v="25"/>
    <m/>
    <m/>
    <m/>
    <m/>
    <m/>
    <m/>
    <m/>
    <s v="TBC_Jul_Plan"/>
    <d v="2024-07-11T00:00:00"/>
    <m/>
    <x v="3"/>
    <d v="1899-12-30T00:00:00"/>
    <m/>
    <m/>
    <m/>
    <x v="0"/>
    <m/>
    <m/>
    <s v="Y"/>
    <d v="2024-05-24T00:00:00"/>
  </r>
  <r>
    <x v="7"/>
    <n v="0.43402654726599993"/>
    <n v="0.85389999999999999"/>
    <x v="2"/>
    <x v="27"/>
    <s v="xD_DWDM-BRKRing_CAR04_1737A Bernama_0004582309050Y_00045824006623"/>
    <n v="0.85389999999999999"/>
    <s v="Bernama 1737A"/>
    <x v="15"/>
    <s v="BBand"/>
    <x v="0"/>
    <x v="13"/>
    <s v="N/A"/>
    <s v="Multiple_2024_April_DWDM_C0407P_1737A_PRPO_1. Replace CSU controller = 1 (Action FF)_x000a_2. Add Modules = 2_x000a_3. Add Battery Bank = 1_x000a_"/>
    <s v="Multiple"/>
    <n v="2024"/>
    <s v="April"/>
    <s v="DWDM"/>
    <s v="C0407P"/>
    <s v="DWDM-1737A"/>
    <s v="1737A"/>
    <s v="PRPO"/>
    <s v="No CME"/>
    <e v="#N/A"/>
    <e v="#N/A"/>
    <e v="#N/A"/>
    <x v="38"/>
    <e v="#VALUE!"/>
    <x v="25"/>
    <m/>
    <m/>
    <m/>
    <m/>
    <m/>
    <m/>
    <m/>
    <s v="TBC_Jul_Plan"/>
    <d v="2024-07-18T00:00:00"/>
    <m/>
    <x v="3"/>
    <d v="1899-12-30T00:00:00"/>
    <m/>
    <m/>
    <m/>
    <x v="0"/>
    <m/>
    <m/>
    <s v="Y"/>
    <d v="2024-05-24T00:00:00"/>
  </r>
  <r>
    <x v="7"/>
    <n v="0.43402654726599993"/>
    <n v="0.85389999999999999"/>
    <x v="2"/>
    <x v="9"/>
    <s v="xD_DWDM-BRKRing_CAR04_1851A KL Plaza_0004582309050Y_00045824006623"/>
    <n v="0.85389999999999999"/>
    <s v="KL Plaze 1851A"/>
    <x v="15"/>
    <s v="BBand"/>
    <x v="0"/>
    <x v="13"/>
    <s v="N/A"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s v="No CME"/>
    <e v="#N/A"/>
    <e v="#N/A"/>
    <e v="#N/A"/>
    <x v="38"/>
    <e v="#VALUE!"/>
    <x v="25"/>
    <m/>
    <m/>
    <m/>
    <m/>
    <m/>
    <m/>
    <m/>
    <s v="TBC_Jul_Plan"/>
    <d v="2024-07-18T00:00:00"/>
    <m/>
    <x v="3"/>
    <d v="1899-12-30T00:00:00"/>
    <m/>
    <m/>
    <m/>
    <x v="0"/>
    <m/>
    <m/>
    <s v="Y"/>
    <d v="2024-05-24T00:00:00"/>
  </r>
  <r>
    <x v="7"/>
    <n v="0.43402654726599993"/>
    <n v="0.85389999999999999"/>
    <x v="2"/>
    <x v="100"/>
    <s v="xD_DWDM-BRKRing_CAR04_1855B TPM_0004582309050Y_00045824006623"/>
    <n v="0.85389999999999999"/>
    <s v="TPM 1855B"/>
    <x v="15"/>
    <s v="BBand"/>
    <x v="0"/>
    <x v="13"/>
    <s v="N/A"/>
    <s v="Multiple_2023_December_DWDM_(blank)_1855B_Completed_DCPDB  = 1"/>
    <s v="Multiple"/>
    <n v="2023"/>
    <s v="December"/>
    <s v="DWDM"/>
    <s v="(blank)"/>
    <s v="DWDM-1855B"/>
    <s v="1855B"/>
    <s v="Completed"/>
    <s v="No CME"/>
    <e v="#N/A"/>
    <e v="#N/A"/>
    <e v="#N/A"/>
    <x v="38"/>
    <e v="#VALUE!"/>
    <x v="25"/>
    <m/>
    <m/>
    <m/>
    <m/>
    <m/>
    <m/>
    <m/>
    <s v="Y"/>
    <d v="1899-12-30T00:00:00"/>
    <m/>
    <x v="3"/>
    <d v="1899-12-30T00:00:00"/>
    <m/>
    <m/>
    <m/>
    <x v="0"/>
    <m/>
    <m/>
    <s v="Y"/>
    <d v="2024-05-24T00:00:00"/>
  </r>
  <r>
    <x v="34"/>
    <n v="0.52483716914949996"/>
    <e v="#N/A"/>
    <x v="2"/>
    <x v="78"/>
    <s v="xD_DWDM-BRKRing_CAR11_1049B MCR Kepong_0004582400700P_00045824009527"/>
    <e v="#N/A"/>
    <s v="1049B-MCR-002 KPG"/>
    <x v="9"/>
    <s v="BBand"/>
    <x v="0"/>
    <x v="13"/>
    <s v="N/A"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s v="NA"/>
    <s v="0. No Survey required"/>
    <s v="0. No Survey required"/>
    <x v="11"/>
    <s v="Wk17"/>
    <x v="30"/>
    <m/>
    <m/>
    <m/>
    <m/>
    <m/>
    <m/>
    <m/>
    <s v="Y"/>
    <d v="2024-04-22T00:00:00"/>
    <s v="Wk17"/>
    <x v="5"/>
    <d v="1899-12-30T00:00:00"/>
    <m/>
    <m/>
    <m/>
    <x v="0"/>
    <m/>
    <m/>
    <m/>
    <d v="2024-04-18T00:00:00"/>
  </r>
  <r>
    <x v="34"/>
    <n v="0.52483716914949996"/>
    <e v="#N/A"/>
    <x v="2"/>
    <x v="101"/>
    <s v="xD_DWDM-BRKRing_CAR11_2070B Gombak_0004582400700P_00045824009527"/>
    <e v="#N/A"/>
    <s v="2070B-MAG-001 Gombak Tx"/>
    <x v="9"/>
    <s v="BBand"/>
    <x v="0"/>
    <x v="13"/>
    <s v="N/A"/>
    <s v="Single_2023_October_DWDM_(blank)_2070B_Completed_DCPDB  = 1"/>
    <s v="Single"/>
    <n v="2023"/>
    <s v="October"/>
    <s v="DWDM"/>
    <s v="(blank)"/>
    <s v="DWDM-2070B"/>
    <s v="2070B"/>
    <s v="Completed"/>
    <s v="No CME"/>
    <s v="NA"/>
    <s v="0. No Survey required"/>
    <s v="0. No Survey required"/>
    <x v="11"/>
    <s v="Wk17"/>
    <x v="30"/>
    <m/>
    <m/>
    <m/>
    <m/>
    <m/>
    <m/>
    <m/>
    <s v="Y"/>
    <d v="2024-04-22T00:00:00"/>
    <s v="Wk17"/>
    <x v="5"/>
    <d v="1899-12-30T00:00:00"/>
    <m/>
    <m/>
    <m/>
    <x v="0"/>
    <m/>
    <m/>
    <m/>
    <d v="2024-04-18T00:00:00"/>
  </r>
  <r>
    <x v="34"/>
    <n v="0.52483716914949996"/>
    <e v="#N/A"/>
    <x v="2"/>
    <x v="50"/>
    <s v="xD_DWDM-BRKRing_CAR11_8709A Bentong_0004582400700P_00045824009527"/>
    <e v="#N/A"/>
    <s v="8709A-MAG-003 Bentong"/>
    <x v="9"/>
    <s v="BBand"/>
    <x v="0"/>
    <x v="13"/>
    <s v="N/A"/>
    <s v="Single_2023_October_DWDM_(blank)_8709A_Completed_RECTIFIER + DCPDB = 1"/>
    <s v="Single"/>
    <n v="2023"/>
    <s v="October"/>
    <s v="DWDM"/>
    <s v="(blank)"/>
    <s v="DWDM-8709A"/>
    <s v="8709A"/>
    <s v="Completed"/>
    <s v="No CME"/>
    <s v="NA"/>
    <s v="0. No Survey required"/>
    <s v="0. No Survey required"/>
    <x v="39"/>
    <s v="Wk16"/>
    <x v="31"/>
    <m/>
    <m/>
    <m/>
    <m/>
    <m/>
    <m/>
    <m/>
    <s v="Y"/>
    <d v="2024-04-29T00:00:00"/>
    <s v="Wk18"/>
    <x v="5"/>
    <d v="1899-12-30T00:00:00"/>
    <m/>
    <m/>
    <m/>
    <x v="0"/>
    <m/>
    <m/>
    <m/>
    <d v="2024-04-18T00:00:00"/>
  </r>
  <r>
    <x v="4"/>
    <n v="0.79046992204199995"/>
    <e v="#N/A"/>
    <x v="1"/>
    <x v="102"/>
    <s v="xD_DWDM-BRKRing_CT0120_2632A Ecopark_0004582304160F_0004582308742"/>
    <e v="#N/A"/>
    <s v="2632A Ecopark"/>
    <x v="2"/>
    <s v="Advance"/>
    <x v="0"/>
    <x v="0"/>
    <m/>
    <s v="Single_2023_October_DWDM_(blank)_2632A_Completed_AC BREAKER : 32 X 3"/>
    <s v="Single"/>
    <n v="2023"/>
    <s v="October"/>
    <s v="DWDM"/>
    <s v="(blank)"/>
    <s v="DWDM-2632A"/>
    <s v="2632A"/>
    <s v="Completed"/>
    <s v="AC BREAKER : 32 X 3"/>
    <e v="#N/A"/>
    <e v="#N/A"/>
    <e v="#N/A"/>
    <x v="7"/>
    <s v="Wk21"/>
    <x v="32"/>
    <s v="replace outdoor (syabas)"/>
    <s v="Entrance issue (gate)"/>
    <s v="0523: Replaced old outdoor rack"/>
    <m/>
    <m/>
    <d v="2024-04-23T00:00:00"/>
    <s v="TBC"/>
    <s v="Y"/>
    <d v="2024-04-25T00:00:00"/>
    <s v="Wk17"/>
    <x v="1"/>
    <m/>
    <m/>
    <m/>
    <m/>
    <x v="0"/>
    <d v="1899-12-30T00:00:00"/>
    <m/>
    <m/>
    <m/>
  </r>
  <r>
    <x v="35"/>
    <n v="0.79140867852699992"/>
    <n v="1.077274265145"/>
    <x v="1"/>
    <x v="103"/>
    <s v="xD_DWDM-BRKRing_E212_8923B Tmn Semarak_0004582304160F_00045823087420"/>
    <n v="1.077274265145"/>
    <s v="8923B Tmn Semarak"/>
    <x v="2"/>
    <s v="Fo&amp;T"/>
    <x v="0"/>
    <x v="0"/>
    <m/>
    <s v="Single_2024_January_DWDM_(blank)_8923B_Drop_ADD 100A X 2 BREAKER_x000a_ADD GROUNDING X 1_x000a_ADD PLINTH X 1_x000a_ADD ODF PANEL X 1"/>
    <s v="Single"/>
    <n v="2024"/>
    <s v="January"/>
    <s v="DWDM"/>
    <s v="(blank)"/>
    <s v="DWDM-8923B"/>
    <s v="8923B"/>
    <s v="Drop"/>
    <s v="ADD 100A X 2 BREAKER"/>
    <e v="#N/A"/>
    <e v="#N/A"/>
    <e v="#N/A"/>
    <x v="0"/>
    <s v="Wk31"/>
    <x v="0"/>
    <s v="Site Dropped"/>
    <s v="Resurvey AC"/>
    <m/>
    <m/>
    <m/>
    <m/>
    <s v="TBC"/>
    <s v="N/A"/>
    <d v="1899-12-30T00:00:00"/>
    <m/>
    <x v="0"/>
    <m/>
    <m/>
    <m/>
    <s v="N/A"/>
    <x v="1"/>
    <d v="2024-02-22T00:00:00"/>
    <s v="Completed"/>
    <m/>
    <m/>
  </r>
  <r>
    <x v="36"/>
    <e v="#N/A"/>
    <e v="#N/A"/>
    <x v="1"/>
    <x v="78"/>
    <s v="xD_DWDM-BRKRing_EAR04_1049B_KPG_00045823098821"/>
    <e v="#N/A"/>
    <s v="KPG"/>
    <x v="15"/>
    <s v="Fo&amp;T"/>
    <x v="0"/>
    <x v="0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e v="#N/A"/>
    <e v="#N/A"/>
    <e v="#N/A"/>
    <x v="35"/>
    <s v="Wk52"/>
    <x v="27"/>
    <m/>
    <m/>
    <m/>
    <m/>
    <s v="N/A"/>
    <m/>
    <s v="Completed"/>
    <s v="N/A"/>
    <d v="2023-10-25T00:00:00"/>
    <s v="Wk43"/>
    <x v="0"/>
    <m/>
    <m/>
    <m/>
    <s v="N/A"/>
    <x v="1"/>
    <d v="2023-10-25T00:00:00"/>
    <s v="Completed"/>
    <m/>
    <m/>
  </r>
  <r>
    <x v="36"/>
    <e v="#N/A"/>
    <e v="#N/A"/>
    <x v="1"/>
    <x v="21"/>
    <s v="xD_DWDM-BRKRing_EAR04_1475A_MSC MSK_00045823098821"/>
    <e v="#N/A"/>
    <s v="MSC MSK"/>
    <x v="15"/>
    <s v="Fo&amp;T"/>
    <x v="0"/>
    <x v="0"/>
    <m/>
    <s v="Single_2024_May_DWDM_5GC_1475A_PRPO_1.ODF Rack (Glass Door)"/>
    <s v="Single"/>
    <n v="2024"/>
    <s v="May"/>
    <s v="DWDM"/>
    <s v="5GC"/>
    <s v="DWDM-1475A"/>
    <s v="1475A"/>
    <s v="PRPO"/>
    <s v="No CME"/>
    <e v="#N/A"/>
    <e v="#N/A"/>
    <e v="#N/A"/>
    <x v="35"/>
    <s v="Wk52"/>
    <x v="27"/>
    <m/>
    <m/>
    <m/>
    <m/>
    <s v="N/A"/>
    <m/>
    <s v="Completed"/>
    <s v="N/A"/>
    <d v="2023-10-25T00:00:00"/>
    <s v="Wk43"/>
    <x v="0"/>
    <m/>
    <m/>
    <m/>
    <s v="N/A"/>
    <x v="1"/>
    <d v="2023-10-25T00:00:00"/>
    <s v="Completed"/>
    <m/>
    <m/>
  </r>
  <r>
    <x v="36"/>
    <e v="#N/A"/>
    <e v="#N/A"/>
    <x v="1"/>
    <x v="46"/>
    <s v="xD_DWDM-BRKRing_EAR04_2021B_SBHT_00045823098821"/>
    <e v="#N/A"/>
    <s v="SBHT"/>
    <x v="15"/>
    <s v="Fo&amp;T"/>
    <x v="0"/>
    <x v="0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x v="35"/>
    <s v="Wk52"/>
    <x v="27"/>
    <m/>
    <m/>
    <m/>
    <m/>
    <s v="N/A"/>
    <m/>
    <s v="Completed"/>
    <s v="N/A"/>
    <d v="2023-10-25T00:00:00"/>
    <s v="Wk43"/>
    <x v="0"/>
    <m/>
    <m/>
    <m/>
    <s v="N/A"/>
    <x v="1"/>
    <d v="2023-10-25T00:00:00"/>
    <s v="Completed"/>
    <m/>
    <m/>
  </r>
  <r>
    <x v="36"/>
    <e v="#N/A"/>
    <e v="#N/A"/>
    <x v="1"/>
    <x v="41"/>
    <s v="xD_DWDM-BRKRing_EAR04_8000A_MSC KTN_00045823098821"/>
    <e v="#N/A"/>
    <s v="MSC KTN"/>
    <x v="15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27"/>
    <m/>
    <m/>
    <m/>
    <m/>
    <s v="N/A"/>
    <m/>
    <s v="Completed"/>
    <s v="N/A"/>
    <d v="2023-10-25T00:00:00"/>
    <s v="Wk43"/>
    <x v="0"/>
    <m/>
    <m/>
    <m/>
    <s v="N/A"/>
    <x v="1"/>
    <d v="2023-10-25T00:00:00"/>
    <s v="Completed"/>
    <m/>
    <m/>
  </r>
  <r>
    <x v="36"/>
    <e v="#N/A"/>
    <e v="#N/A"/>
    <x v="1"/>
    <x v="104"/>
    <s v="xD_DWDM-BRKRing_EAR04_8703A_KG Awah_00045823098821"/>
    <e v="#N/A"/>
    <s v="KG Awah"/>
    <x v="15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27"/>
    <m/>
    <m/>
    <m/>
    <m/>
    <s v="N/A"/>
    <m/>
    <s v="Completed"/>
    <s v="N/A"/>
    <d v="2023-10-25T00:00:00"/>
    <s v="Wk43"/>
    <x v="0"/>
    <m/>
    <m/>
    <m/>
    <s v="N/A"/>
    <x v="1"/>
    <d v="2023-10-25T00:00:00"/>
    <s v="Completed"/>
    <m/>
    <m/>
  </r>
  <r>
    <x v="37"/>
    <e v="#N/A"/>
    <e v="#N/A"/>
    <x v="1"/>
    <x v="105"/>
    <s v="xD_DWDM-BRKRing_MCR144_1007A MAC Mimaland_0004582304330Y_00045823098821"/>
    <e v="#N/A"/>
    <s v="1007A MAC Mimaland"/>
    <x v="2"/>
    <s v="BBand"/>
    <x v="0"/>
    <x v="0"/>
    <m/>
    <s v="Single_2023_October_DWDM_(blank)_1007A_Completed_DCPDB = 1 UNIT_x000a_MGB = 1"/>
    <s v="Single"/>
    <n v="2023"/>
    <s v="October"/>
    <s v="DWDM"/>
    <s v="(blank)"/>
    <s v="DWDM-1007A"/>
    <s v="1007A"/>
    <s v="Completed"/>
    <s v="DCPDB = 1 UNIT"/>
    <e v="#N/A"/>
    <e v="#N/A"/>
    <e v="#N/A"/>
    <x v="35"/>
    <s v="Wk52"/>
    <x v="33"/>
    <m/>
    <m/>
    <m/>
    <s v="Completed"/>
    <s v="Y"/>
    <m/>
    <s v="Completed"/>
    <s v="Y"/>
    <d v="2023-10-10T00:00:00"/>
    <s v="Wk41"/>
    <x v="0"/>
    <m/>
    <m/>
    <m/>
    <s v="Y"/>
    <x v="1"/>
    <d v="2023-11-07T00:00:00"/>
    <s v="Completed"/>
    <m/>
    <m/>
  </r>
  <r>
    <x v="37"/>
    <e v="#N/A"/>
    <e v="#N/A"/>
    <x v="1"/>
    <x v="106"/>
    <s v="xD_DWDM-BRKRing_MCR144_1770B MAC GentingSempah_0004582304330Y_00045823098821"/>
    <e v="#N/A"/>
    <s v="1770B MAC GentingSempah"/>
    <x v="2"/>
    <s v="BBand"/>
    <x v="0"/>
    <x v="0"/>
    <m/>
    <s v="Single_2023_October_DWDM_(blank)_1770B_Completed_AC BREAKER : 32 X 3"/>
    <s v="Single"/>
    <n v="2023"/>
    <s v="October"/>
    <s v="DWDM"/>
    <s v="(blank)"/>
    <s v="DWDM-1770B"/>
    <s v="1770B"/>
    <s v="Completed"/>
    <s v="AC BREAKER : 32 X 3"/>
    <e v="#N/A"/>
    <e v="#N/A"/>
    <e v="#N/A"/>
    <x v="35"/>
    <s v="Wk52"/>
    <x v="34"/>
    <m/>
    <m/>
    <m/>
    <s v="Completed"/>
    <s v="Y"/>
    <m/>
    <s v="Completed"/>
    <s v="Y"/>
    <d v="2023-10-17T00:00:00"/>
    <s v="Wk42"/>
    <x v="0"/>
    <m/>
    <m/>
    <m/>
    <s v="Y"/>
    <x v="1"/>
    <d v="2023-11-07T00:00:00"/>
    <s v="Completed"/>
    <m/>
    <m/>
  </r>
  <r>
    <x v="37"/>
    <e v="#N/A"/>
    <e v="#N/A"/>
    <x v="1"/>
    <x v="107"/>
    <s v="xD_DWDM-BRKRing_MCR144_1787B MAC KarakHW_0004582304330Y_00045823098821"/>
    <e v="#N/A"/>
    <s v="1787B MAC KarakHW"/>
    <x v="2"/>
    <s v="BBand"/>
    <x v="0"/>
    <x v="0"/>
    <m/>
    <s v="Single_2023_October_DWDM_(blank)_1787B_Completed_DC BREAKER: 63A X 2"/>
    <s v="Single"/>
    <n v="2023"/>
    <s v="October"/>
    <s v="DWDM"/>
    <s v="(blank)"/>
    <s v="DWDM-1787B"/>
    <s v="1787B"/>
    <s v="Completed"/>
    <s v="DC BREAKER: 63A X 2"/>
    <e v="#N/A"/>
    <e v="#N/A"/>
    <e v="#N/A"/>
    <x v="35"/>
    <s v="Wk52"/>
    <x v="34"/>
    <m/>
    <m/>
    <m/>
    <s v="Completed"/>
    <s v="Y"/>
    <m/>
    <s v="Completed"/>
    <s v="Y"/>
    <d v="2023-10-17T00:00:00"/>
    <s v="Wk42"/>
    <x v="0"/>
    <m/>
    <m/>
    <s v="CME completed12/Jan"/>
    <s v="Y"/>
    <x v="1"/>
    <d v="2023-11-07T00:00:00"/>
    <s v="Completed"/>
    <m/>
    <m/>
  </r>
  <r>
    <x v="37"/>
    <e v="#N/A"/>
    <e v="#N/A"/>
    <x v="1"/>
    <x v="101"/>
    <s v="xD_DWDM-BRKRing_MCR144_2070B MAC Gombak_0004582304330Y_00045823098821"/>
    <e v="#N/A"/>
    <s v="2070B MAC Gombak"/>
    <x v="2"/>
    <s v="BBand"/>
    <x v="0"/>
    <x v="0"/>
    <m/>
    <s v="Single_2023_October_DWDM_(blank)_2070B_Completed_DCPDB  = 1"/>
    <s v="Single"/>
    <n v="2023"/>
    <s v="October"/>
    <s v="DWDM"/>
    <s v="(blank)"/>
    <s v="DWDM-2070B"/>
    <s v="2070B"/>
    <s v="Completed"/>
    <s v="DCPDB  = 1"/>
    <e v="#N/A"/>
    <e v="#N/A"/>
    <e v="#N/A"/>
    <x v="35"/>
    <s v="Wk52"/>
    <x v="35"/>
    <m/>
    <m/>
    <m/>
    <s v="Completed"/>
    <s v="Y"/>
    <m/>
    <s v="Completed"/>
    <s v="Y"/>
    <d v="2023-10-19T00:00:00"/>
    <s v="Wk42"/>
    <x v="0"/>
    <m/>
    <m/>
    <s v="CME completed12/Jan"/>
    <s v="Y"/>
    <x v="1"/>
    <d v="2023-11-07T00:00:00"/>
    <s v="Completed"/>
    <m/>
    <m/>
  </r>
  <r>
    <x v="37"/>
    <e v="#N/A"/>
    <e v="#N/A"/>
    <x v="1"/>
    <x v="108"/>
    <s v="xD_DWDM-BRKRing_MCR144_2086A Balai Polis Bkt Tinggi_0004582304330Y_00045823098821"/>
    <e v="#N/A"/>
    <s v="2086A Balai Polis Bkt Tinggi"/>
    <x v="2"/>
    <s v="BBand"/>
    <x v="0"/>
    <x v="0"/>
    <m/>
    <s v="Single_2023_October_DWDM_(blank)_2086A_Completed_DC BREAKER: 63A X 2"/>
    <s v="Single"/>
    <n v="2023"/>
    <s v="October"/>
    <s v="DWDM"/>
    <s v="(blank)"/>
    <s v="DWDM-2086A"/>
    <s v="2086A"/>
    <s v="Completed"/>
    <s v="DC BREAKER: 63A X 2"/>
    <e v="#N/A"/>
    <e v="#N/A"/>
    <e v="#N/A"/>
    <x v="35"/>
    <s v="Wk52"/>
    <x v="36"/>
    <m/>
    <m/>
    <m/>
    <s v="Completed"/>
    <s v="Y"/>
    <m/>
    <s v="Completed"/>
    <s v="Y"/>
    <d v="2023-10-18T00:00:00"/>
    <s v="Wk42"/>
    <x v="0"/>
    <m/>
    <m/>
    <s v="CME completed12/Jan"/>
    <s v="Y"/>
    <x v="1"/>
    <d v="2023-11-07T00:00:00"/>
    <s v="Completed"/>
    <m/>
    <m/>
  </r>
  <r>
    <x v="37"/>
    <e v="#N/A"/>
    <e v="#N/A"/>
    <x v="1"/>
    <x v="50"/>
    <s v="xD_DWDM-BRKRing_MCR144_8709A MAG Bentong_0004582304330Y_00045823098821"/>
    <e v="#N/A"/>
    <s v="8709A MAG Bentong"/>
    <x v="2"/>
    <s v="BBand"/>
    <x v="0"/>
    <x v="0"/>
    <m/>
    <s v="Single_2023_October_DWDM_(blank)_8709A_Completed_RECTIFIER + DCPDB = 1"/>
    <s v="Single"/>
    <n v="2023"/>
    <s v="October"/>
    <s v="DWDM"/>
    <s v="(blank)"/>
    <s v="DWDM-8709A"/>
    <s v="8709A"/>
    <s v="Completed"/>
    <s v="RECTIFIER + DCPDB = 1"/>
    <e v="#N/A"/>
    <e v="#N/A"/>
    <e v="#N/A"/>
    <x v="35"/>
    <s v="Wk52"/>
    <x v="37"/>
    <m/>
    <m/>
    <m/>
    <s v="Completed"/>
    <s v="Y"/>
    <m/>
    <s v="Completed"/>
    <s v="Y"/>
    <d v="2023-10-16T00:00:00"/>
    <s v="Wk42"/>
    <x v="0"/>
    <m/>
    <m/>
    <m/>
    <s v="Y"/>
    <x v="1"/>
    <d v="2023-11-07T00:00:00"/>
    <s v="Completed"/>
    <m/>
    <m/>
  </r>
  <r>
    <x v="1"/>
    <e v="#N/A"/>
    <e v="#N/A"/>
    <x v="1"/>
    <x v="109"/>
    <s v="xD_DWDM-BRKRing_MCR18/C24_1172A Glomac_0004582306610C_00045823162822"/>
    <e v="#N/A"/>
    <s v="1172A Glomac"/>
    <x v="2"/>
    <s v="BBand"/>
    <x v="0"/>
    <x v="0"/>
    <m/>
    <e v="#N/A"/>
    <s v="#N/A"/>
    <m/>
    <m/>
    <m/>
    <m/>
    <s v="DWDM-"/>
    <m/>
    <m/>
    <m/>
    <e v="#N/A"/>
    <e v="#N/A"/>
    <e v="#N/A"/>
    <x v="35"/>
    <s v="Wk52"/>
    <x v="25"/>
    <m/>
    <m/>
    <m/>
    <m/>
    <s v="N/A"/>
    <m/>
    <d v="2024-02-12T00:00:00"/>
    <s v="N/A"/>
    <d v="2023-11-14T00:00:00"/>
    <s v="Wk46"/>
    <x v="1"/>
    <m/>
    <m/>
    <m/>
    <m/>
    <x v="0"/>
    <m/>
    <m/>
    <m/>
    <m/>
  </r>
  <r>
    <x v="14"/>
    <n v="0.703395031698"/>
    <n v="1.2129679083639999"/>
    <x v="2"/>
    <x v="110"/>
    <s v="xD_DWDM_BRKRing_E111_8367A-MAG001 B.Kechil_0004582309010R_00045824006624"/>
    <n v="1.2129679083639999"/>
    <s v="8367A-MAG_x0002_001 B.Kechil"/>
    <x v="0"/>
    <s v="Fo&amp;T"/>
    <x v="0"/>
    <x v="24"/>
    <m/>
    <s v="Single_2024_May_DWDM_E111;EAR01 N EAR03_8367A_PRPO_1.DCPDB = (C/W :63A DC x 8; 32A DC x 2 and 10A DC x 2 DC Breaker)_x000a_2.Add battery bank = 9 _x000a_3.Battery rack"/>
    <s v="Single"/>
    <n v="2024"/>
    <s v="May"/>
    <s v="DWDM"/>
    <s v="E111;EAR01 N EAR03"/>
    <s v="DWDM-8367A"/>
    <s v="8367A"/>
    <s v="PRPO"/>
    <s v="1.DCPDB = (C/W :63A DC x 8; 32A DC x 2 and 10A DC x 2 DC Breaker)_x000a_2.Add battery bank = 9 _x000a_3.Battery rack"/>
    <s v="Indoor"/>
    <s v="1.7 TSSR Approved"/>
    <s v="1.7 TSSR Approved"/>
    <x v="17"/>
    <s v="Wk19"/>
    <x v="38"/>
    <m/>
    <m/>
    <m/>
    <d v="2024-06-07T00:00:00"/>
    <m/>
    <m/>
    <s v="Pending ES PO"/>
    <s v="TBC_MOS"/>
    <d v="2024-05-16T00:00:00"/>
    <m/>
    <x v="5"/>
    <m/>
    <m/>
    <m/>
    <m/>
    <x v="0"/>
    <m/>
    <m/>
    <s v="Y"/>
    <s v="May"/>
  </r>
  <r>
    <x v="15"/>
    <e v="#N/A"/>
    <e v="#N/A"/>
    <x v="2"/>
    <x v="34"/>
    <s v="xD_DWDM_BRKRing_EAR01_8224A-MAG-001 Pasir Puteh_0004582309010R_00045824006624"/>
    <e v="#N/A"/>
    <s v="8224A-MAG-001 Pasir Puteh"/>
    <x v="16"/>
    <s v="Fo&amp;T"/>
    <x v="0"/>
    <x v="10"/>
    <d v="2024-02-16T00:00:00"/>
    <s v="Multiple_2024_May_DWDM_E109;EAR01;EAR01 N EAR03_8224A_PRPO_1.Add rectifier (Indoor) = 1 (Require 63A x 4 DC breaker)_x000a_2.Add modules = 3 _x000a_3.Add battery bank = 4"/>
    <s v="Multiple"/>
    <n v="2024"/>
    <s v="May"/>
    <s v="DWDM"/>
    <s v="E109;EAR01;EAR01 N EAR03"/>
    <s v="DWDM-8224A"/>
    <s v="8224A"/>
    <s v="PRPO"/>
    <s v="1.Add rectifier (Indoor) = 1 (Require 63A x 4 DC breaker)"/>
    <s v="Indoor"/>
    <s v="1.6 Pending FF approval"/>
    <s v="1.6 Pending FF approval"/>
    <x v="40"/>
    <s v="Wk19"/>
    <x v="38"/>
    <m/>
    <m/>
    <m/>
    <d v="2024-06-07T00:00:00"/>
    <m/>
    <m/>
    <s v="Pending ES PO"/>
    <s v="TBC_MOS"/>
    <d v="2024-05-16T00:00:00"/>
    <m/>
    <x v="2"/>
    <m/>
    <m/>
    <m/>
    <m/>
    <x v="0"/>
    <m/>
    <m/>
    <s v="Y"/>
    <d v="2024-04-19T00:00:00"/>
  </r>
  <r>
    <x v="13"/>
    <n v="0.53846268681850007"/>
    <n v="0.91724362809650006"/>
    <x v="2"/>
    <x v="111"/>
    <s v="xD_DWDM_BRKRing_EAR06_8667A-MAG 001 Kg Jerangsang_0004582309010R_00045824006624"/>
    <n v="0.91724362809650006"/>
    <s v="8667A-MAG 001 Kg Jerangsang"/>
    <x v="8"/>
    <s v="Fo&amp;T"/>
    <x v="0"/>
    <x v="24"/>
    <m/>
    <s v="Single_2024_May_DWDM_EAR06_8667A_PRPO_1.Add modules = 2 _x000a_2.Add battery bank = 6"/>
    <s v="Single"/>
    <n v="2024"/>
    <s v="May"/>
    <s v="DWDM"/>
    <s v="EAR06"/>
    <s v="DWDM-8667A"/>
    <s v="8667A"/>
    <s v="PRPO"/>
    <s v="1.Add modules = 2 "/>
    <s v="subrack only"/>
    <s v="1.6 Pending FF approval"/>
    <s v="1.6 Pending FF approval"/>
    <x v="40"/>
    <s v="Wk19"/>
    <x v="38"/>
    <m/>
    <m/>
    <m/>
    <d v="2024-06-07T00:00:00"/>
    <m/>
    <m/>
    <s v="Pending ES PO"/>
    <s v="TBC_MOS"/>
    <d v="2024-05-16T00:00:00"/>
    <m/>
    <x v="4"/>
    <m/>
    <m/>
    <m/>
    <m/>
    <x v="0"/>
    <m/>
    <m/>
    <s v="Y"/>
    <d v="2024-05-15T00:00:00"/>
  </r>
  <r>
    <x v="1"/>
    <e v="#N/A"/>
    <e v="#N/A"/>
    <x v="1"/>
    <x v="46"/>
    <s v="xD_DWDM-BRKRing_MCR18/C24_2021B SBHT_0004582306610C_00045823162822"/>
    <e v="#N/A"/>
    <s v="2021B SBHT"/>
    <x v="2"/>
    <s v="BBand"/>
    <x v="0"/>
    <x v="0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1.ODF Rack (Glass Door)"/>
    <e v="#N/A"/>
    <e v="#N/A"/>
    <e v="#N/A"/>
    <x v="35"/>
    <s v="Wk52"/>
    <x v="39"/>
    <m/>
    <m/>
    <m/>
    <s v="Completed"/>
    <s v="Y"/>
    <d v="2024-01-09T00:00:00"/>
    <d v="2024-02-12T00:00:00"/>
    <s v="Y"/>
    <d v="2023-12-12T00:00:00"/>
    <s v="Wk50"/>
    <x v="1"/>
    <m/>
    <s v="Integrated but plan next date"/>
    <s v="completed"/>
    <m/>
    <x v="0"/>
    <m/>
    <m/>
    <m/>
    <m/>
  </r>
  <r>
    <x v="38"/>
    <n v="0.57385917049399993"/>
    <e v="#N/A"/>
    <x v="1"/>
    <x v="112"/>
    <s v="xD_DWDM-BRKRing_N103_4660A KTM Alorstar_0004582306610C_00045823162822"/>
    <e v="#N/A"/>
    <s v="4660A KTM Alorstar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21"/>
    <m/>
    <s v="Request DCPDB, subrack can move to existing rack_x000a_12/1: Pending odf panel_x000a_16/1: bring ODF panel &amp; travel"/>
    <m/>
    <m/>
    <m/>
    <d v="2024-01-12T00:00:00"/>
    <d v="2024-02-07T00:00:00"/>
    <s v="Y"/>
    <d v="2024-01-18T00:00:00"/>
    <s v="Wk3"/>
    <x v="2"/>
    <d v="2024-01-17T09:48:20"/>
    <m/>
    <m/>
    <m/>
    <x v="0"/>
    <d v="1899-12-30T00:00:00"/>
    <m/>
    <m/>
    <m/>
  </r>
  <r>
    <x v="38"/>
    <n v="0.57385917049399993"/>
    <e v="#N/A"/>
    <x v="1"/>
    <x v="113"/>
    <s v="xD_DWDM-BRKRing_N103_4669A Alor Janggus_0004582306610C_00045823162822"/>
    <e v="#N/A"/>
    <s v="4669A Alor Janggus"/>
    <x v="2"/>
    <s v="Fo&amp;T"/>
    <x v="0"/>
    <x v="0"/>
    <m/>
    <s v="Single_2023_November_DWDM_(blank)_4669A_Completed_DCPDB  = 1"/>
    <s v="Single"/>
    <n v="2023"/>
    <s v="November"/>
    <s v="DWDM"/>
    <s v="(blank)"/>
    <s v="DWDM-4669A"/>
    <s v="4669A"/>
    <s v="Completed"/>
    <s v="DCPDB  = 1"/>
    <e v="#N/A"/>
    <e v="#N/A"/>
    <e v="#N/A"/>
    <x v="35"/>
    <s v="Wk52"/>
    <x v="2"/>
    <s v="CME"/>
    <s v="12/1: Pending odf panel_x000a_16/1: bring ODF panel &amp; travel_x000a_23/1: Pending CME_x000a_30/1: Pending DCPDB_x000a_7/2: Pending DCPDB"/>
    <m/>
    <s v="Completed"/>
    <s v="Y"/>
    <d v="2024-03-15T00:00:00"/>
    <d v="2024-02-07T00:00:00"/>
    <s v="Y"/>
    <d v="2024-03-12T00:00:00"/>
    <s v="Wk11"/>
    <x v="2"/>
    <m/>
    <m/>
    <m/>
    <m/>
    <x v="0"/>
    <d v="1899-12-30T00:00:00"/>
    <m/>
    <m/>
    <m/>
  </r>
  <r>
    <x v="38"/>
    <n v="0.57385917049399993"/>
    <e v="#N/A"/>
    <x v="1"/>
    <x v="114"/>
    <s v="xD_DWDM-BRKRing_N103_4863B Wisma PKNK_0004582306610C_00045823162822"/>
    <e v="#N/A"/>
    <s v="4863B Wisma PKNK"/>
    <x v="2"/>
    <s v="Fo&amp;T"/>
    <x v="0"/>
    <x v="0"/>
    <m/>
    <s v="Multiple_2024_April_DWDM_N103_4863B_PRPO_1. Add Battery Bank = 1"/>
    <s v="Multiple"/>
    <n v="2024"/>
    <s v="April"/>
    <s v="DWDM"/>
    <s v="N103"/>
    <s v="DWDM-4863B"/>
    <s v="4863B"/>
    <s v="PRPO"/>
    <s v="1. Add Battery Bank = 1"/>
    <e v="#N/A"/>
    <e v="#N/A"/>
    <e v="#N/A"/>
    <x v="17"/>
    <s v="Wk19"/>
    <x v="10"/>
    <m/>
    <s v="OUTDOOR"/>
    <m/>
    <d v="2024-05-25T00:00:00"/>
    <m/>
    <s v="Replan"/>
    <d v="2024-02-07T00:00:00"/>
    <s v="Y"/>
    <d v="2024-05-09T00:00:00"/>
    <s v="Wk19"/>
    <x v="2"/>
    <m/>
    <m/>
    <m/>
    <m/>
    <x v="0"/>
    <d v="1899-12-30T00:00:00"/>
    <m/>
    <m/>
    <m/>
  </r>
  <r>
    <x v="38"/>
    <n v="0.57385917049399993"/>
    <e v="#N/A"/>
    <x v="1"/>
    <x v="115"/>
    <s v="xD_DWDM-BRKRing_N103_4998A Air Itam Kedah_0004582306610C_00045823162822"/>
    <e v="#N/A"/>
    <s v="4998A Air Itam Kedah"/>
    <x v="2"/>
    <s v="Fo&amp;T"/>
    <x v="0"/>
    <x v="0"/>
    <m/>
    <s v="Single_2024_May_DWDM_N104+;N107+_4998A_PRPO_1. Add Battery Bank = 1"/>
    <s v="Single"/>
    <n v="2024"/>
    <s v="May"/>
    <s v="DWDM"/>
    <s v="N104+;N107+"/>
    <s v="DWDM-4998A"/>
    <s v="4998A"/>
    <s v="PRPO"/>
    <s v="1. Add Battery Bank = 1"/>
    <e v="#N/A"/>
    <e v="#N/A"/>
    <e v="#N/A"/>
    <x v="35"/>
    <s v="Wk52"/>
    <x v="2"/>
    <m/>
    <s v="12/1: Pending odf panel_x000a_16/1: bring ODF panel &amp; travel"/>
    <m/>
    <s v="Completed"/>
    <s v="Y"/>
    <d v="2024-01-12T00:00:00"/>
    <d v="2024-01-16T00:00:00"/>
    <s v="Y"/>
    <d v="2024-01-17T00:00:00"/>
    <s v="Wk3"/>
    <x v="2"/>
    <d v="2024-01-17T09:48:20"/>
    <m/>
    <m/>
    <m/>
    <x v="0"/>
    <d v="1899-12-30T00:00:00"/>
    <m/>
    <m/>
    <m/>
  </r>
  <r>
    <x v="39"/>
    <n v="0.40889287291499998"/>
    <e v="#N/A"/>
    <x v="1"/>
    <x v="116"/>
    <s v="xD_DWDM-BRKRing_N106_4085D Kulim Hitech2_0004582306610C_00045823162822"/>
    <e v="#N/A"/>
    <s v="4085D Kulim Hitech2"/>
    <x v="2"/>
    <s v="Fo&amp;T"/>
    <x v="0"/>
    <x v="0"/>
    <m/>
    <s v="Single_2023_November_DWDM_(blank)_4085D_Completed_RECTTIFIER MODULE = 2_x000a_BATTERY BANK = 2"/>
    <s v="Single"/>
    <n v="2023"/>
    <s v="November"/>
    <s v="DWDM"/>
    <s v="(blank)"/>
    <s v="DWDM-4085D"/>
    <s v="4085D"/>
    <s v="Completed"/>
    <s v="RECTTIFIER MODULE = 2"/>
    <e v="#N/A"/>
    <e v="#N/A"/>
    <e v="#N/A"/>
    <x v="35"/>
    <s v="Wk52"/>
    <x v="40"/>
    <m/>
    <m/>
    <m/>
    <s v="Completed"/>
    <s v="Y"/>
    <m/>
    <s v="Completed"/>
    <s v="Y"/>
    <d v="2023-11-16T00:00:00"/>
    <s v="Wk46"/>
    <x v="0"/>
    <m/>
    <m/>
    <m/>
    <s v="Y"/>
    <x v="1"/>
    <d v="2023-11-16T00:00:00"/>
    <s v="Completed"/>
    <m/>
    <m/>
  </r>
  <r>
    <x v="39"/>
    <n v="0.40889287291499998"/>
    <e v="#N/A"/>
    <x v="1"/>
    <x v="52"/>
    <s v="xD_DWDM-BRKRing_N106_4683A Bkt Tok Alang_0004582306610C_00045823162822"/>
    <e v="#N/A"/>
    <s v="4683A Bkt Tok Alang"/>
    <x v="2"/>
    <s v="Fo&amp;T"/>
    <x v="0"/>
    <x v="0"/>
    <m/>
    <s v="Single_2024_May_DWDM_N106+_4683A_PRPO_1. Add Battery Bank = 3"/>
    <s v="Single"/>
    <n v="2024"/>
    <s v="May"/>
    <s v="DWDM"/>
    <s v="N106+"/>
    <s v="DWDM-4683A"/>
    <s v="4683A"/>
    <s v="PRPO"/>
    <s v="1. Add Battery Bank = 3"/>
    <e v="#N/A"/>
    <e v="#N/A"/>
    <e v="#N/A"/>
    <x v="35"/>
    <s v="Wk52"/>
    <x v="41"/>
    <m/>
    <m/>
    <m/>
    <s v="Completed"/>
    <s v="Y"/>
    <m/>
    <s v="Completed"/>
    <s v="Y"/>
    <d v="2023-11-16T00:00:00"/>
    <s v="Wk46"/>
    <x v="0"/>
    <m/>
    <m/>
    <m/>
    <s v="Y"/>
    <x v="1"/>
    <d v="2023-11-16T00:00:00"/>
    <s v="Completed"/>
    <m/>
    <m/>
  </r>
  <r>
    <x v="39"/>
    <n v="0.40889287291499998"/>
    <e v="#N/A"/>
    <x v="1"/>
    <x v="77"/>
    <s v="xD_DWDM-BRKRing_N106_4946A Bukit Selambau_0004582306610C_00045823162822"/>
    <e v="#N/A"/>
    <s v="4946A Bukit Selambau"/>
    <x v="2"/>
    <s v="Fo&amp;T"/>
    <x v="0"/>
    <x v="0"/>
    <m/>
    <s v="Single_2023_October_DWDM_(blank)_4946A_Drop_DROP"/>
    <s v="Single"/>
    <n v="2023"/>
    <s v="October"/>
    <s v="DWDM"/>
    <s v="(blank)"/>
    <s v="DWDM-4946A"/>
    <s v="4946A"/>
    <s v="Drop"/>
    <s v="DROP"/>
    <e v="#N/A"/>
    <e v="#N/A"/>
    <e v="#N/A"/>
    <x v="35"/>
    <s v="Wk52"/>
    <x v="41"/>
    <m/>
    <m/>
    <m/>
    <s v="Completed"/>
    <s v="Y"/>
    <m/>
    <s v="Completed"/>
    <s v="Y"/>
    <d v="2023-11-16T00:00:00"/>
    <s v="Wk46"/>
    <x v="0"/>
    <m/>
    <m/>
    <m/>
    <s v="Y"/>
    <x v="1"/>
    <d v="2023-11-16T00:00:00"/>
    <s v="Completed"/>
    <m/>
    <m/>
  </r>
  <r>
    <x v="39"/>
    <n v="0.40889287291499998"/>
    <e v="#N/A"/>
    <x v="1"/>
    <x v="117"/>
    <s v="xD_DWDM-BRKRing_N106_4966A Kulim Hi Tech_0004582306610C_00045823162822"/>
    <e v="#N/A"/>
    <s v="4966A Kulim Hi Tech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40"/>
    <m/>
    <m/>
    <m/>
    <s v="Completed"/>
    <s v="Y"/>
    <m/>
    <s v="Completed"/>
    <s v="Y"/>
    <d v="2023-11-16T00:00:00"/>
    <s v="Wk46"/>
    <x v="0"/>
    <m/>
    <m/>
    <m/>
    <s v="Y"/>
    <x v="1"/>
    <d v="2023-11-16T00:00:00"/>
    <s v="Completed"/>
    <m/>
    <m/>
  </r>
  <r>
    <x v="40"/>
    <n v="0.41201655144799998"/>
    <e v="#N/A"/>
    <x v="1"/>
    <x v="118"/>
    <s v="xD_DWDM-BRKRing_N113_4662A MAC BktTinggiJitra_0004582304330Y_00045823098821"/>
    <e v="#N/A"/>
    <s v="4662A MAC BktTinggiJitra"/>
    <x v="2"/>
    <s v="Fo&amp;T"/>
    <x v="0"/>
    <x v="0"/>
    <m/>
    <s v="Single_2023_October_DWDM_(blank)_4662A_Completed_DCPDB  = 1"/>
    <s v="Single"/>
    <n v="2023"/>
    <s v="October"/>
    <s v="DWDM"/>
    <s v="(blank)"/>
    <s v="DWDM-4662A"/>
    <s v="4662A"/>
    <s v="Completed"/>
    <s v="DCPDB  = 1"/>
    <e v="#N/A"/>
    <e v="#N/A"/>
    <e v="#N/A"/>
    <x v="35"/>
    <s v="Wk52"/>
    <x v="42"/>
    <m/>
    <m/>
    <m/>
    <s v="Completed"/>
    <s v="Y"/>
    <s v="04/01/2024-5/1/2024"/>
    <d v="2024-01-08T00:00:00"/>
    <s v="Y"/>
    <d v="2024-01-05T00:00:00"/>
    <s v="Wk1"/>
    <x v="0"/>
    <m/>
    <m/>
    <s v="CME completed12/Jan"/>
    <s v="Y"/>
    <x v="1"/>
    <d v="2024-01-24T00:00:00"/>
    <s v="Completed"/>
    <m/>
    <m/>
  </r>
  <r>
    <x v="40"/>
    <n v="0.41201655144799998"/>
    <e v="#N/A"/>
    <x v="1"/>
    <x v="119"/>
    <s v="xD_DWDM-BRKRing_N113_4678A MAC JlnLanggar_0004582304330Y_00045823098821"/>
    <e v="#N/A"/>
    <s v="4678A MAC JlnLanggar"/>
    <x v="2"/>
    <s v="Fo&amp;T"/>
    <x v="0"/>
    <x v="0"/>
    <m/>
    <s v="Single_2023_October_DWDM_(blank)_4678A_Completed_DCPDB  = 1"/>
    <s v="Single"/>
    <n v="2023"/>
    <s v="October"/>
    <s v="DWDM"/>
    <s v="(blank)"/>
    <s v="DWDM-4678A"/>
    <s v="4678A"/>
    <s v="Completed"/>
    <s v="DCPDB  = 1"/>
    <e v="#N/A"/>
    <e v="#N/A"/>
    <e v="#N/A"/>
    <x v="35"/>
    <s v="Wk52"/>
    <x v="43"/>
    <m/>
    <m/>
    <m/>
    <s v="Completed"/>
    <s v="Y"/>
    <s v="04/01/2024-5/1/2024"/>
    <d v="2024-01-08T00:00:00"/>
    <s v="Y"/>
    <d v="2024-01-05T00:00:00"/>
    <s v="Wk1"/>
    <x v="0"/>
    <m/>
    <m/>
    <s v="CME completed12/Jan"/>
    <s v="Y"/>
    <x v="1"/>
    <d v="2024-01-24T00:00:00"/>
    <s v="Completed"/>
    <m/>
    <m/>
  </r>
  <r>
    <x v="40"/>
    <n v="0.41201655144799998"/>
    <e v="#N/A"/>
    <x v="1"/>
    <x v="120"/>
    <s v="xD_DWDM-BRKRing_N113_4992A MAG Pendang_0004582304330Y_00045823098821"/>
    <e v="#N/A"/>
    <s v="4992A MAG Pendang"/>
    <x v="2"/>
    <s v="Fo&amp;T"/>
    <x v="0"/>
    <x v="0"/>
    <m/>
    <s v="Multiple_2024_May_DWDM_(blank)_4992A_Completed_1.Swap breaker = 4 (4x100A DC)"/>
    <s v="Multiple"/>
    <n v="2024"/>
    <s v="May"/>
    <s v="DWDM"/>
    <s v="(blank)"/>
    <s v="DWDM-4992A"/>
    <s v="4992A"/>
    <s v="Completed"/>
    <s v="1.Swap breaker = 4 (4x100A DC)"/>
    <e v="#N/A"/>
    <e v="#N/A"/>
    <e v="#N/A"/>
    <x v="35"/>
    <s v="Wk52"/>
    <x v="42"/>
    <m/>
    <m/>
    <m/>
    <s v="Completed"/>
    <s v="Y"/>
    <s v="04/01/2024-5/1/2024"/>
    <d v="2024-01-08T00:00:00"/>
    <s v="Y"/>
    <d v="2024-01-05T00:00:00"/>
    <s v="Wk1"/>
    <x v="0"/>
    <m/>
    <m/>
    <s v="CME completed12/Jan"/>
    <s v="Y"/>
    <x v="1"/>
    <d v="2024-01-24T00:00:00"/>
    <s v="Completed"/>
    <m/>
    <m/>
  </r>
  <r>
    <x v="40"/>
    <n v="0.41201655144799998"/>
    <e v="#N/A"/>
    <x v="1"/>
    <x v="121"/>
    <s v="xD_DWDM-BRKRing_N113_4995A MAG UUMHW_0004582304330Y_00045823098821"/>
    <e v="#N/A"/>
    <s v="4995A MAG UUMHW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43"/>
    <m/>
    <m/>
    <m/>
    <s v="Completed"/>
    <s v="Y"/>
    <s v="04/01/2024-5/1/2024"/>
    <d v="2024-01-08T00:00:00"/>
    <s v="Y"/>
    <d v="2024-01-05T00:00:00"/>
    <s v="Wk1"/>
    <x v="0"/>
    <m/>
    <m/>
    <m/>
    <s v="Y"/>
    <x v="1"/>
    <d v="2024-01-24T00:00:00"/>
    <s v="Completed"/>
    <m/>
    <m/>
  </r>
  <r>
    <x v="41"/>
    <n v="0.102937707174"/>
    <e v="#N/A"/>
    <x v="1"/>
    <x v="112"/>
    <s v="xD_DWDM-BRKRing_N114M_4660A Ktm Astar_000458237400E_00045823174223"/>
    <e v="#N/A"/>
    <s v="4660A Ktm Astar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21"/>
    <m/>
    <m/>
    <m/>
    <s v="Completed"/>
    <s v="Y"/>
    <d v="2024-01-18T00:00:00"/>
    <d v="2024-01-18T00:00:00"/>
    <s v="Y"/>
    <d v="2024-01-18T00:00:00"/>
    <s v="Wk3"/>
    <x v="0"/>
    <m/>
    <m/>
    <m/>
    <s v="Y"/>
    <x v="1"/>
    <d v="2024-03-27T00:00:00"/>
    <s v="Completed"/>
    <m/>
    <m/>
  </r>
  <r>
    <x v="41"/>
    <n v="0.102937707174"/>
    <e v="#N/A"/>
    <x v="1"/>
    <x v="122"/>
    <s v="xD_DWDM-BRKRing_N114M_4692A Gurun_0004582306610C_00045823162822"/>
    <e v="#N/A"/>
    <s v="4692A Gurun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1"/>
    <m/>
    <s v="23/1: Pending power tap"/>
    <m/>
    <m/>
    <m/>
    <d v="2024-01-29T00:00:00"/>
    <d v="2024-02-06T00:00:00"/>
    <s v="Y"/>
    <d v="2024-01-29T00:00:00"/>
    <s v="Wk5"/>
    <x v="0"/>
    <d v="2024-01-29T09:58:32"/>
    <m/>
    <m/>
    <s v="Y"/>
    <x v="1"/>
    <d v="2024-03-27T00:00:00"/>
    <s v="Completed"/>
    <m/>
    <m/>
  </r>
  <r>
    <x v="41"/>
    <n v="0.102937707174"/>
    <e v="#N/A"/>
    <x v="1"/>
    <x v="123"/>
    <s v="xD_DWDM-BRKRing_N114M_4938A Tmn Orkid_000458237400E_00045823174223"/>
    <e v="#N/A"/>
    <s v="4938A Tmn Orkid"/>
    <x v="2"/>
    <s v="Fo&amp;T"/>
    <x v="0"/>
    <x v="0"/>
    <m/>
    <s v="Single_2023_November_DWDM_(blank)_4938A_Completed_RECTIFIER + DCPDB = 1"/>
    <s v="Single"/>
    <n v="2023"/>
    <s v="November"/>
    <s v="DWDM"/>
    <s v="(blank)"/>
    <s v="DWDM-4938A"/>
    <s v="4938A"/>
    <s v="Completed"/>
    <s v="RECTIFIER + DCPDB = 1"/>
    <e v="#N/A"/>
    <e v="#N/A"/>
    <e v="#N/A"/>
    <x v="35"/>
    <s v="Wk52"/>
    <x v="2"/>
    <s v="CME - Special Power Cable"/>
    <s v="16mm power cable required, 40m breaker x 4_x000a_1/2: Pending power cable 16mm2_x000a_6/2: Pending power cable 16mm2"/>
    <m/>
    <m/>
    <m/>
    <d v="2024-03-07T00:00:00"/>
    <d v="2024-02-06T00:00:00"/>
    <s v="Y"/>
    <d v="2024-03-07T00:00:00"/>
    <s v="Wk10"/>
    <x v="0"/>
    <m/>
    <m/>
    <m/>
    <s v="Y"/>
    <x v="1"/>
    <d v="2024-03-27T00:00:00"/>
    <s v="Completed"/>
    <m/>
    <m/>
  </r>
  <r>
    <x v="41"/>
    <n v="0.102937707174"/>
    <e v="#N/A"/>
    <x v="1"/>
    <x v="123"/>
    <s v="xD_DWDM-BRKRing_N114M_4938A Tmn Orkid2_000458237400E_00045823174223"/>
    <e v="#N/A"/>
    <s v="4938A Tmn Orkid2"/>
    <x v="2"/>
    <s v="Fo&amp;T"/>
    <x v="0"/>
    <x v="0"/>
    <m/>
    <s v="Single_2023_November_DWDM_(blank)_4938A_Completed_RECTIFIER + DCPDB = 1"/>
    <s v="Single"/>
    <n v="2023"/>
    <s v="November"/>
    <s v="DWDM"/>
    <s v="(blank)"/>
    <s v="DWDM-4938A"/>
    <s v="4938A"/>
    <s v="Completed"/>
    <s v="RECTIFIER + DCPDB = 1"/>
    <e v="#N/A"/>
    <e v="#N/A"/>
    <e v="#N/A"/>
    <x v="35"/>
    <s v="Wk52"/>
    <x v="2"/>
    <s v="CME - Special Power Cable"/>
    <s v="6/2: Pending power cable 16mm2"/>
    <m/>
    <m/>
    <m/>
    <d v="2024-03-07T00:00:00"/>
    <e v="#N/A"/>
    <s v="Y"/>
    <d v="2024-03-07T00:00:00"/>
    <s v="Wk10"/>
    <x v="0"/>
    <m/>
    <m/>
    <m/>
    <s v="Y"/>
    <x v="1"/>
    <d v="2024-03-27T00:00:00"/>
    <s v="Completed"/>
    <m/>
    <m/>
  </r>
  <r>
    <x v="41"/>
    <n v="0.102937707174"/>
    <e v="#N/A"/>
    <x v="1"/>
    <x v="124"/>
    <s v="xD_DWDM-BRKRing_N114M_4940A Semeling_0004582306610C_00045823162822"/>
    <e v="#N/A"/>
    <s v="4940A Semeling"/>
    <x v="2"/>
    <s v="Fo&amp;T"/>
    <x v="0"/>
    <x v="0"/>
    <m/>
    <s v="Single_2023_October_DWDM_(blank)_4940A_Completed_BATTERY BANK = 2"/>
    <s v="Single"/>
    <n v="2023"/>
    <s v="October"/>
    <s v="DWDM"/>
    <s v="(blank)"/>
    <s v="DWDM-4940A"/>
    <s v="4940A"/>
    <s v="Completed"/>
    <s v="BATTERY BANK = 2"/>
    <e v="#N/A"/>
    <e v="#N/A"/>
    <e v="#N/A"/>
    <x v="35"/>
    <s v="Wk52"/>
    <x v="1"/>
    <m/>
    <m/>
    <m/>
    <m/>
    <m/>
    <d v="2024-01-30T00:00:00"/>
    <d v="2024-02-06T00:00:00"/>
    <s v="Y"/>
    <d v="2024-01-30T00:00:00"/>
    <s v="Wk5"/>
    <x v="0"/>
    <d v="2024-01-30T10:58:14"/>
    <m/>
    <m/>
    <s v="Y"/>
    <x v="1"/>
    <d v="2024-03-27T00:00:00"/>
    <s v="Completed"/>
    <m/>
    <m/>
  </r>
  <r>
    <x v="21"/>
    <n v="0.23686822282100001"/>
    <e v="#N/A"/>
    <x v="1"/>
    <x v="56"/>
    <s v="xD_DWDM-BRKRing_N115_4770A Toklin_0004582304160F_00045823087420"/>
    <e v="#N/A"/>
    <s v="4770A Toklin"/>
    <x v="2"/>
    <s v="Fo&amp;T"/>
    <x v="0"/>
    <x v="0"/>
    <m/>
    <s v="Single_2023_October_DWDM_(blank)_4770A_Completed_RECTTIFIER MODULE = 2_x000a_BATTERY BANK = 2"/>
    <s v="Single"/>
    <n v="2023"/>
    <s v="October"/>
    <s v="DWDM"/>
    <s v="(blank)"/>
    <s v="DWDM-4770A"/>
    <s v="4770A"/>
    <s v="Completed"/>
    <s v="RECTTIFIER MODULE = 2"/>
    <e v="#N/A"/>
    <e v="#N/A"/>
    <e v="#N/A"/>
    <x v="35"/>
    <s v="Wk52"/>
    <x v="1"/>
    <m/>
    <m/>
    <m/>
    <s v="Completed"/>
    <s v="Y"/>
    <m/>
    <s v="Completed"/>
    <s v="Y"/>
    <d v="2023-11-19T00:00:00"/>
    <s v="Wk46"/>
    <x v="0"/>
    <m/>
    <m/>
    <m/>
    <s v="Y"/>
    <x v="1"/>
    <d v="2023-12-21T00:00:00"/>
    <s v="Completed"/>
    <m/>
    <m/>
  </r>
  <r>
    <x v="42"/>
    <n v="0.63251871430900009"/>
    <e v="#N/A"/>
    <x v="1"/>
    <x v="5"/>
    <s v="xD_DWDM-BRKRing_N201_4000A MSC Prai_000458237400E_00045823174223"/>
    <e v="#N/A"/>
    <s v="4000A MSC Prai"/>
    <x v="2"/>
    <s v="Fo&amp;T"/>
    <x v="0"/>
    <x v="0"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e v="#N/A"/>
    <e v="#N/A"/>
    <e v="#N/A"/>
    <x v="35"/>
    <s v="Wk52"/>
    <x v="24"/>
    <m/>
    <m/>
    <m/>
    <s v="Completed"/>
    <s v="Y"/>
    <d v="2024-01-31T00:00:00"/>
    <s v="Completed"/>
    <s v="Y"/>
    <d v="2023-11-19T00:00:00"/>
    <s v="Wk46"/>
    <x v="7"/>
    <m/>
    <m/>
    <s v="CME completed12/Jan"/>
    <m/>
    <x v="0"/>
    <d v="1899-12-30T00:00:00"/>
    <m/>
    <m/>
    <m/>
  </r>
  <r>
    <x v="42"/>
    <n v="0.63251871430900009"/>
    <e v="#N/A"/>
    <x v="1"/>
    <x v="125"/>
    <s v="xD_DWDM-BRKRing_N201_4685B Kg Sungai Karangan_000458237400E_00045823174223"/>
    <e v="#N/A"/>
    <s v="4685B Kg Sungai Karangan"/>
    <x v="2"/>
    <s v="Fo&amp;T"/>
    <x v="0"/>
    <x v="0"/>
    <m/>
    <s v="Multiple_2023_November_DWDM_(blank)_4685B_Completed_DCPDB = 1 UNIT_x000a_MGB = 1"/>
    <s v="Multiple"/>
    <n v="2023"/>
    <s v="November"/>
    <s v="DWDM"/>
    <s v="(blank)"/>
    <s v="DWDM-4685B"/>
    <s v="4685B"/>
    <s v="Completed"/>
    <s v="DCPDB = 1 UNIT"/>
    <e v="#N/A"/>
    <e v="#N/A"/>
    <e v="#N/A"/>
    <x v="35"/>
    <s v="Wk52"/>
    <x v="44"/>
    <m/>
    <m/>
    <m/>
    <s v="Completed"/>
    <s v="Y"/>
    <d v="2024-02-01T00:00:00"/>
    <d v="2024-01-30T00:00:00"/>
    <s v="Y"/>
    <d v="2024-02-01T00:00:00"/>
    <s v="Wk5"/>
    <x v="7"/>
    <m/>
    <m/>
    <m/>
    <m/>
    <x v="0"/>
    <d v="1899-12-30T00:00:00"/>
    <m/>
    <m/>
    <m/>
  </r>
  <r>
    <x v="42"/>
    <n v="0.63251871430900009"/>
    <e v="#N/A"/>
    <x v="1"/>
    <x v="126"/>
    <s v="xD_DWDM-BRKRing_N201_4950B Pulai_000458237400E_00045823174223"/>
    <e v="#N/A"/>
    <s v="4950B Pulai"/>
    <x v="2"/>
    <s v="Fo&amp;T"/>
    <x v="0"/>
    <x v="0"/>
    <m/>
    <s v="Multiple_2023_October_DWDM_(blank)_4950B_Completed_DC BREAKER: 63 A X 4"/>
    <s v="Multiple"/>
    <n v="2023"/>
    <s v="October"/>
    <s v="DWDM"/>
    <s v="(blank)"/>
    <s v="DWDM-4950B"/>
    <s v="4950B"/>
    <s v="Completed"/>
    <s v="DC BREAKER: 63 A X 4"/>
    <e v="#N/A"/>
    <e v="#N/A"/>
    <e v="#N/A"/>
    <x v="35"/>
    <s v="Wk52"/>
    <x v="2"/>
    <m/>
    <m/>
    <m/>
    <m/>
    <m/>
    <d v="2024-02-06T00:00:00"/>
    <d v="2024-01-30T00:00:00"/>
    <s v="Y"/>
    <d v="2024-02-06T00:00:00"/>
    <s v="Wk6"/>
    <x v="7"/>
    <d v="2024-02-06T09:37:57"/>
    <m/>
    <m/>
    <m/>
    <x v="0"/>
    <d v="1899-12-30T00:00:00"/>
    <m/>
    <m/>
    <m/>
  </r>
  <r>
    <x v="42"/>
    <n v="0.63251871430900009"/>
    <e v="#N/A"/>
    <x v="1"/>
    <x v="127"/>
    <s v="xD_DWDM-BRKRing_N201_4956B Kuala Pegang_000458237400E_00045823174223"/>
    <e v="#N/A"/>
    <s v="4956B Kuala Pegang"/>
    <x v="2"/>
    <s v="Fo&amp;T"/>
    <x v="0"/>
    <x v="0"/>
    <m/>
    <s v="Multiple_2023_November_DWDM_(blank)_4956B_Completed_DCPDB = 1 UNIT_x000a_MGB = 1"/>
    <s v="Multiple"/>
    <n v="2023"/>
    <s v="November"/>
    <s v="DWDM"/>
    <s v="(blank)"/>
    <s v="DWDM-4956B"/>
    <s v="4956B"/>
    <s v="Completed"/>
    <s v="DCPDB = 1 UNIT"/>
    <e v="#N/A"/>
    <e v="#N/A"/>
    <e v="#N/A"/>
    <x v="35"/>
    <s v="Wk52"/>
    <x v="2"/>
    <m/>
    <m/>
    <m/>
    <m/>
    <m/>
    <d v="2024-02-05T00:00:00"/>
    <d v="2024-01-30T00:00:00"/>
    <s v="Y"/>
    <d v="2024-02-05T00:00:00"/>
    <s v="Wk6"/>
    <x v="7"/>
    <d v="2024-02-05T09:36:33"/>
    <m/>
    <m/>
    <m/>
    <x v="0"/>
    <d v="1899-12-30T00:00:00"/>
    <m/>
    <m/>
    <m/>
  </r>
  <r>
    <x v="42"/>
    <n v="0.63251871430900009"/>
    <e v="#N/A"/>
    <x v="1"/>
    <x v="128"/>
    <s v="xD_DWDM-BRKRing_N201_4968A Inokom Kulim_000458237400E_00045823174223"/>
    <e v="#N/A"/>
    <s v="4968A Inokom Kulim"/>
    <x v="2"/>
    <s v="Fo&amp;T"/>
    <x v="0"/>
    <x v="0"/>
    <m/>
    <s v="Single_2023_November_DWDM_(blank)_4968A_Completed_AC BREAKER : 32 X 3"/>
    <s v="Single"/>
    <n v="2023"/>
    <s v="November"/>
    <s v="DWDM"/>
    <s v="(blank)"/>
    <s v="DWDM-4968A"/>
    <s v="4968A"/>
    <s v="Completed"/>
    <s v="AC BREAKER : 32 X 3"/>
    <e v="#N/A"/>
    <e v="#N/A"/>
    <e v="#N/A"/>
    <x v="35"/>
    <s v="Wk52"/>
    <x v="21"/>
    <m/>
    <s v="12/1: Pending DCPDB, odf panel_x000a_16/1: bring ODF panel &amp; travel"/>
    <m/>
    <s v="Completed"/>
    <s v="Y"/>
    <d v="2024-01-30T00:00:00"/>
    <d v="2024-01-30T00:00:00"/>
    <s v="Y"/>
    <d v="2024-01-30T00:00:00"/>
    <s v="Wk5"/>
    <x v="7"/>
    <d v="2024-01-26T09:58:34"/>
    <m/>
    <m/>
    <m/>
    <x v="0"/>
    <d v="1899-12-30T00:00:00"/>
    <m/>
    <m/>
    <m/>
  </r>
  <r>
    <x v="42"/>
    <n v="0.63251871430900009"/>
    <e v="#N/A"/>
    <x v="1"/>
    <x v="129"/>
    <s v="xD_DWDM-BRKRing_N201_4985A Baling Town_000458237400E_00045823174223"/>
    <e v="#N/A"/>
    <s v="4985A Baling Town"/>
    <x v="2"/>
    <s v="Fo&amp;T"/>
    <x v="0"/>
    <x v="0"/>
    <m/>
    <s v="Single_2023_November_DWDM_(blank)_4985A_Completed_RECTIFIER + DCPDB = 1_x000a_BATTERTY BANK =2"/>
    <s v="Single"/>
    <n v="2023"/>
    <s v="November"/>
    <s v="DWDM"/>
    <s v="(blank)"/>
    <s v="DWDM-4985A"/>
    <s v="4985A"/>
    <s v="Completed"/>
    <s v="RECTIFIER + DCPDB = 1"/>
    <e v="#N/A"/>
    <e v="#N/A"/>
    <e v="#N/A"/>
    <x v="35"/>
    <s v="Wk52"/>
    <x v="2"/>
    <m/>
    <m/>
    <m/>
    <s v="Completed"/>
    <s v="Y"/>
    <d v="2024-02-07T00:00:00"/>
    <d v="2024-01-30T00:00:00"/>
    <s v="Y"/>
    <d v="2024-02-07T00:00:00"/>
    <s v="Wk6"/>
    <x v="7"/>
    <d v="2024-02-07T09:47:45"/>
    <m/>
    <m/>
    <m/>
    <x v="0"/>
    <d v="1899-12-30T00:00:00"/>
    <m/>
    <m/>
    <m/>
  </r>
  <r>
    <x v="42"/>
    <n v="0.63251871430900009"/>
    <e v="#N/A"/>
    <x v="1"/>
    <x v="130"/>
    <s v="xD_DWDM-BRKRing_N201_4986A Binjul_000458237400E_00045823174223"/>
    <e v="#N/A"/>
    <s v="4986A Binjul"/>
    <x v="2"/>
    <s v="Fo&amp;T"/>
    <x v="0"/>
    <x v="0"/>
    <m/>
    <s v="Multiple_2023_November_DWDM_(blank)_4986A_Completed_DCPDB = 1 UNIT_x000a_MGB = 1"/>
    <s v="Multiple"/>
    <n v="2023"/>
    <s v="November"/>
    <s v="DWDM"/>
    <s v="(blank)"/>
    <s v="DWDM-4986A"/>
    <s v="4986A"/>
    <s v="Completed"/>
    <s v="DCPDB = 1 UNIT"/>
    <e v="#N/A"/>
    <e v="#N/A"/>
    <e v="#N/A"/>
    <x v="35"/>
    <s v="Wk52"/>
    <x v="21"/>
    <m/>
    <m/>
    <m/>
    <m/>
    <m/>
    <d v="2024-02-02T00:00:00"/>
    <d v="2024-01-30T00:00:00"/>
    <s v="Y"/>
    <d v="2024-02-02T00:00:00"/>
    <s v="Wk5"/>
    <x v="7"/>
    <d v="2024-02-02T11:20:39"/>
    <m/>
    <m/>
    <m/>
    <x v="0"/>
    <d v="1899-12-30T00:00:00"/>
    <m/>
    <m/>
    <m/>
  </r>
  <r>
    <x v="42"/>
    <n v="0.63251871430900009"/>
    <e v="#N/A"/>
    <x v="1"/>
    <x v="131"/>
    <s v="xD_DWDM-BRKRing_N201_4988A Kupang_000458237400E_00045823174223"/>
    <e v="#N/A"/>
    <s v="4988A Kupang"/>
    <x v="2"/>
    <s v="Fo&amp;T"/>
    <x v="0"/>
    <x v="0"/>
    <m/>
    <s v="Single_2023_October_DWDM_(blank)_4988A_Completed_BATTERY BANK = 2"/>
    <s v="Single"/>
    <n v="2023"/>
    <s v="October"/>
    <s v="DWDM"/>
    <s v="(blank)"/>
    <s v="DWDM-4988A"/>
    <s v="4988A"/>
    <s v="Completed"/>
    <s v="BATTERY BANK = 2"/>
    <e v="#N/A"/>
    <e v="#N/A"/>
    <e v="#N/A"/>
    <x v="35"/>
    <s v="Wk52"/>
    <x v="2"/>
    <m/>
    <m/>
    <m/>
    <s v="Completed"/>
    <s v="Y"/>
    <d v="2024-02-05T00:00:00"/>
    <d v="2024-01-30T00:00:00"/>
    <s v="Y"/>
    <d v="2024-02-05T00:00:00"/>
    <s v="Wk6"/>
    <x v="7"/>
    <d v="2024-02-05T09:36:33"/>
    <m/>
    <m/>
    <m/>
    <x v="0"/>
    <d v="1899-12-30T00:00:00"/>
    <m/>
    <m/>
    <m/>
  </r>
  <r>
    <x v="43"/>
    <n v="0.67186353505099994"/>
    <e v="#N/A"/>
    <x v="1"/>
    <x v="5"/>
    <s v="xD_DWDM-BRKRing_N302_4000A MSC Prai_0004582306610C_00045823162822"/>
    <e v="#N/A"/>
    <s v="4000A MSC Prai"/>
    <x v="2"/>
    <s v="Fo&amp;T"/>
    <x v="0"/>
    <x v="0"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e v="#N/A"/>
    <e v="#N/A"/>
    <e v="#N/A"/>
    <x v="35"/>
    <s v="Wk52"/>
    <x v="24"/>
    <m/>
    <s v="23/1: Pending power tap"/>
    <m/>
    <m/>
    <m/>
    <d v="2024-01-31T00:00:00"/>
    <d v="2024-02-16T00:00:00"/>
    <s v="Y"/>
    <d v="2024-01-31T00:00:00"/>
    <s v="Wk5"/>
    <x v="0"/>
    <d v="2024-01-26T09:58:34"/>
    <m/>
    <s v="CME completed12/Jan"/>
    <s v="Y"/>
    <x v="1"/>
    <d v="2024-04-25T00:00:00"/>
    <d v="2024-04-25T00:00:00"/>
    <m/>
    <m/>
  </r>
  <r>
    <x v="43"/>
    <n v="0.67186353505099994"/>
    <e v="#N/A"/>
    <x v="1"/>
    <x v="132"/>
    <s v="xD_DWDM-BRKRing_N302_4188A Nibong tebal2_0004582306610C_00045823162822"/>
    <e v="#N/A"/>
    <s v="4188A Nibong tebal2"/>
    <x v="2"/>
    <s v="Fo&amp;T"/>
    <x v="0"/>
    <x v="0"/>
    <m/>
    <s v="Single_2023_December_DWDM_(blank)_4188A_Completed_RECTIFIER + DCPDB = 1_x000a_RECTIFIER MODULE = 3_x000a_BATTERY BANK =3"/>
    <s v="Single"/>
    <n v="2023"/>
    <s v="December"/>
    <s v="DWDM"/>
    <s v="(blank)"/>
    <s v="DWDM-4188A"/>
    <s v="4188A"/>
    <s v="Completed"/>
    <s v="RECTIFIER + DCPDB = 1"/>
    <e v="#N/A"/>
    <e v="#N/A"/>
    <e v="#N/A"/>
    <x v="35"/>
    <s v="Wk52"/>
    <x v="2"/>
    <m/>
    <m/>
    <m/>
    <s v="Completed"/>
    <s v="Y"/>
    <d v="2024-01-16T00:00:00"/>
    <d v="2024-01-16T00:00:00"/>
    <s v="Y"/>
    <d v="2024-01-16T00:00:00"/>
    <s v="Wk3"/>
    <x v="0"/>
    <d v="2024-01-16T10:24:54"/>
    <m/>
    <m/>
    <s v="Y"/>
    <x v="1"/>
    <d v="2024-04-25T00:00:00"/>
    <d v="2024-04-25T00:00:00"/>
    <m/>
    <m/>
  </r>
  <r>
    <x v="43"/>
    <n v="0.67186353505099994"/>
    <e v="#N/A"/>
    <x v="1"/>
    <x v="133"/>
    <s v="xD_DWDM-BRKRing_N302_4241A Juru Tower_0004582306610C_00045823162822"/>
    <e v="#N/A"/>
    <s v="4241A Juru Tower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24"/>
    <m/>
    <m/>
    <m/>
    <s v="Completed"/>
    <s v="Y"/>
    <d v="2024-01-16T00:00:00"/>
    <d v="2024-01-16T00:00:00"/>
    <s v="Y"/>
    <d v="2024-01-17T00:00:00"/>
    <s v="Wk3"/>
    <x v="0"/>
    <d v="2024-01-17T09:48:20"/>
    <m/>
    <m/>
    <s v="Y"/>
    <x v="1"/>
    <d v="2024-04-25T00:00:00"/>
    <d v="2024-04-25T00:00:00"/>
    <m/>
    <m/>
  </r>
  <r>
    <x v="44"/>
    <n v="0.33587581905099995"/>
    <e v="#N/A"/>
    <x v="1"/>
    <x v="134"/>
    <s v="xD_DWDM-BRKRing_N404_4427B MAC SimpangTaiping_0004582304330Y_00045823098821"/>
    <e v="#N/A"/>
    <s v="4427B MAC SimpangTaiping"/>
    <x v="2"/>
    <s v="Fo&amp;T"/>
    <x v="0"/>
    <x v="0"/>
    <m/>
    <s v="Single_2023_December_DWDM_(blank)_4427B_Completed_RECTIFIER + DCPDB = 1_x000a_BATTERY BANK =3"/>
    <s v="Single"/>
    <n v="2023"/>
    <s v="December"/>
    <s v="DWDM"/>
    <s v="(blank)"/>
    <s v="DWDM-4427B"/>
    <s v="4427B"/>
    <s v="Completed"/>
    <s v="RECTIFIER + DCPDB = 1"/>
    <e v="#N/A"/>
    <e v="#N/A"/>
    <e v="#N/A"/>
    <x v="35"/>
    <s v="Wk52"/>
    <x v="35"/>
    <m/>
    <m/>
    <m/>
    <s v="Completed"/>
    <s v="Y"/>
    <s v="9/1/2024-11/1/2024"/>
    <d v="2024-01-12T00:00:00"/>
    <s v="Y"/>
    <d v="2024-01-15T00:00:00"/>
    <s v="Wk3"/>
    <x v="0"/>
    <d v="2024-01-15T10:55:31"/>
    <s v="Reminder"/>
    <m/>
    <s v="Y"/>
    <x v="1"/>
    <d v="2024-02-21T00:00:00"/>
    <s v="Completed"/>
    <m/>
    <m/>
  </r>
  <r>
    <x v="44"/>
    <n v="0.33587581905099995"/>
    <e v="#N/A"/>
    <x v="1"/>
    <x v="135"/>
    <s v="xD_DWDM-BRKRing_N404_4454B MAC KubuGajah_0004582304330Y_0004582307060Z_00045823098821"/>
    <e v="#N/A"/>
    <s v="4454B MAC KubuGajah"/>
    <x v="2"/>
    <s v="Fo&amp;T"/>
    <x v="0"/>
    <x v="0"/>
    <m/>
    <s v="Multiple_2023_September_DWDM_(blank)_4454B_Completed_DC BREAKER : 100A X 2_x000a_I-BEAM = 1"/>
    <s v="Multiple"/>
    <n v="2023"/>
    <s v="September"/>
    <s v="DWDM"/>
    <s v="(blank)"/>
    <s v="DWDM-4454B"/>
    <s v="4454B"/>
    <s v="Completed"/>
    <s v="DC BREAKER : 100A X 2"/>
    <e v="#N/A"/>
    <e v="#N/A"/>
    <e v="#N/A"/>
    <x v="35"/>
    <s v="Wk52"/>
    <x v="45"/>
    <m/>
    <m/>
    <m/>
    <s v="Completed"/>
    <s v="Y"/>
    <s v="9/1/2024-11/1/2024"/>
    <d v="2024-01-12T00:00:00"/>
    <s v="Y"/>
    <d v="2024-01-15T00:00:00"/>
    <s v="Wk3"/>
    <x v="0"/>
    <d v="2024-01-15T10:55:31"/>
    <s v="Reminder"/>
    <m/>
    <s v="Y"/>
    <x v="1"/>
    <d v="2024-02-21T00:00:00"/>
    <s v="Completed"/>
    <m/>
    <m/>
  </r>
  <r>
    <x v="44"/>
    <n v="0.33587581905099995"/>
    <e v="#N/A"/>
    <x v="1"/>
    <x v="136"/>
    <s v="xD_DWDM-BRKRing_N404_4455A MAG KTMTaiping_0004582304330Y_00045823098821"/>
    <e v="#N/A"/>
    <s v="4455A MAG KTMTaiping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35"/>
    <m/>
    <m/>
    <m/>
    <s v="Completed"/>
    <s v="Y"/>
    <s v="9/1/2024-11/1/2024"/>
    <d v="2024-01-12T00:00:00"/>
    <s v="Y"/>
    <d v="2024-01-12T00:00:00"/>
    <s v="Wk2"/>
    <x v="0"/>
    <d v="2024-01-15T10:55:31"/>
    <s v="Reminder"/>
    <m/>
    <s v="Y"/>
    <x v="1"/>
    <d v="2024-02-21T00:00:00"/>
    <s v="Completed"/>
    <m/>
    <m/>
  </r>
  <r>
    <x v="44"/>
    <n v="0.33587581905099995"/>
    <e v="#N/A"/>
    <x v="1"/>
    <x v="137"/>
    <s v="xD_DWDM-BRKRing_N404_4457A MAC KamuntingIndst_0004582304330Y_00045823098821"/>
    <e v="#N/A"/>
    <s v="4457A MAC KamuntingIndst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36"/>
    <m/>
    <m/>
    <m/>
    <s v="Completed"/>
    <s v="Y"/>
    <s v="9/1/2024-11/1/2024"/>
    <d v="2024-01-12T00:00:00"/>
    <s v="Y"/>
    <d v="2024-01-12T00:00:00"/>
    <s v="Wk2"/>
    <x v="0"/>
    <d v="2024-01-15T10:55:31"/>
    <s v="Reminder"/>
    <m/>
    <s v="Y"/>
    <x v="1"/>
    <d v="2024-02-21T00:00:00"/>
    <s v="Completed"/>
    <m/>
    <m/>
  </r>
  <r>
    <x v="44"/>
    <n v="0.33587581905099995"/>
    <e v="#N/A"/>
    <x v="1"/>
    <x v="138"/>
    <s v="xD_DWDM-BRKRing_N404_4465A MAC TmnLongJaafar_0004582304330Y_00045823098821"/>
    <e v="#N/A"/>
    <s v="4465A MAC TmnLongJaafar"/>
    <x v="2"/>
    <s v="Fo&amp;T"/>
    <x v="0"/>
    <x v="0"/>
    <m/>
    <s v="Single_2023_November_DWDM_(blank)_4465A_Completed_BATTERY BANK = 7"/>
    <s v="Single"/>
    <n v="2023"/>
    <s v="November"/>
    <s v="DWDM"/>
    <s v="(blank)"/>
    <s v="DWDM-4465A"/>
    <s v="4465A"/>
    <s v="Completed"/>
    <s v="BATTERY BANK = 7"/>
    <e v="#N/A"/>
    <e v="#N/A"/>
    <e v="#N/A"/>
    <x v="35"/>
    <s v="Wk52"/>
    <x v="36"/>
    <m/>
    <s v="12/1: Plan next week"/>
    <m/>
    <s v="Completed"/>
    <s v="Y"/>
    <s v="9/1/2024-11/1/2024"/>
    <d v="2024-01-12T00:00:00"/>
    <s v="Y"/>
    <d v="2024-01-15T00:00:00"/>
    <s v="Wk3"/>
    <x v="0"/>
    <d v="2024-01-15T10:55:31"/>
    <s v="Reminder"/>
    <m/>
    <s v="Y"/>
    <x v="1"/>
    <d v="2024-02-21T00:00:00"/>
    <s v="Completed"/>
    <m/>
    <m/>
  </r>
  <r>
    <x v="44"/>
    <n v="0.33587581905099995"/>
    <e v="#N/A"/>
    <x v="1"/>
    <x v="4"/>
    <s v="xD_DWDM-BRKRing_N404_4952B MAG Selama_0004582304330Y_00045823098821"/>
    <e v="#N/A"/>
    <s v="4952B MAG Selama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34"/>
    <m/>
    <m/>
    <m/>
    <s v="Completed"/>
    <s v="Y"/>
    <s v="9/1/2024-11/1/2024"/>
    <d v="2024-01-12T00:00:00"/>
    <s v="Y"/>
    <d v="2024-01-12T00:00:00"/>
    <s v="Wk2"/>
    <x v="0"/>
    <d v="2024-01-15T10:55:31"/>
    <s v="Reminder"/>
    <m/>
    <s v="Y"/>
    <x v="1"/>
    <d v="2024-02-21T00:00:00"/>
    <s v="Completed"/>
    <m/>
    <m/>
  </r>
  <r>
    <x v="45"/>
    <n v="0.17937585665799999"/>
    <e v="#N/A"/>
    <x v="1"/>
    <x v="139"/>
    <s v="xD_DWDM-BRKRing_N406_4432A MAG KTMSgSiput_0004582304330Y_0004582304330X_00045823098821"/>
    <e v="#N/A"/>
    <s v="4432A MAG KTMSgSiput"/>
    <x v="2"/>
    <s v="Fo&amp;T"/>
    <x v="0"/>
    <x v="0"/>
    <m/>
    <e v="#N/A"/>
    <s v="#N/A"/>
    <m/>
    <m/>
    <m/>
    <m/>
    <s v="DWDM-"/>
    <m/>
    <m/>
    <m/>
    <e v="#N/A"/>
    <e v="#N/A"/>
    <e v="#N/A"/>
    <x v="37"/>
    <s v="Wk12"/>
    <x v="19"/>
    <m/>
    <m/>
    <m/>
    <m/>
    <m/>
    <d v="2024-03-14T00:00:00"/>
    <s v="NO EQUIPMENT_x000a_REDELPOY TO KUSZA (E212)"/>
    <s v="Y"/>
    <d v="2024-03-22T00:00:00"/>
    <s v="Wk12"/>
    <x v="0"/>
    <m/>
    <m/>
    <m/>
    <s v="Y"/>
    <x v="1"/>
    <d v="1899-12-30T00:00:00"/>
    <s v="Completed"/>
    <m/>
    <m/>
  </r>
  <r>
    <x v="45"/>
    <n v="0.17937585665799999"/>
    <e v="#N/A"/>
    <x v="1"/>
    <x v="140"/>
    <s v="xD_DWDM-BRKRing_N406_4493A MAG KTMIpoh_0004582304330Y_0004582304330X_00045823098821"/>
    <e v="#N/A"/>
    <s v="4493A MAG KTMIpoh"/>
    <x v="2"/>
    <s v="Fo&amp;T"/>
    <x v="0"/>
    <x v="0"/>
    <m/>
    <e v="#N/A"/>
    <s v="#N/A"/>
    <m/>
    <m/>
    <m/>
    <m/>
    <s v="DWDM-"/>
    <m/>
    <m/>
    <m/>
    <e v="#N/A"/>
    <e v="#N/A"/>
    <e v="#N/A"/>
    <x v="0"/>
    <s v="Wk31"/>
    <x v="0"/>
    <s v="Material relocation"/>
    <m/>
    <m/>
    <m/>
    <m/>
    <d v="2024-03-14T00:00:00"/>
    <s v="NO EQUIPMENT_x000a_REDELPOY TO BKT PAYUNG 2 (E212)"/>
    <s v="TBC_Jul_Plan"/>
    <d v="2024-07-18T00:00:00"/>
    <m/>
    <x v="0"/>
    <m/>
    <m/>
    <m/>
    <s v="Y"/>
    <x v="1"/>
    <d v="1899-12-30T00:00:00"/>
    <s v="Completed"/>
    <m/>
    <m/>
  </r>
  <r>
    <x v="45"/>
    <n v="0.17937585665799999"/>
    <e v="#N/A"/>
    <x v="1"/>
    <x v="141"/>
    <s v="xD_DWDM-BRKRing_N406_4496A MAC LapTasek1N2_0004582304330Y_0004582304330X_00045823098821"/>
    <e v="#N/A"/>
    <s v="4496A MAC LapTasek1N2"/>
    <x v="2"/>
    <s v="Fo&amp;T"/>
    <x v="0"/>
    <x v="0"/>
    <m/>
    <e v="#N/A"/>
    <s v="#N/A"/>
    <m/>
    <m/>
    <m/>
    <m/>
    <s v="DWDM-"/>
    <m/>
    <m/>
    <m/>
    <e v="#N/A"/>
    <e v="#N/A"/>
    <e v="#N/A"/>
    <x v="41"/>
    <s v="Wk8"/>
    <x v="14"/>
    <m/>
    <m/>
    <m/>
    <m/>
    <m/>
    <d v="2024-03-14T00:00:00"/>
    <m/>
    <s v="Y"/>
    <d v="2024-03-13T00:00:00"/>
    <s v="Wk11"/>
    <x v="0"/>
    <m/>
    <m/>
    <m/>
    <s v="Y"/>
    <x v="1"/>
    <d v="1899-12-30T00:00:00"/>
    <s v="Completed"/>
    <m/>
    <m/>
  </r>
  <r>
    <x v="45"/>
    <n v="0.17937585665799999"/>
    <e v="#N/A"/>
    <x v="1"/>
    <x v="142"/>
    <s v="xD_DWDM-BRKRing_N406_4536A MAC TasekIndst_0004582304330Y_0004582304330X_00045823098821"/>
    <e v="#N/A"/>
    <s v="4536A MAC TasekIndst"/>
    <x v="2"/>
    <s v="Fo&amp;T"/>
    <x v="0"/>
    <x v="0"/>
    <m/>
    <e v="#N/A"/>
    <s v="#N/A"/>
    <m/>
    <m/>
    <m/>
    <m/>
    <s v="DWDM-"/>
    <m/>
    <m/>
    <m/>
    <e v="#N/A"/>
    <e v="#N/A"/>
    <e v="#N/A"/>
    <x v="0"/>
    <s v="Wk31"/>
    <x v="0"/>
    <s v="Material relocation"/>
    <m/>
    <m/>
    <m/>
    <m/>
    <d v="2024-03-14T00:00:00"/>
    <s v="NO EQUIPMENT_x000a_REDELPOY TO TMN SEMARAK (E212)"/>
    <s v="TBC_Jul_Plan"/>
    <d v="2024-07-18T00:00:00"/>
    <m/>
    <x v="0"/>
    <m/>
    <m/>
    <m/>
    <s v="Y"/>
    <x v="1"/>
    <d v="1899-12-30T00:00:00"/>
    <s v="Completed"/>
    <m/>
    <m/>
  </r>
  <r>
    <x v="46"/>
    <n v="0.431502060498"/>
    <e v="#N/A"/>
    <x v="1"/>
    <x v="143"/>
    <s v="xD_DWDM-BRKRing_N601_4368A Tar College_0004582306900G_00045823168029"/>
    <e v="#N/A"/>
    <s v="4368A Tar College"/>
    <x v="2"/>
    <s v="Fo&amp;T"/>
    <x v="0"/>
    <x v="0"/>
    <m/>
    <s v="Single_2023_October_DWDM_(blank)_4368A_Completed_DC BREAKER : 63A X 4_x000a_MGB = 1"/>
    <s v="Single"/>
    <n v="2023"/>
    <s v="October"/>
    <s v="DWDM"/>
    <s v="(blank)"/>
    <s v="DWDM-4368A"/>
    <s v="4368A"/>
    <s v="Completed"/>
    <s v="DC BREAKER : 63A X 4"/>
    <e v="#N/A"/>
    <e v="#N/A"/>
    <e v="#N/A"/>
    <x v="35"/>
    <s v="Wk52"/>
    <x v="46"/>
    <s v="EB site- CRQ"/>
    <m/>
    <m/>
    <s v="Completed"/>
    <s v="Y"/>
    <d v="2024-01-29T00:00:00"/>
    <d v="2024-02-05T00:00:00"/>
    <s v="Y"/>
    <d v="2024-01-29T00:00:00"/>
    <s v="Wk5"/>
    <x v="0"/>
    <d v="2024-01-29T09:58:32"/>
    <m/>
    <m/>
    <s v="Y"/>
    <x v="1"/>
    <d v="2024-03-05T00:00:00"/>
    <s v="Completed"/>
    <m/>
    <m/>
  </r>
  <r>
    <x v="46"/>
    <n v="0.431502060498"/>
    <e v="#N/A"/>
    <x v="1"/>
    <x v="144"/>
    <s v="xD_DWDM-BRKRing_N601_4440B Tapah Road_0004582306900G_00045823168029"/>
    <e v="#N/A"/>
    <s v="4440B Tapah Road"/>
    <x v="2"/>
    <s v="Fo&amp;T"/>
    <x v="0"/>
    <x v="0"/>
    <m/>
    <s v="Single_2023_October_DWDM_(blank)_4440B_Completed_DC BREAKER: 63 A X 4"/>
    <s v="Single"/>
    <n v="2023"/>
    <s v="October"/>
    <s v="DWDM"/>
    <s v="(blank)"/>
    <s v="DWDM-4440B"/>
    <s v="4440B"/>
    <s v="Completed"/>
    <s v="DC BREAKER: 63 A X 4"/>
    <e v="#N/A"/>
    <e v="#N/A"/>
    <e v="#N/A"/>
    <x v="35"/>
    <s v="Wk52"/>
    <x v="1"/>
    <s v="EB site- CRQ"/>
    <m/>
    <m/>
    <s v="Completed"/>
    <s v="Y"/>
    <d v="2024-01-17T00:00:00"/>
    <s v="Completed"/>
    <s v="Y"/>
    <d v="2024-01-16T00:00:00"/>
    <s v="Wk3"/>
    <x v="0"/>
    <m/>
    <m/>
    <s v="completed"/>
    <s v="Y"/>
    <x v="1"/>
    <d v="2024-03-05T00:00:00"/>
    <s v="Completed"/>
    <m/>
    <m/>
  </r>
  <r>
    <x v="46"/>
    <n v="0.431502060498"/>
    <e v="#N/A"/>
    <x v="1"/>
    <x v="145"/>
    <s v="xD_DWDM-BRKRing_N601_4509A Tamn Taufik_0004582306900G_00045823168029"/>
    <e v="#N/A"/>
    <s v="4509A Tamn Taufik"/>
    <x v="2"/>
    <s v="Fo&amp;T"/>
    <x v="0"/>
    <x v="0"/>
    <m/>
    <s v="Single_2023_October_DWDM_(blank)_4509A_Completed_DCPDB  = 1"/>
    <s v="Single"/>
    <n v="2023"/>
    <s v="October"/>
    <s v="DWDM"/>
    <s v="(blank)"/>
    <s v="DWDM-4509A"/>
    <s v="4509A"/>
    <s v="Completed"/>
    <s v="DCPDB  = 1"/>
    <e v="#N/A"/>
    <e v="#N/A"/>
    <e v="#N/A"/>
    <x v="35"/>
    <s v="Wk52"/>
    <x v="1"/>
    <s v="EB site- CRQ"/>
    <s v="23/1: Pending DCPDB_x000a_6/2: Plan 7/2 due to site key not available"/>
    <m/>
    <m/>
    <m/>
    <d v="2024-02-06T00:00:00"/>
    <d v="2024-02-07T00:00:00"/>
    <s v="Y"/>
    <d v="2024-02-07T00:00:00"/>
    <s v="Wk6"/>
    <x v="0"/>
    <d v="2024-02-07T09:47:45"/>
    <m/>
    <m/>
    <s v="Y"/>
    <x v="1"/>
    <d v="2024-03-05T00:00:00"/>
    <s v="Completed"/>
    <m/>
    <m/>
  </r>
  <r>
    <x v="46"/>
    <n v="0.431502060498"/>
    <e v="#N/A"/>
    <x v="1"/>
    <x v="146"/>
    <s v="xD_DWDM-BRKRing_N601_4516A Simpang Pulai_0004582306900G_00045823168029"/>
    <e v="#N/A"/>
    <s v="4516A Simpang Pulai"/>
    <x v="2"/>
    <s v="Fo&amp;T"/>
    <x v="0"/>
    <x v="0"/>
    <m/>
    <s v="Single_2023_October_DWDM_(blank)_4516A_Completed_DCPDB  = 1"/>
    <s v="Single"/>
    <n v="2023"/>
    <s v="October"/>
    <s v="DWDM"/>
    <s v="(blank)"/>
    <s v="DWDM-4516A"/>
    <s v="4516A"/>
    <s v="Completed"/>
    <s v="DCPDB  = 1"/>
    <e v="#N/A"/>
    <e v="#N/A"/>
    <e v="#N/A"/>
    <x v="35"/>
    <s v="Wk52"/>
    <x v="1"/>
    <s v="EB site- CRQ"/>
    <s v="23/1: Pending DCPDB"/>
    <m/>
    <m/>
    <m/>
    <d v="2024-02-07T00:00:00"/>
    <d v="2024-02-07T00:00:00"/>
    <s v="Y"/>
    <d v="2024-02-06T00:00:00"/>
    <s v="Wk6"/>
    <x v="0"/>
    <d v="2024-01-29T09:58:32"/>
    <m/>
    <m/>
    <s v="Y"/>
    <x v="1"/>
    <d v="2024-03-05T00:00:00"/>
    <s v="Completed"/>
    <m/>
    <m/>
  </r>
  <r>
    <x v="46"/>
    <n v="0.431502060498"/>
    <e v="#N/A"/>
    <x v="1"/>
    <x v="147"/>
    <s v="xD_DWDM-BRKRing_N601_4521A MSC Ipoh_0004582306900G_00045823168029"/>
    <e v="#N/A"/>
    <s v="4521A MSC Ipoh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46"/>
    <m/>
    <m/>
    <m/>
    <m/>
    <m/>
    <d v="2024-01-29T00:00:00"/>
    <d v="2024-02-07T00:00:00"/>
    <s v="Y"/>
    <d v="2024-01-30T00:00:00"/>
    <s v="Wk5"/>
    <x v="0"/>
    <d v="2024-01-30T10:58:14"/>
    <m/>
    <m/>
    <s v="Y"/>
    <x v="1"/>
    <d v="2024-03-05T00:00:00"/>
    <s v="Completed"/>
    <m/>
    <m/>
  </r>
  <r>
    <x v="47"/>
    <e v="#N/A"/>
    <e v="#N/A"/>
    <x v="0"/>
    <x v="5"/>
    <s v="xD_DWDM-BRKRing_Nar01i_4000A Msc Prai"/>
    <e v="#N/A"/>
    <s v="4000A Msc Prai"/>
    <x v="14"/>
    <s v="Fo&amp;T"/>
    <x v="0"/>
    <x v="0"/>
    <m/>
    <s v="Single_2023_November_DWDM_(blank)_4000A_Completed_DC BREAKER: 63A X 12"/>
    <s v="Single"/>
    <n v="2023"/>
    <s v="November"/>
    <s v="DWDM"/>
    <s v="(blank)"/>
    <s v="DWDM-4000A"/>
    <s v="4000A"/>
    <s v="Completed"/>
    <s v="No CME"/>
    <e v="#N/A"/>
    <e v="#N/A"/>
    <e v="#N/A"/>
    <x v="0"/>
    <s v="Wk31"/>
    <x v="0"/>
    <s v="Pending PO"/>
    <s v="Pending PO"/>
    <m/>
    <m/>
    <m/>
    <m/>
    <s v="Pending PO"/>
    <m/>
    <d v="1899-12-30T00:00:00"/>
    <m/>
    <x v="0"/>
    <m/>
    <m/>
    <m/>
    <m/>
    <x v="0"/>
    <d v="1899-12-30T00:00:00"/>
    <m/>
    <m/>
    <m/>
  </r>
  <r>
    <x v="47"/>
    <e v="#N/A"/>
    <e v="#N/A"/>
    <x v="0"/>
    <x v="147"/>
    <s v="xD_DWDM-BRKRing_Nar01i_4521A Msc Ipoh"/>
    <e v="#N/A"/>
    <s v="4521A Msc Ipoh"/>
    <x v="14"/>
    <s v="Fo&amp;T"/>
    <x v="0"/>
    <x v="0"/>
    <m/>
    <e v="#N/A"/>
    <s v="#N/A"/>
    <m/>
    <m/>
    <m/>
    <m/>
    <s v="DWDM-"/>
    <m/>
    <m/>
    <s v="No CME"/>
    <e v="#N/A"/>
    <e v="#N/A"/>
    <e v="#N/A"/>
    <x v="0"/>
    <s v="Wk31"/>
    <x v="0"/>
    <s v="Pending PO"/>
    <s v="Pending PO"/>
    <m/>
    <m/>
    <m/>
    <m/>
    <s v="Pending PO"/>
    <m/>
    <d v="1899-12-30T00:00:00"/>
    <m/>
    <x v="0"/>
    <m/>
    <m/>
    <m/>
    <m/>
    <x v="0"/>
    <d v="1899-12-30T00:00:00"/>
    <m/>
    <m/>
    <m/>
  </r>
  <r>
    <x v="47"/>
    <e v="#N/A"/>
    <e v="#N/A"/>
    <x v="0"/>
    <x v="77"/>
    <s v="xD_DWDM-BRKRing_Nar01i_4946A Bkt Selambau"/>
    <e v="#N/A"/>
    <s v="4946A Bkt Selambau"/>
    <x v="14"/>
    <s v="Fo&amp;T"/>
    <x v="0"/>
    <x v="0"/>
    <m/>
    <s v="Single_2023_October_DWDM_(blank)_4946A_Drop_DROP"/>
    <s v="Single"/>
    <n v="2023"/>
    <s v="October"/>
    <s v="DWDM"/>
    <s v="(blank)"/>
    <s v="DWDM-4946A"/>
    <s v="4946A"/>
    <s v="Drop"/>
    <s v="No CME"/>
    <e v="#N/A"/>
    <e v="#N/A"/>
    <e v="#N/A"/>
    <x v="0"/>
    <s v="Wk31"/>
    <x v="0"/>
    <s v="Pending PO"/>
    <s v="Pending PO"/>
    <m/>
    <m/>
    <m/>
    <m/>
    <s v="Pending PO"/>
    <m/>
    <d v="1899-12-30T00:00:00"/>
    <m/>
    <x v="0"/>
    <m/>
    <m/>
    <m/>
    <m/>
    <x v="0"/>
    <d v="1899-12-30T00:00:00"/>
    <m/>
    <m/>
    <m/>
  </r>
  <r>
    <x v="47"/>
    <e v="#N/A"/>
    <e v="#N/A"/>
    <x v="0"/>
    <x v="117"/>
    <s v="xD_DWDM-BRKRing_Nar01i_4966A Kulim Hitech"/>
    <e v="#N/A"/>
    <s v="4966A Kulim Hitech"/>
    <x v="14"/>
    <s v="Fo&amp;T"/>
    <x v="0"/>
    <x v="0"/>
    <m/>
    <e v="#N/A"/>
    <s v="#N/A"/>
    <m/>
    <m/>
    <m/>
    <m/>
    <s v="DWDM-"/>
    <m/>
    <m/>
    <s v="No CME"/>
    <e v="#N/A"/>
    <e v="#N/A"/>
    <e v="#N/A"/>
    <x v="0"/>
    <s v="Wk31"/>
    <x v="0"/>
    <s v="Pending PO"/>
    <s v="Pending PO"/>
    <m/>
    <m/>
    <m/>
    <m/>
    <s v="Pending PO"/>
    <m/>
    <d v="1899-12-30T00:00:00"/>
    <m/>
    <x v="0"/>
    <m/>
    <m/>
    <m/>
    <m/>
    <x v="0"/>
    <d v="1899-12-30T00:00:00"/>
    <m/>
    <m/>
    <m/>
  </r>
  <r>
    <x v="47"/>
    <e v="#N/A"/>
    <e v="#N/A"/>
    <x v="0"/>
    <x v="120"/>
    <s v="xD_DWDM-BRKRing_Nar01i_4992A Pendang"/>
    <e v="#N/A"/>
    <s v="4992A Pendang"/>
    <x v="14"/>
    <s v="Fo&amp;T"/>
    <x v="0"/>
    <x v="0"/>
    <m/>
    <s v="Multiple_2024_May_DWDM_(blank)_4992A_Completed_1.Swap breaker = 4 (4x100A DC)"/>
    <s v="Multiple"/>
    <n v="2024"/>
    <s v="May"/>
    <s v="DWDM"/>
    <s v="(blank)"/>
    <s v="DWDM-4992A"/>
    <s v="4992A"/>
    <s v="Completed"/>
    <s v="No CME"/>
    <e v="#N/A"/>
    <e v="#N/A"/>
    <e v="#N/A"/>
    <x v="0"/>
    <s v="Wk31"/>
    <x v="0"/>
    <s v="Pending PO"/>
    <s v="Pending PO"/>
    <m/>
    <m/>
    <m/>
    <m/>
    <s v="Pending PO"/>
    <m/>
    <d v="1899-12-30T00:00:00"/>
    <m/>
    <x v="0"/>
    <m/>
    <m/>
    <m/>
    <m/>
    <x v="0"/>
    <d v="1899-12-30T00:00:00"/>
    <m/>
    <m/>
    <m/>
  </r>
  <r>
    <x v="48"/>
    <e v="#N/A"/>
    <e v="#N/A"/>
    <x v="0"/>
    <x v="148"/>
    <s v="xD_DWDM-BRKRing_Nar01ii_4606A Padang Besar"/>
    <e v="#N/A"/>
    <s v="4606A Padang Besar"/>
    <x v="14"/>
    <s v="Fo&amp;T"/>
    <x v="0"/>
    <x v="0"/>
    <m/>
    <e v="#N/A"/>
    <s v="#N/A"/>
    <m/>
    <m/>
    <m/>
    <m/>
    <s v="DWDM-"/>
    <m/>
    <m/>
    <s v="No CME"/>
    <e v="#N/A"/>
    <e v="#N/A"/>
    <e v="#N/A"/>
    <x v="0"/>
    <s v="Wk31"/>
    <x v="0"/>
    <s v="Pending PO"/>
    <s v="Pending PO"/>
    <m/>
    <m/>
    <m/>
    <m/>
    <s v="Pending PO"/>
    <m/>
    <d v="1899-12-30T00:00:00"/>
    <m/>
    <x v="0"/>
    <m/>
    <m/>
    <m/>
    <m/>
    <x v="0"/>
    <d v="1899-12-30T00:00:00"/>
    <m/>
    <m/>
    <m/>
  </r>
  <r>
    <x v="48"/>
    <e v="#N/A"/>
    <e v="#N/A"/>
    <x v="0"/>
    <x v="123"/>
    <s v="xD_DWDM-BRKRing_Nar01ii_4638A Tmn Orkid"/>
    <e v="#N/A"/>
    <s v="4638A Tmn Orkid"/>
    <x v="14"/>
    <s v="Fo&amp;T"/>
    <x v="0"/>
    <x v="0"/>
    <m/>
    <s v="Single_2023_November_DWDM_(blank)_4938A_Completed_RECTIFIER + DCPDB = 1"/>
    <s v="Single"/>
    <n v="2023"/>
    <s v="November"/>
    <s v="DWDM"/>
    <s v="(blank)"/>
    <s v="DWDM-4938A"/>
    <s v="4938A"/>
    <s v="Completed"/>
    <s v="No CME"/>
    <e v="#N/A"/>
    <e v="#N/A"/>
    <e v="#N/A"/>
    <x v="0"/>
    <s v="Wk31"/>
    <x v="0"/>
    <s v="Pending PO"/>
    <s v="Pending PO"/>
    <m/>
    <m/>
    <m/>
    <m/>
    <s v="Pending PO"/>
    <m/>
    <d v="1899-12-30T00:00:00"/>
    <m/>
    <x v="0"/>
    <m/>
    <m/>
    <m/>
    <m/>
    <x v="0"/>
    <d v="1899-12-30T00:00:00"/>
    <m/>
    <m/>
    <m/>
  </r>
  <r>
    <x v="48"/>
    <e v="#N/A"/>
    <e v="#N/A"/>
    <x v="0"/>
    <x v="112"/>
    <s v="xD_DWDM-BRKRing_Nar01ii_4660A Ktm Astar"/>
    <e v="#N/A"/>
    <s v="4660A Ktm Astar"/>
    <x v="14"/>
    <s v="Fo&amp;T"/>
    <x v="0"/>
    <x v="0"/>
    <m/>
    <e v="#N/A"/>
    <s v="#N/A"/>
    <m/>
    <m/>
    <m/>
    <m/>
    <s v="DWDM-"/>
    <m/>
    <m/>
    <s v="No CME"/>
    <e v="#N/A"/>
    <e v="#N/A"/>
    <e v="#N/A"/>
    <x v="0"/>
    <s v="Wk31"/>
    <x v="0"/>
    <s v="Pending PO"/>
    <s v="Pending PO"/>
    <m/>
    <m/>
    <m/>
    <m/>
    <s v="Pending PO"/>
    <m/>
    <d v="1899-12-30T00:00:00"/>
    <m/>
    <x v="0"/>
    <m/>
    <m/>
    <m/>
    <m/>
    <x v="0"/>
    <d v="1899-12-30T00:00:00"/>
    <m/>
    <m/>
    <m/>
  </r>
  <r>
    <x v="48"/>
    <e v="#N/A"/>
    <e v="#N/A"/>
    <x v="0"/>
    <x v="115"/>
    <s v="xD_DWDM-BRKRing_Nar01ii_4660A Ktm Astar"/>
    <e v="#N/A"/>
    <s v="4660A Ktm Astar"/>
    <x v="14"/>
    <s v="Fo&amp;T"/>
    <x v="0"/>
    <x v="0"/>
    <m/>
    <s v="Single_2024_May_DWDM_N104+;N107+_4998A_PRPO_1. Add Battery Bank = 1"/>
    <s v="Single"/>
    <n v="2024"/>
    <s v="May"/>
    <s v="DWDM"/>
    <s v="N104+;N107+"/>
    <s v="DWDM-4998A"/>
    <s v="4998A"/>
    <s v="PRPO"/>
    <s v="No CME"/>
    <e v="#N/A"/>
    <e v="#N/A"/>
    <e v="#N/A"/>
    <x v="0"/>
    <s v="Wk31"/>
    <x v="0"/>
    <s v="Pending PO"/>
    <s v="Pending PO"/>
    <m/>
    <m/>
    <m/>
    <m/>
    <s v="Pending PO"/>
    <m/>
    <d v="1899-12-30T00:00:00"/>
    <m/>
    <x v="0"/>
    <m/>
    <m/>
    <m/>
    <m/>
    <x v="0"/>
    <d v="1899-12-30T00:00:00"/>
    <m/>
    <m/>
    <m/>
  </r>
  <r>
    <x v="49"/>
    <n v="0.49456335958974995"/>
    <e v="#N/A"/>
    <x v="1"/>
    <x v="5"/>
    <s v="xD_DWDM-BRKRing_NAR03_4000A MSC Prai_0004582306610A_0004582306610D_00045823162822"/>
    <e v="#N/A"/>
    <s v="4000A MSC Prai"/>
    <x v="11"/>
    <s v="Fo&amp;T"/>
    <x v="0"/>
    <x v="0"/>
    <m/>
    <s v="Single_2023_November_DWDM_(blank)_4000A_Completed_DC BREAKER: 63A X 12"/>
    <s v="Single"/>
    <n v="2023"/>
    <s v="November"/>
    <s v="DWDM"/>
    <s v="(blank)"/>
    <s v="DWDM-4000A"/>
    <s v="4000A"/>
    <s v="Completed"/>
    <s v="No CME"/>
    <e v="#N/A"/>
    <e v="#N/A"/>
    <e v="#N/A"/>
    <x v="35"/>
    <s v="Wk52"/>
    <x v="24"/>
    <m/>
    <m/>
    <m/>
    <m/>
    <m/>
    <d v="2024-01-08T00:00:00"/>
    <d v="2024-01-10T00:00:00"/>
    <s v="Y"/>
    <d v="2024-01-12T00:00:00"/>
    <s v="Wk2"/>
    <x v="5"/>
    <d v="2024-01-17T09:48:20"/>
    <m/>
    <m/>
    <m/>
    <x v="0"/>
    <m/>
    <m/>
    <m/>
    <m/>
  </r>
  <r>
    <x v="49"/>
    <n v="0.49456335958974995"/>
    <e v="#N/A"/>
    <x v="1"/>
    <x v="149"/>
    <s v="xD_DWDM-BRKRing_NAR03_4331A Bagan Serai_0004582306610A_0004582306610D_00045823162822"/>
    <e v="#N/A"/>
    <s v="4331A Bagan Serai"/>
    <x v="11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1"/>
    <m/>
    <m/>
    <m/>
    <m/>
    <s v="N/A"/>
    <d v="2024-01-08T00:00:00"/>
    <d v="2024-01-10T00:00:00"/>
    <s v="Y"/>
    <d v="2024-01-12T00:00:00"/>
    <s v="Wk2"/>
    <x v="5"/>
    <d v="2024-01-17T09:48:20"/>
    <m/>
    <m/>
    <m/>
    <x v="0"/>
    <m/>
    <m/>
    <m/>
    <m/>
  </r>
  <r>
    <x v="50"/>
    <n v="0.22230860561125002"/>
    <e v="#N/A"/>
    <x v="1"/>
    <x v="78"/>
    <s v="xD_DWDM-BRKRing_NAR06_1049B Kpg_0004582306610A_0004582306610D_00045823162822"/>
    <e v="#N/A"/>
    <s v="1049B Kpg"/>
    <x v="11"/>
    <s v="Fo&amp;T"/>
    <x v="0"/>
    <x v="0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e v="#N/A"/>
    <e v="#N/A"/>
    <e v="#N/A"/>
    <x v="35"/>
    <s v="Wk52"/>
    <x v="47"/>
    <m/>
    <m/>
    <m/>
    <m/>
    <s v="N/A"/>
    <d v="2024-01-08T00:00:00"/>
    <d v="2024-01-10T00:00:00"/>
    <s v="N/A"/>
    <d v="2024-01-24T00:00:00"/>
    <s v="Wk4"/>
    <x v="0"/>
    <m/>
    <m/>
    <m/>
    <s v="Y"/>
    <x v="1"/>
    <d v="2024-01-24T00:00:00"/>
    <s v="Completed"/>
    <m/>
    <m/>
  </r>
  <r>
    <x v="50"/>
    <n v="0.22230860561125002"/>
    <e v="#N/A"/>
    <x v="1"/>
    <x v="150"/>
    <s v="xD_DWDM-BRKRing_NAR06_1801A Kerling Trnk_0004582306610A_0004582306610D_00045823162822"/>
    <e v="#N/A"/>
    <s v="1801A Kerling Trnk"/>
    <x v="11"/>
    <s v="Fo&amp;T"/>
    <x v="0"/>
    <x v="0"/>
    <m/>
    <s v="Single_2023_September_DWDM_(blank)_1701A_Completed_DC BREAKER: 63 A X 4"/>
    <s v="Single"/>
    <n v="2023"/>
    <s v="September"/>
    <s v="DWDM"/>
    <s v="(blank)"/>
    <s v="DWDM-1701A"/>
    <s v="1701A"/>
    <s v="Completed"/>
    <s v="No CME"/>
    <e v="#N/A"/>
    <e v="#N/A"/>
    <e v="#N/A"/>
    <x v="35"/>
    <s v="Wk52"/>
    <x v="25"/>
    <s v="Material combined to Nar06 kepong"/>
    <s v="Material combined to Nar06 kepong"/>
    <m/>
    <m/>
    <s v="N/A"/>
    <d v="2024-01-08T00:00:00"/>
    <d v="2024-01-10T00:00:00"/>
    <s v="N/A"/>
    <d v="2024-01-24T00:00:00"/>
    <s v="Wk4"/>
    <x v="0"/>
    <m/>
    <m/>
    <m/>
    <s v="Y"/>
    <x v="1"/>
    <d v="2024-01-24T00:00:00"/>
    <s v="Completed"/>
    <m/>
    <m/>
  </r>
  <r>
    <x v="50"/>
    <n v="0.22230860561125002"/>
    <e v="#N/A"/>
    <x v="1"/>
    <x v="151"/>
    <s v="xD_DWDM-BRKRing_NAR06_4412A KTM Sungkai_0004582306610A_0004582306610D_00045823162822"/>
    <e v="#N/A"/>
    <s v="4412A KTM Sungkai"/>
    <x v="11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25"/>
    <s v="Material combined to Nar06 kepong"/>
    <s v="Material combined to Nar06 kepong"/>
    <m/>
    <m/>
    <s v="N/A"/>
    <d v="2024-01-08T00:00:00"/>
    <d v="2024-01-10T00:00:00"/>
    <s v="N/A"/>
    <d v="2024-01-24T00:00:00"/>
    <s v="Wk4"/>
    <x v="0"/>
    <m/>
    <m/>
    <m/>
    <s v="Y"/>
    <x v="1"/>
    <d v="2024-01-24T00:00:00"/>
    <s v="Completed"/>
    <m/>
    <m/>
  </r>
  <r>
    <x v="50"/>
    <n v="0.22230860561125002"/>
    <e v="#N/A"/>
    <x v="1"/>
    <x v="144"/>
    <s v="xD_DWDM-BRKRing_NAR06_4440B Tapah Road_0004582306610A_0004582306610D_00045823162822"/>
    <e v="#N/A"/>
    <s v="4440B Tapah Road"/>
    <x v="14"/>
    <s v="Fo&amp;T"/>
    <x v="0"/>
    <x v="0"/>
    <m/>
    <s v="Single_2023_October_DWDM_(blank)_4440B_Completed_DC BREAKER: 63 A X 4"/>
    <s v="Single"/>
    <n v="2023"/>
    <s v="October"/>
    <s v="DWDM"/>
    <s v="(blank)"/>
    <s v="DWDM-4440B"/>
    <s v="4440B"/>
    <s v="Completed"/>
    <s v="No CME"/>
    <e v="#N/A"/>
    <e v="#N/A"/>
    <e v="#N/A"/>
    <x v="35"/>
    <s v="Wk52"/>
    <x v="48"/>
    <s v="Invalid Config"/>
    <s v="Invalid Config"/>
    <m/>
    <m/>
    <s v="N/A"/>
    <d v="2024-01-08T00:00:00"/>
    <d v="2024-01-10T00:00:00"/>
    <s v="Y"/>
    <d v="2024-01-12T00:00:00"/>
    <s v="Wk2"/>
    <x v="0"/>
    <m/>
    <m/>
    <m/>
    <s v="Y"/>
    <x v="1"/>
    <d v="2024-01-24T00:00:00"/>
    <s v="Completed"/>
    <m/>
    <m/>
  </r>
  <r>
    <x v="50"/>
    <n v="0.22230860561125002"/>
    <e v="#N/A"/>
    <x v="1"/>
    <x v="147"/>
    <s v="xD_DWDM-BRKRing_NAR06_4521A MSC IPOH_0004582306610A_0004582306610D_00045823162822"/>
    <e v="#N/A"/>
    <s v="4521A MSC IPOH"/>
    <x v="14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46"/>
    <m/>
    <m/>
    <m/>
    <m/>
    <s v="N/A"/>
    <d v="2024-01-08T00:00:00"/>
    <d v="2024-01-10T00:00:00"/>
    <s v="Y"/>
    <d v="2024-01-12T00:00:00"/>
    <s v="Wk2"/>
    <x v="0"/>
    <m/>
    <m/>
    <m/>
    <s v="Y"/>
    <x v="1"/>
    <d v="2024-01-24T00:00:00"/>
    <s v="Completed"/>
    <m/>
    <m/>
  </r>
  <r>
    <x v="50"/>
    <n v="0.22230860561125002"/>
    <e v="#N/A"/>
    <x v="1"/>
    <x v="147"/>
    <s v="xD_DWDM-BRKRing_NAR06_4521A MSC IPOH_0004582306610A_0004582306610D_00045823162822"/>
    <e v="#N/A"/>
    <s v="4521A MSC IPOH"/>
    <x v="11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46"/>
    <m/>
    <m/>
    <m/>
    <m/>
    <s v="N/A"/>
    <d v="2024-01-08T00:00:00"/>
    <d v="2024-01-10T00:00:00"/>
    <s v="Y"/>
    <d v="2024-01-24T00:00:00"/>
    <s v="Wk4"/>
    <x v="0"/>
    <m/>
    <m/>
    <m/>
    <s v="Y"/>
    <x v="1"/>
    <d v="2024-01-24T00:00:00"/>
    <s v="Completed"/>
    <m/>
    <m/>
  </r>
  <r>
    <x v="51"/>
    <e v="#N/A"/>
    <e v="#N/A"/>
    <x v="1"/>
    <x v="70"/>
    <s v="xD_DWDM-BRKRing_New Ring_5/S406_6000A MSC JB_0004582306610B_00045823162821"/>
    <e v="#N/A"/>
    <s v="6000A MSC JB"/>
    <x v="2"/>
    <s v="BBand"/>
    <x v="0"/>
    <x v="0"/>
    <m/>
    <s v="Single_2023_September_DWDM_(blank)_6000A_Completed_DC BREAKER: 63 A X 4"/>
    <s v="Single"/>
    <n v="2023"/>
    <s v="September"/>
    <s v="DWDM"/>
    <s v="(blank)"/>
    <s v="DWDM-6000A"/>
    <s v="6000A"/>
    <s v="Completed"/>
    <s v="DC BREAKER: 63 A X 4"/>
    <e v="#N/A"/>
    <e v="#N/A"/>
    <e v="#N/A"/>
    <x v="35"/>
    <s v="Wk52"/>
    <x v="49"/>
    <m/>
    <m/>
    <m/>
    <m/>
    <m/>
    <d v="2024-02-15T00:00:00"/>
    <d v="2024-02-14T00:00:00"/>
    <s v="Y"/>
    <d v="2024-02-15T00:00:00"/>
    <s v="Wk7"/>
    <x v="2"/>
    <d v="2024-02-15T09:54:02"/>
    <m/>
    <m/>
    <m/>
    <x v="0"/>
    <d v="1899-12-30T00:00:00"/>
    <m/>
    <m/>
    <m/>
  </r>
  <r>
    <x v="51"/>
    <e v="#N/A"/>
    <e v="#N/A"/>
    <x v="1"/>
    <x v="152"/>
    <s v="xD_DWDM-BRKRing_New Ring_5/S406_6026A Grand Cont Hotel_0004582306610B_00045823162821"/>
    <e v="#N/A"/>
    <s v="6026A Grand Cont Hotel"/>
    <x v="2"/>
    <s v="BBand"/>
    <x v="0"/>
    <x v="0"/>
    <m/>
    <s v="Single_2023_November_DWDM_(blank)_6026A_Completed_DC BREAKER: 63A X 3"/>
    <s v="Single"/>
    <n v="2023"/>
    <s v="November"/>
    <s v="DWDM"/>
    <s v="(blank)"/>
    <s v="DWDM-6026A"/>
    <s v="6026A"/>
    <s v="Completed"/>
    <s v="DC BREAKER: 63A X 3"/>
    <e v="#N/A"/>
    <e v="#N/A"/>
    <e v="#N/A"/>
    <x v="35"/>
    <s v="Wk52"/>
    <x v="4"/>
    <m/>
    <m/>
    <m/>
    <m/>
    <m/>
    <d v="2024-02-15T00:00:00"/>
    <d v="2024-02-14T00:00:00"/>
    <s v="Y"/>
    <d v="2024-02-19T00:00:00"/>
    <s v="Wk8"/>
    <x v="2"/>
    <d v="2024-02-15T09:54:02"/>
    <m/>
    <m/>
    <m/>
    <x v="0"/>
    <d v="1899-12-30T00:00:00"/>
    <m/>
    <m/>
    <m/>
  </r>
  <r>
    <x v="51"/>
    <e v="#N/A"/>
    <e v="#N/A"/>
    <x v="1"/>
    <x v="153"/>
    <s v="xD_DWDM-BRKRing_New Ring_5/S406_6043A KK Kam_0004582306610B_00045823162821"/>
    <e v="#N/A"/>
    <s v="6043A KK Kam"/>
    <x v="2"/>
    <s v="BBand"/>
    <x v="0"/>
    <x v="0"/>
    <m/>
    <e v="#N/A"/>
    <s v="#N/A"/>
    <m/>
    <m/>
    <m/>
    <m/>
    <s v="DWDM-"/>
    <m/>
    <m/>
    <m/>
    <e v="#N/A"/>
    <e v="#N/A"/>
    <e v="#N/A"/>
    <x v="35"/>
    <s v="Wk52"/>
    <x v="4"/>
    <m/>
    <m/>
    <m/>
    <s v="Completed"/>
    <s v="Y"/>
    <d v="2024-01-10T00:00:00"/>
    <d v="2024-02-14T00:00:00"/>
    <s v="Y"/>
    <d v="2024-01-11T00:00:00"/>
    <s v="Wk2"/>
    <x v="2"/>
    <d v="2024-01-15T11:00:16"/>
    <s v="Integrated but plan next date"/>
    <s v="completed"/>
    <m/>
    <x v="0"/>
    <d v="1899-12-30T00:00:00"/>
    <m/>
    <m/>
    <m/>
  </r>
  <r>
    <x v="51"/>
    <e v="#N/A"/>
    <e v="#N/A"/>
    <x v="1"/>
    <x v="154"/>
    <s v="xD_DWDM-BRKRing_New Ring_5/S406_6283A Larkin Indst_0004582306610B_00045823162821"/>
    <e v="#N/A"/>
    <s v="6283A Larkin Indst"/>
    <x v="2"/>
    <s v="BBand"/>
    <x v="0"/>
    <x v="0"/>
    <m/>
    <s v="Multiple_2023_November_DWDM_(blank)_6283A_Completed_DCPDB  = 1"/>
    <s v="Multiple"/>
    <n v="2023"/>
    <s v="November"/>
    <s v="DWDM"/>
    <s v="(blank)"/>
    <s v="DWDM-6283A"/>
    <s v="6283A"/>
    <s v="Completed"/>
    <s v="DCPDB  = 1"/>
    <e v="#N/A"/>
    <s v="1.7 TSSR Approved"/>
    <e v="#N/A"/>
    <x v="35"/>
    <s v="Wk52"/>
    <x v="50"/>
    <s v="CME Done"/>
    <s v="Pending CRQ"/>
    <m/>
    <m/>
    <m/>
    <d v="2024-03-12T00:00:00"/>
    <d v="2024-02-14T00:00:00"/>
    <s v="Y"/>
    <d v="2024-05-07T00:00:00"/>
    <m/>
    <x v="2"/>
    <d v="2024-03-14T09:25:57"/>
    <m/>
    <m/>
    <m/>
    <x v="0"/>
    <d v="1899-12-30T00:00:00"/>
    <m/>
    <m/>
    <m/>
  </r>
  <r>
    <x v="51"/>
    <e v="#N/A"/>
    <e v="#N/A"/>
    <x v="1"/>
    <x v="155"/>
    <s v="xD_DWDM-BRKRing_New Ring_5/S406_6502A Nusa Perintis_0004582306610B_00045823162821"/>
    <e v="#N/A"/>
    <s v="6502A Nusa Perintis"/>
    <x v="2"/>
    <s v="BBand"/>
    <x v="0"/>
    <x v="0"/>
    <m/>
    <s v="Multiple_2023_November_DWDM_(blank)_6502A_Completed_BATTERY BANK = 1"/>
    <s v="Multiple"/>
    <n v="2023"/>
    <s v="November"/>
    <s v="DWDM"/>
    <s v="(blank)"/>
    <s v="DWDM-6502A"/>
    <s v="6502A"/>
    <s v="Completed"/>
    <s v="BATTERY BANK = 1"/>
    <e v="#N/A"/>
    <e v="#N/A"/>
    <e v="#N/A"/>
    <x v="35"/>
    <s v="Wk52"/>
    <x v="50"/>
    <m/>
    <m/>
    <m/>
    <s v="Completed"/>
    <s v="Y"/>
    <m/>
    <d v="2024-02-14T00:00:00"/>
    <s v="Y"/>
    <d v="2024-01-10T00:00:00"/>
    <s v="Wk2"/>
    <x v="2"/>
    <m/>
    <s v="Integrated but plan next date"/>
    <s v="completed"/>
    <m/>
    <x v="0"/>
    <d v="1899-12-30T00:00:00"/>
    <m/>
    <m/>
    <m/>
  </r>
  <r>
    <x v="51"/>
    <e v="#N/A"/>
    <e v="#N/A"/>
    <x v="1"/>
    <x v="156"/>
    <s v="xD_DWDM-BRKRing_New Ring_5/S406_6836A Menara Ansar_0004582306610B_0004582316282"/>
    <e v="#N/A"/>
    <s v="6836A Menara Ansar"/>
    <x v="2"/>
    <s v="BBand"/>
    <x v="0"/>
    <x v="0"/>
    <m/>
    <s v="Single_2024_May_DWDM_(blank)_6836A_Completed_1.Swap Breaker = 4  (Require 63A x 4 DC breaker)"/>
    <s v="Single"/>
    <n v="2024"/>
    <s v="May"/>
    <s v="DWDM"/>
    <s v="(blank)"/>
    <s v="DWDM-6836A"/>
    <s v="6836A"/>
    <s v="Completed"/>
    <s v="1.Swap Breaker = 4  (Require 63A x 4 DC breaker)"/>
    <s v="Indoor"/>
    <s v="1.7 TSSR Approved"/>
    <s v="1.7 TSSR Approved"/>
    <x v="12"/>
    <s v="Wk17"/>
    <x v="8"/>
    <m/>
    <s v="29/1: TSSR pending Haji approval"/>
    <m/>
    <m/>
    <m/>
    <m/>
    <d v="2024-02-14T00:00:00"/>
    <s v="Y"/>
    <d v="2024-05-09T00:00:00"/>
    <s v="Wk19"/>
    <x v="2"/>
    <d v="2024-02-02T11:13:21"/>
    <m/>
    <m/>
    <m/>
    <x v="0"/>
    <d v="1899-12-30T00:00:00"/>
    <m/>
    <m/>
    <m/>
  </r>
  <r>
    <x v="22"/>
    <n v="8.0097545600000004E-3"/>
    <e v="#N/A"/>
    <x v="1"/>
    <x v="5"/>
    <s v="xD_DWDM-BRKRing_NT09P_4000A MSC Prai_000458237400E_00045823174223"/>
    <e v="#N/A"/>
    <s v="4000A MSC Prai"/>
    <x v="2"/>
    <s v="Fo&amp;T"/>
    <x v="0"/>
    <x v="0"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e v="#N/A"/>
    <e v="#N/A"/>
    <e v="#N/A"/>
    <x v="35"/>
    <s v="Wk52"/>
    <x v="27"/>
    <s v="Invalid Config"/>
    <s v="Invalid Config"/>
    <m/>
    <m/>
    <s v="N/A"/>
    <m/>
    <d v="2024-02-05T00:00:00"/>
    <s v="N/A"/>
    <d v="2024-01-31T00:00:00"/>
    <s v="Wk5"/>
    <x v="2"/>
    <m/>
    <m/>
    <m/>
    <s v="Y"/>
    <x v="1"/>
    <d v="2024-03-19T00:00:00"/>
    <s v="Completed"/>
    <m/>
    <m/>
  </r>
  <r>
    <x v="22"/>
    <n v="8.0097545600000004E-3"/>
    <e v="#N/A"/>
    <x v="1"/>
    <x v="157"/>
    <s v="xD_DWDM-BRKRing_NT09P_4621A Cayman Shop Comp_000458237400E_00045823174223"/>
    <e v="#N/A"/>
    <s v="4621A Cayman Shop Comp"/>
    <x v="2"/>
    <s v="Fo&amp;T"/>
    <x v="0"/>
    <x v="0"/>
    <m/>
    <s v="Single_2023_December_DWDM_(blank)_4621A_Completed_BATTERY BANK = 3"/>
    <s v="Single"/>
    <n v="2023"/>
    <s v="December"/>
    <s v="DWDM"/>
    <s v="(blank)"/>
    <s v="DWDM-4621A"/>
    <s v="4621A"/>
    <s v="Completed"/>
    <s v="BATTERY BANK = 3"/>
    <e v="#N/A"/>
    <e v="#N/A"/>
    <e v="#N/A"/>
    <x v="35"/>
    <s v="Wk52"/>
    <x v="21"/>
    <m/>
    <m/>
    <m/>
    <s v="Completed"/>
    <s v="Y"/>
    <d v="2024-01-30T00:00:00"/>
    <d v="2024-02-05T00:00:00"/>
    <s v="Y"/>
    <d v="2024-01-30T00:00:00"/>
    <s v="Wk5"/>
    <x v="2"/>
    <d v="2024-01-30T10:58:14"/>
    <m/>
    <m/>
    <s v="Y"/>
    <x v="1"/>
    <d v="2024-03-19T00:00:00"/>
    <s v="Completed"/>
    <m/>
    <m/>
  </r>
  <r>
    <x v="22"/>
    <n v="8.0097545600000004E-3"/>
    <e v="#N/A"/>
    <x v="1"/>
    <x v="158"/>
    <s v="xD_DWDM-BRKRing_NT09P_4625A KTM Sg Petani_000458237400E_00045823174223"/>
    <e v="#N/A"/>
    <s v="4625A KTM Sg Petani"/>
    <x v="2"/>
    <s v="Fo&amp;T"/>
    <x v="0"/>
    <x v="0"/>
    <m/>
    <s v="Single_2023_December_DWDM_(blank)_4625A_Completed_BATTERY BANK = 3"/>
    <s v="Single"/>
    <n v="2023"/>
    <s v="December"/>
    <s v="DWDM"/>
    <s v="(blank)"/>
    <s v="DWDM-4625A"/>
    <s v="4625A"/>
    <s v="Completed"/>
    <s v="BATTERY BANK = 3"/>
    <e v="#N/A"/>
    <e v="#N/A"/>
    <e v="#N/A"/>
    <x v="35"/>
    <s v="Wk52"/>
    <x v="2"/>
    <m/>
    <m/>
    <m/>
    <s v="Completed"/>
    <s v="Y"/>
    <d v="2024-01-31T00:00:00"/>
    <d v="2024-02-05T00:00:00"/>
    <s v="Y"/>
    <d v="2024-01-31T00:00:00"/>
    <s v="Wk5"/>
    <x v="2"/>
    <m/>
    <m/>
    <m/>
    <s v="Y"/>
    <x v="1"/>
    <d v="2024-03-19T00:00:00"/>
    <s v="Completed"/>
    <m/>
    <m/>
  </r>
  <r>
    <x v="22"/>
    <n v="8.0097545600000004E-3"/>
    <e v="#N/A"/>
    <x v="1"/>
    <x v="57"/>
    <s v="xD_DWDM-BRKRing_NT09P_4640A SP Plaza_0004582304160F_00045823087420"/>
    <e v="#N/A"/>
    <s v="4640A SP Plaza"/>
    <x v="2"/>
    <s v="Fo&amp;T"/>
    <x v="0"/>
    <x v="0"/>
    <m/>
    <s v="Single_2023_November_DWDM_(blank)_4640A_Completed_DCPDB  = 1"/>
    <s v="Single"/>
    <n v="2023"/>
    <s v="November"/>
    <s v="DWDM"/>
    <s v="(blank)"/>
    <s v="DWDM-4640A"/>
    <s v="4640A"/>
    <s v="Completed"/>
    <s v="DCPDB  = 1"/>
    <e v="#N/A"/>
    <e v="#N/A"/>
    <e v="#N/A"/>
    <x v="35"/>
    <s v="Wk52"/>
    <x v="4"/>
    <m/>
    <s v="12/1: Pending DCPDB, ODF panel_x000a_16/1: pending DCPDB"/>
    <m/>
    <m/>
    <m/>
    <d v="2024-02-01T00:00:00"/>
    <d v="2024-02-05T00:00:00"/>
    <s v="Y"/>
    <d v="2024-02-01T00:00:00"/>
    <s v="Wk5"/>
    <x v="2"/>
    <d v="2024-01-26T09:58:34"/>
    <m/>
    <m/>
    <s v="Y"/>
    <x v="1"/>
    <d v="2024-03-19T00:00:00"/>
    <s v="Completed"/>
    <m/>
    <m/>
  </r>
  <r>
    <x v="22"/>
    <n v="8.0097545600000004E-3"/>
    <e v="#N/A"/>
    <x v="1"/>
    <x v="159"/>
    <s v="xD_DWDM-BRKRing_NT09P_4693A Ktm Gurun_000458237400E_00045823174223"/>
    <e v="#N/A"/>
    <s v="4693A Ktm Gurun"/>
    <x v="2"/>
    <s v="Fo&amp;T"/>
    <x v="0"/>
    <x v="0"/>
    <m/>
    <s v="Single_2023_November_DWDM_(blank)_4693A_Completed_DC BREAKER: 63 A X 4"/>
    <s v="Single"/>
    <n v="2023"/>
    <s v="November"/>
    <s v="DWDM"/>
    <s v="(blank)"/>
    <s v="DWDM-4693A"/>
    <s v="4693A"/>
    <s v="Completed"/>
    <s v="DC BREAKER: 63 A X 4"/>
    <e v="#N/A"/>
    <e v="#N/A"/>
    <e v="#N/A"/>
    <x v="35"/>
    <s v="Wk52"/>
    <x v="1"/>
    <m/>
    <s v="12/1: Pending odf panel_x000a_16/1: bring ODF panel &amp; travel"/>
    <m/>
    <s v="Completed"/>
    <s v="Y"/>
    <d v="2024-01-29T00:00:00"/>
    <d v="2024-02-05T00:00:00"/>
    <s v="Y"/>
    <d v="2024-01-29T00:00:00"/>
    <s v="Wk5"/>
    <x v="2"/>
    <d v="2024-01-29T09:58:32"/>
    <m/>
    <s v="CME completed12/Jan"/>
    <s v="Y"/>
    <x v="1"/>
    <d v="2024-03-19T00:00:00"/>
    <s v="Completed"/>
    <m/>
    <m/>
  </r>
  <r>
    <x v="52"/>
    <e v="#N/A"/>
    <e v="#N/A"/>
    <x v="1"/>
    <x v="160"/>
    <s v="xD_DWDM-BRKRing_PFSRING101/C0607P_1246A Kompleks Nagaria_0004582306610C_00045823162822"/>
    <e v="#N/A"/>
    <s v="1246A Kompleks Nagaria"/>
    <x v="2"/>
    <s v="BBand"/>
    <x v="0"/>
    <x v="0"/>
    <m/>
    <s v="Single_2023_November_DWDM_(blank)_1246A_Completed_DC BREAKER: 63 A X 4_x000a_POLE RELOCATE = 1"/>
    <s v="Single"/>
    <n v="2023"/>
    <s v="November"/>
    <s v="DWDM"/>
    <s v="(blank)"/>
    <s v="DWDM-1246A"/>
    <s v="1246A"/>
    <s v="Completed"/>
    <s v="DC BREAKER: 63 A X 4"/>
    <e v="#N/A"/>
    <e v="#N/A"/>
    <e v="#N/A"/>
    <x v="35"/>
    <s v="Wk52"/>
    <x v="50"/>
    <m/>
    <m/>
    <m/>
    <m/>
    <m/>
    <d v="2024-02-16T00:00:00"/>
    <d v="2024-02-16T00:00:00"/>
    <s v="Y"/>
    <d v="2024-01-09T00:00:00"/>
    <s v="Wk2"/>
    <x v="2"/>
    <m/>
    <m/>
    <m/>
    <m/>
    <x v="0"/>
    <d v="1899-12-30T00:00:00"/>
    <m/>
    <m/>
    <m/>
  </r>
  <r>
    <x v="52"/>
    <e v="#N/A"/>
    <e v="#N/A"/>
    <x v="1"/>
    <x v="21"/>
    <s v="xD_DWDM-BRKRing_PFSRING101/C0607P_1475A Sri Kembangan_0004582306610C_00045823162822"/>
    <e v="#N/A"/>
    <s v="1475A Sri Kembangan"/>
    <x v="2"/>
    <s v="BBand"/>
    <x v="0"/>
    <x v="0"/>
    <m/>
    <s v="Single_2024_May_DWDM_5GC_1475A_PRPO_1.ODF Rack (Glass Door)"/>
    <s v="Single"/>
    <n v="2024"/>
    <s v="May"/>
    <s v="DWDM"/>
    <s v="5GC"/>
    <s v="DWDM-1475A"/>
    <s v="1475A"/>
    <s v="PRPO"/>
    <s v="1.ODF Rack (Glass Door)"/>
    <e v="#N/A"/>
    <e v="#N/A"/>
    <e v="#N/A"/>
    <x v="35"/>
    <s v="Wk52"/>
    <x v="23"/>
    <m/>
    <s v="Pending power up"/>
    <m/>
    <s v="Completed"/>
    <s v="Y"/>
    <d v="2024-01-22T00:00:00"/>
    <d v="2024-02-16T00:00:00"/>
    <s v="Y"/>
    <d v="2024-01-24T00:00:00"/>
    <s v="Wk4"/>
    <x v="2"/>
    <d v="2024-01-26T09:53:36"/>
    <m/>
    <m/>
    <m/>
    <x v="0"/>
    <d v="1899-12-30T00:00:00"/>
    <m/>
    <m/>
    <m/>
  </r>
  <r>
    <x v="52"/>
    <e v="#N/A"/>
    <e v="#N/A"/>
    <x v="1"/>
    <x v="9"/>
    <s v="xD_DWDM-BRKRing_PFSRING101/C0607P_1851A KL Plaza2_0004582306610C_00045823162822"/>
    <e v="#N/A"/>
    <s v="1851A KL Plaza2"/>
    <x v="2"/>
    <s v="BBand"/>
    <x v="0"/>
    <x v="0"/>
    <m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s v="1.DCPDB = (C/W :63A DC x 8; 32A DC x 2 and 10A DC x 2 DC Breaker)"/>
    <e v="#N/A"/>
    <e v="#N/A"/>
    <e v="#N/A"/>
    <x v="35"/>
    <s v="Wk52"/>
    <x v="21"/>
    <m/>
    <m/>
    <m/>
    <m/>
    <m/>
    <d v="2024-02-16T00:00:00"/>
    <d v="2024-02-16T00:00:00"/>
    <s v="Y"/>
    <d v="2024-02-20T00:00:00"/>
    <s v="Wk8"/>
    <x v="2"/>
    <d v="2024-02-19T11:08:24"/>
    <m/>
    <m/>
    <m/>
    <x v="0"/>
    <d v="1899-12-30T00:00:00"/>
    <m/>
    <m/>
    <m/>
  </r>
  <r>
    <x v="19"/>
    <e v="#N/A"/>
    <e v="#N/A"/>
    <x v="2"/>
    <x v="117"/>
    <s v="xD_DWDM_BRKRing_N106+_4966A Kulim Hitech_0004582309010S_00045824006622"/>
    <e v="#N/A"/>
    <s v="4966A Kulim Hitech"/>
    <x v="17"/>
    <s v="Fo&amp;T"/>
    <x v="2"/>
    <x v="16"/>
    <m/>
    <e v="#N/A"/>
    <s v="#N/A"/>
    <m/>
    <m/>
    <m/>
    <m/>
    <s v="DWDM-"/>
    <m/>
    <m/>
    <m/>
    <s v="Subrack only, require 9800 door"/>
    <s v="1.33 FF reject/Pending resubmission from partner"/>
    <s v="1.33 FF reject/Pending resubmission from partner"/>
    <x v="20"/>
    <s v="Wk19"/>
    <x v="38"/>
    <m/>
    <m/>
    <m/>
    <m/>
    <m/>
    <s v="June Plan"/>
    <m/>
    <s v="TBC_MOS"/>
    <d v="2024-05-16T00:00:00"/>
    <m/>
    <x v="2"/>
    <d v="1899-12-30T00:00:00"/>
    <m/>
    <m/>
    <m/>
    <x v="0"/>
    <m/>
    <m/>
    <s v="Y"/>
    <s v="May"/>
  </r>
  <r>
    <x v="52"/>
    <e v="#N/A"/>
    <e v="#N/A"/>
    <x v="1"/>
    <x v="161"/>
    <s v="xD_DWDM-BRKRing_PFSRING101/C0607P_1899A Berjaya Times Square CAS_0004582306610C_00045823162822"/>
    <e v="#N/A"/>
    <s v="1899A Berjaya Times Square"/>
    <x v="2"/>
    <s v="BBand"/>
    <x v="0"/>
    <x v="25"/>
    <m/>
    <s v="Single_2024_May_DWDM_PFSRING101/C0607P_1899A_PRPO_1.DCPDB = 1 (C/W :63A DC x 8; 32A DC x 2 and 10A DC x 2 DC Breaker)"/>
    <s v="Single"/>
    <n v="2024"/>
    <s v="May"/>
    <s v="DWDM"/>
    <s v="PFSRING101/C0607P"/>
    <s v="DWDM-1899A"/>
    <s v="1899A"/>
    <s v="PRPO"/>
    <s v="1.DCPDB = 1 (C/W :63A DC x 8; 32A DC x 2 and 10A DC x 2 DC Breaker)"/>
    <s v="Indoor"/>
    <s v="1.6 Pending FF approval"/>
    <e v="#N/A"/>
    <x v="40"/>
    <s v="Wk19"/>
    <x v="38"/>
    <s v="Access - BM (CD acknowledged)"/>
    <s v="Access"/>
    <m/>
    <m/>
    <m/>
    <m/>
    <d v="2024-02-16T00:00:00"/>
    <s v="TBC_MOS"/>
    <d v="2024-05-16T00:00:00"/>
    <m/>
    <x v="2"/>
    <m/>
    <m/>
    <m/>
    <m/>
    <x v="0"/>
    <d v="1899-12-30T00:00:00"/>
    <m/>
    <m/>
    <m/>
  </r>
  <r>
    <x v="53"/>
    <e v="#N/A"/>
    <e v="#N/A"/>
    <x v="1"/>
    <x v="162"/>
    <s v="xD_DWDM-BRKRing_Ring58/C1103_1016A Genting Ria_0004582307100Y_00045823168326"/>
    <e v="#N/A"/>
    <s v="1016A Genting Ria"/>
    <x v="18"/>
    <s v="BBand"/>
    <x v="3"/>
    <x v="0"/>
    <m/>
    <e v="#N/A"/>
    <s v="#N/A"/>
    <m/>
    <m/>
    <m/>
    <m/>
    <s v="DWDM-"/>
    <m/>
    <m/>
    <m/>
    <s v="Outdoor"/>
    <s v="1.1 Pending partner to submit TSSR"/>
    <s v="1.4 Pending FF and CME Planner approval"/>
    <x v="14"/>
    <s v="Wk23"/>
    <x v="0"/>
    <s v="Outdoor"/>
    <s v="OUTDOOR"/>
    <s v="0524: Freezed. Pending Dn. Not yet freeze in KHE. No DUID_x000a_0523: Need to freeze"/>
    <m/>
    <m/>
    <m/>
    <d v="2024-02-16T00:00:00"/>
    <s v="TBC_Jul_Plan"/>
    <d v="2024-07-18T00:00:00"/>
    <m/>
    <x v="8"/>
    <m/>
    <m/>
    <m/>
    <m/>
    <x v="0"/>
    <d v="1899-12-30T00:00:00"/>
    <m/>
    <m/>
    <m/>
  </r>
  <r>
    <x v="53"/>
    <e v="#N/A"/>
    <e v="#N/A"/>
    <x v="1"/>
    <x v="106"/>
    <s v="xD_DWDM-BRKRing_Ring58/C1103_1770B Genting Sempah_0004582307100Y_00045823168326"/>
    <e v="#N/A"/>
    <s v="1770B Genting Sempah"/>
    <x v="2"/>
    <s v="BBand"/>
    <x v="0"/>
    <x v="0"/>
    <m/>
    <s v="Single_2023_October_DWDM_(blank)_1770B_Completed_AC BREAKER : 32 X 3"/>
    <s v="Single"/>
    <n v="2023"/>
    <s v="October"/>
    <s v="DWDM"/>
    <s v="(blank)"/>
    <s v="DWDM-1770B"/>
    <s v="1770B"/>
    <s v="Completed"/>
    <s v="AC BREAKER : 32 X 3"/>
    <e v="#N/A"/>
    <e v="#N/A"/>
    <e v="#N/A"/>
    <x v="35"/>
    <s v="Wk52"/>
    <x v="47"/>
    <m/>
    <m/>
    <m/>
    <m/>
    <m/>
    <d v="2024-01-16T00:00:00"/>
    <d v="2024-02-15T00:00:00"/>
    <s v="Y"/>
    <d v="2024-01-17T00:00:00"/>
    <s v="Wk3"/>
    <x v="8"/>
    <d v="2024-01-17T09:35:29"/>
    <s v="Integrated but plan next date"/>
    <s v="completed"/>
    <m/>
    <x v="0"/>
    <d v="1899-12-30T00:00:00"/>
    <m/>
    <m/>
    <m/>
  </r>
  <r>
    <x v="53"/>
    <e v="#N/A"/>
    <e v="#N/A"/>
    <x v="1"/>
    <x v="101"/>
    <s v="xD_DWDM-BRKRing_Ring58/C1103_2070B Gombak_0004582307100Y_00045823168326"/>
    <e v="#N/A"/>
    <s v="2070B Gombak"/>
    <x v="2"/>
    <s v="BBand"/>
    <x v="0"/>
    <x v="0"/>
    <m/>
    <s v="Single_2023_October_DWDM_(blank)_2070B_Completed_DCPDB  = 1"/>
    <s v="Single"/>
    <n v="2023"/>
    <s v="October"/>
    <s v="DWDM"/>
    <s v="(blank)"/>
    <s v="DWDM-2070B"/>
    <s v="2070B"/>
    <s v="Completed"/>
    <s v="DCPDB  = 1"/>
    <e v="#N/A"/>
    <e v="#N/A"/>
    <e v="#N/A"/>
    <x v="35"/>
    <s v="Wk52"/>
    <x v="42"/>
    <m/>
    <m/>
    <m/>
    <s v="Completed"/>
    <s v="Y"/>
    <m/>
    <d v="2024-02-16T00:00:00"/>
    <s v="Y"/>
    <d v="2023-11-06T00:00:00"/>
    <s v="Wk45"/>
    <x v="8"/>
    <m/>
    <s v="Integrated but plan next date"/>
    <s v="completed"/>
    <m/>
    <x v="0"/>
    <d v="1899-12-30T00:00:00"/>
    <m/>
    <m/>
    <m/>
  </r>
  <r>
    <x v="53"/>
    <e v="#N/A"/>
    <e v="#N/A"/>
    <x v="1"/>
    <x v="163"/>
    <s v="xD_DWDM-BRKRing_Ring58/C1103_2833A First World Hotel_0004582307100Y_00045823168326"/>
    <e v="#N/A"/>
    <s v="2833A First World Hotel"/>
    <x v="19"/>
    <s v="BBand"/>
    <x v="0"/>
    <x v="0"/>
    <m/>
    <s v="Single_2023_October_DWDM_(blank)_2833A_Completed_AC BREAKER : 32 X 1_x000a_I-BEAM = 1"/>
    <s v="Single"/>
    <n v="2023"/>
    <s v="October"/>
    <s v="DWDM"/>
    <s v="(blank)"/>
    <s v="DWDM-2833A"/>
    <s v="2833A"/>
    <s v="Completed"/>
    <s v="AC BREAKER : 32 X 1"/>
    <e v="#N/A"/>
    <e v="#N/A"/>
    <e v="#N/A"/>
    <x v="15"/>
    <s v="Wk23"/>
    <x v="0"/>
    <s v="Access issue"/>
    <s v="OUTDOOR"/>
    <s v="0523: Change RAD to 6/6_x000a_0520: Waiting outbound_x000a_0517: Need to freeze "/>
    <m/>
    <m/>
    <m/>
    <s v="TBC"/>
    <s v="TBC_Jul_Plan"/>
    <d v="2024-07-18T00:00:00"/>
    <m/>
    <x v="8"/>
    <m/>
    <m/>
    <m/>
    <m/>
    <x v="0"/>
    <d v="1899-12-30T00:00:00"/>
    <m/>
    <m/>
    <m/>
  </r>
  <r>
    <x v="53"/>
    <e v="#N/A"/>
    <e v="#N/A"/>
    <x v="1"/>
    <x v="50"/>
    <s v="xD_DWDM-BRKRing_Ring58/C1103_8709A Bentong_0004582307100Y_00045823168326"/>
    <e v="#N/A"/>
    <s v="8709A Bentong"/>
    <x v="18"/>
    <s v="BBand"/>
    <x v="0"/>
    <x v="0"/>
    <m/>
    <s v="Single_2023_October_DWDM_(blank)_8709A_Completed_RECTIFIER + DCPDB = 1"/>
    <s v="Single"/>
    <n v="2023"/>
    <s v="October"/>
    <s v="DWDM"/>
    <s v="(blank)"/>
    <s v="DWDM-8709A"/>
    <s v="8709A"/>
    <s v="Completed"/>
    <s v="RECTIFIER + DCPDB = 1"/>
    <e v="#N/A"/>
    <e v="#N/A"/>
    <e v="#N/A"/>
    <x v="35"/>
    <s v="Wk52"/>
    <x v="42"/>
    <m/>
    <m/>
    <m/>
    <s v="Completed"/>
    <s v="Y"/>
    <d v="2024-02-16T00:00:00"/>
    <d v="2024-02-16T00:00:00"/>
    <s v="Y"/>
    <d v="2024-01-09T00:00:00"/>
    <s v="Wk2"/>
    <x v="8"/>
    <m/>
    <m/>
    <m/>
    <m/>
    <x v="0"/>
    <d v="1899-12-30T00:00:00"/>
    <m/>
    <m/>
    <m/>
  </r>
  <r>
    <x v="54"/>
    <e v="#N/A"/>
    <e v="#N/A"/>
    <x v="1"/>
    <x v="164"/>
    <s v="xD_DWDM-BRKRing_S313P_2_2_1525A Graha Maju_0004582304160F_00045823087420"/>
    <e v="#N/A"/>
    <s v="1525A Graha Maju"/>
    <x v="2"/>
    <s v="BBand"/>
    <x v="0"/>
    <x v="0"/>
    <m/>
    <s v="Multiple_2023_October_DWDM_(blank)_1525A_Completed_DC BREAKER: 16A X 2"/>
    <s v="Multiple"/>
    <n v="2023"/>
    <s v="October"/>
    <s v="DWDM"/>
    <s v="(blank)"/>
    <s v="DWDM-1525A"/>
    <s v="1525A"/>
    <s v="Completed"/>
    <s v="DC BREAKER: 16A X 2"/>
    <e v="#N/A"/>
    <e v="#N/A"/>
    <e v="#N/A"/>
    <x v="35"/>
    <s v="Wk52"/>
    <x v="21"/>
    <s v="Pending PFS Swap"/>
    <s v="7/2: Pending IPRan PFS Swap"/>
    <m/>
    <s v="Completed"/>
    <s v="Y"/>
    <d v="2024-03-11T00:00:00"/>
    <d v="2024-01-19T00:00:00"/>
    <s v="Y"/>
    <d v="2024-02-07T00:00:00"/>
    <s v="Wk6"/>
    <x v="4"/>
    <d v="2024-02-15T09:54:02"/>
    <m/>
    <s v="CME completed12/Jan"/>
    <m/>
    <x v="0"/>
    <d v="1899-12-30T00:00:00"/>
    <m/>
    <m/>
    <m/>
  </r>
  <r>
    <x v="55"/>
    <e v="#N/A"/>
    <e v="#N/A"/>
    <x v="1"/>
    <x v="165"/>
    <s v="xD_DWDM-BRKRing_S406_6442A Senai Airport_0004582306610B_00045823162821"/>
    <e v="#N/A"/>
    <s v="6442A Senai Airport"/>
    <x v="2"/>
    <s v="BBand"/>
    <x v="0"/>
    <x v="0"/>
    <m/>
    <s v="Single_2023_November_DWDM_(blank)_6442A_Completed_DCPDB  = 1"/>
    <s v="Single"/>
    <n v="2023"/>
    <s v="November"/>
    <s v="DWDM"/>
    <s v="(blank)"/>
    <s v="DWDM-6442A"/>
    <s v="6442A"/>
    <s v="Completed"/>
    <s v="DCPDB  = 1"/>
    <e v="#N/A"/>
    <e v="#N/A"/>
    <e v="#N/A"/>
    <x v="35"/>
    <s v="Wk52"/>
    <x v="3"/>
    <m/>
    <m/>
    <m/>
    <m/>
    <m/>
    <d v="2024-02-23T00:00:00"/>
    <d v="2024-02-15T00:00:00"/>
    <s v="Y"/>
    <d v="2024-02-15T00:00:00"/>
    <s v="Wk7"/>
    <x v="5"/>
    <m/>
    <m/>
    <m/>
    <m/>
    <x v="0"/>
    <d v="1899-12-30T00:00:00"/>
    <m/>
    <m/>
    <m/>
  </r>
  <r>
    <x v="55"/>
    <e v="#N/A"/>
    <e v="#N/A"/>
    <x v="1"/>
    <x v="166"/>
    <s v="xD_DWDM-BRKRing_S406_6576A Jln Seelong_0004582306610B_00045823162821"/>
    <e v="#N/A"/>
    <s v="6576A Jln Seelong"/>
    <x v="2"/>
    <s v="BBand"/>
    <x v="0"/>
    <x v="0"/>
    <m/>
    <s v="Multiple_2023_November_DWDM_(blank)_6576A_Completed_DC BREAKER: 63A X 2"/>
    <s v="Multiple"/>
    <n v="2023"/>
    <s v="November"/>
    <s v="DWDM"/>
    <s v="(blank)"/>
    <s v="DWDM-6576A"/>
    <s v="6576A"/>
    <s v="Completed"/>
    <s v="DC BREAKER: 63A X 2"/>
    <e v="#N/A"/>
    <e v="#N/A"/>
    <e v="#N/A"/>
    <x v="35"/>
    <s v="Wk52"/>
    <x v="51"/>
    <m/>
    <s v="plan MOS TBC"/>
    <s v="0517: F/u w/ FF (Alarm High temperature)"/>
    <m/>
    <m/>
    <d v="2024-02-24T00:00:00"/>
    <d v="2024-02-15T00:00:00"/>
    <s v="Y"/>
    <d v="2024-02-20T00:00:00"/>
    <s v="Wk8"/>
    <x v="5"/>
    <m/>
    <m/>
    <m/>
    <m/>
    <x v="0"/>
    <d v="1899-12-30T00:00:00"/>
    <m/>
    <m/>
    <m/>
  </r>
  <r>
    <x v="56"/>
    <n v="0.69739700263999993"/>
    <n v="1.0299398316570001"/>
    <x v="1"/>
    <x v="70"/>
    <s v="xD_DWDM-BRKRing_S602M_6000A MSC JB_0004582306610B_00045823162821"/>
    <n v="1.0299398316570001"/>
    <s v="6000A MSC JB"/>
    <x v="2"/>
    <s v="BBand"/>
    <x v="0"/>
    <x v="0"/>
    <m/>
    <s v="Single_2023_September_DWDM_(blank)_6000A_Completed_DC BREAKER: 63 A X 4"/>
    <s v="Single"/>
    <n v="2023"/>
    <s v="September"/>
    <s v="DWDM"/>
    <s v="(blank)"/>
    <s v="DWDM-6000A"/>
    <s v="6000A"/>
    <s v="Completed"/>
    <s v="DC BREAKER: 63 A X 4"/>
    <e v="#N/A"/>
    <e v="#N/A"/>
    <e v="#N/A"/>
    <x v="35"/>
    <s v="Wk52"/>
    <x v="52"/>
    <m/>
    <s v="7/2: integrate together with S602M, SAR05, S406 [only S406 done power up]"/>
    <m/>
    <m/>
    <d v="2024-02-14T00:00:00"/>
    <d v="2024-02-15T00:00:00"/>
    <d v="2024-02-15T00:00:00"/>
    <s v="Y"/>
    <d v="2024-02-19T00:00:00"/>
    <s v="Wk8"/>
    <x v="0"/>
    <d v="2024-02-15T09:54:02"/>
    <m/>
    <m/>
    <s v="Y"/>
    <x v="1"/>
    <d v="2024-02-22T00:00:00"/>
    <s v="Completed"/>
    <m/>
    <m/>
  </r>
  <r>
    <x v="56"/>
    <n v="0.69739700263999993"/>
    <n v="1.0299398316570001"/>
    <x v="1"/>
    <x v="45"/>
    <s v="xD_DWDM-BRKRing_S602M_6369A Sri Saujana_0004582306610B_00045823162821"/>
    <n v="1.0299398316570001"/>
    <s v="6369A Sri Saujana"/>
    <x v="20"/>
    <s v="BBand"/>
    <x v="0"/>
    <x v="0"/>
    <m/>
    <s v="Multiple_2024_May_DWDM_ST21P;S504M_6369A_PRPO_1. Add Battery Bank = 6_x000a_2. Replace faulty CSU controller = 1 (Under FF)_x000a_3. Rearrange battery"/>
    <s v="Multiple"/>
    <n v="2024"/>
    <s v="May"/>
    <s v="DWDM"/>
    <s v="ST21P;S504M"/>
    <s v="DWDM-6369A"/>
    <s v="6369A"/>
    <s v="PRPO"/>
    <s v="1. Add Battery Bank = 6"/>
    <e v="#N/A"/>
    <e v="#N/A"/>
    <e v="#N/A"/>
    <x v="0"/>
    <s v="Wk31"/>
    <x v="0"/>
    <s v="Spare - Kuan Yen Request onhold"/>
    <s v="Kuan Yen Request onhold"/>
    <m/>
    <m/>
    <m/>
    <d v="2024-01-09T00:00:00"/>
    <d v="2024-02-15T00:00:00"/>
    <s v="Y"/>
    <d v="2024-02-05T00:00:00"/>
    <s v="Wk6"/>
    <x v="0"/>
    <d v="2024-02-05T09:36:33"/>
    <m/>
    <m/>
    <s v="Y"/>
    <x v="1"/>
    <d v="2024-02-22T00:00:00"/>
    <s v="Completed"/>
    <m/>
    <m/>
  </r>
  <r>
    <x v="56"/>
    <n v="0.69739700263999993"/>
    <n v="1.0299398316570001"/>
    <x v="1"/>
    <x v="167"/>
    <s v="xD_DWDM-BRKRing_S602M_6955A Putri Wangsa2_0004582306610B_00045823162821"/>
    <n v="1.0299398316570001"/>
    <s v="6955A Putri Wangsa2"/>
    <x v="2"/>
    <s v="BBand"/>
    <x v="0"/>
    <x v="0"/>
    <m/>
    <s v="Single_2023_November_DWDM_(blank)_6955A_Completed_DCPDB = 1 UNIT_x000a_MGB = 1"/>
    <s v="Single"/>
    <n v="2023"/>
    <s v="November"/>
    <s v="DWDM"/>
    <s v="(blank)"/>
    <s v="DWDM-6955A"/>
    <s v="6955A"/>
    <s v="Completed"/>
    <s v="DCPDB = 1 UNIT"/>
    <e v="#N/A"/>
    <e v="#N/A"/>
    <e v="#N/A"/>
    <x v="35"/>
    <s v="Wk52"/>
    <x v="3"/>
    <m/>
    <m/>
    <m/>
    <s v="Completed"/>
    <s v="Y"/>
    <d v="2024-01-10T00:00:00"/>
    <d v="2024-01-17T00:00:00"/>
    <s v="Y"/>
    <d v="2024-01-08T00:00:00"/>
    <s v="Wk2"/>
    <x v="0"/>
    <m/>
    <m/>
    <m/>
    <s v="Y"/>
    <x v="1"/>
    <d v="2024-02-22T00:00:00"/>
    <s v="Completed"/>
    <m/>
    <m/>
  </r>
  <r>
    <x v="24"/>
    <n v="0.43190909045600001"/>
    <n v="0.78559273607375002"/>
    <x v="1"/>
    <x v="168"/>
    <s v="xD_DWDM-BRKRing_SAR01_1690A BktPelandok_0004582304070Q_0004582304070T_00045823086825"/>
    <n v="0.78559273607375002"/>
    <s v="1690A BktPelandok"/>
    <x v="11"/>
    <s v="BBand"/>
    <x v="0"/>
    <x v="0"/>
    <m/>
    <e v="#N/A"/>
    <s v="#N/A"/>
    <m/>
    <m/>
    <m/>
    <m/>
    <s v="DWDM-"/>
    <m/>
    <m/>
    <s v="No CME"/>
    <e v="#N/A"/>
    <e v="#N/A"/>
    <e v="#N/A"/>
    <x v="42"/>
    <s v="Wk11"/>
    <x v="19"/>
    <m/>
    <m/>
    <m/>
    <m/>
    <s v="N/A"/>
    <m/>
    <s v="Completed"/>
    <s v="N/A"/>
    <d v="2023-10-26T00:00:00"/>
    <s v="Wk43"/>
    <x v="5"/>
    <m/>
    <m/>
    <m/>
    <m/>
    <x v="1"/>
    <d v="2023-10-26T00:00:00"/>
    <s v="Completed"/>
    <m/>
    <m/>
  </r>
  <r>
    <x v="57"/>
    <n v="0.78074717215149991"/>
    <n v="0.7453930715025"/>
    <x v="2"/>
    <x v="169"/>
    <s v="xD_DWDM-BRKRing_SAR04_1659A Bahau Tower_0004582400710C_00045824009526"/>
    <n v="0.7453930715025"/>
    <s v="1659A-MAG-001 Bahau Tower"/>
    <x v="9"/>
    <s v="BBand"/>
    <x v="0"/>
    <x v="13"/>
    <s v="N/A"/>
    <e v="#N/A"/>
    <s v="#N/A"/>
    <m/>
    <m/>
    <m/>
    <m/>
    <s v="DWDM-"/>
    <m/>
    <m/>
    <s v="No CME"/>
    <s v="NA"/>
    <s v="0. No Survey required"/>
    <s v="0. No Survey required"/>
    <x v="39"/>
    <s v="Wk16"/>
    <x v="31"/>
    <m/>
    <m/>
    <m/>
    <m/>
    <m/>
    <m/>
    <m/>
    <s v="Y"/>
    <d v="2024-04-18T00:00:00"/>
    <s v="Wk16"/>
    <x v="5"/>
    <d v="1899-12-30T00:00:00"/>
    <m/>
    <m/>
    <m/>
    <x v="0"/>
    <m/>
    <m/>
    <m/>
    <d v="2024-04-25T00:00:00"/>
  </r>
  <r>
    <x v="57"/>
    <n v="0.78074717215149991"/>
    <n v="0.7453930715025"/>
    <x v="2"/>
    <x v="165"/>
    <s v="xD_DWDM-BRKRing_SAR04_6442A Senai Airport_0004582400710C_00045824009526"/>
    <n v="0.7453930715025"/>
    <s v="6442A-MAG-001 Senai Airport"/>
    <x v="9"/>
    <s v="BBand"/>
    <x v="0"/>
    <x v="13"/>
    <s v="N/A"/>
    <s v="Single_2023_November_DWDM_(blank)_6442A_Completed_DCPDB  = 1"/>
    <s v="Single"/>
    <n v="2023"/>
    <s v="November"/>
    <s v="DWDM"/>
    <s v="(blank)"/>
    <s v="DWDM-6442A"/>
    <s v="6442A"/>
    <s v="Completed"/>
    <s v="No CME"/>
    <s v="NA"/>
    <s v="0. No Survey required"/>
    <s v="0. No Survey required"/>
    <x v="9"/>
    <s v="Wk17"/>
    <x v="7"/>
    <m/>
    <m/>
    <m/>
    <m/>
    <m/>
    <m/>
    <m/>
    <s v="Y"/>
    <d v="2024-04-23T00:00:00"/>
    <s v="Wk17"/>
    <x v="5"/>
    <d v="1899-12-30T00:00:00"/>
    <m/>
    <m/>
    <m/>
    <x v="0"/>
    <m/>
    <m/>
    <m/>
    <d v="2024-04-25T00:00:00"/>
  </r>
  <r>
    <x v="57"/>
    <n v="0.78074717215149991"/>
    <n v="0.7453930715025"/>
    <x v="2"/>
    <x v="170"/>
    <s v="xD_DWDM-BRKRing_SAR04_6911C KTM Labis_0004582400710C_00045824009526"/>
    <n v="0.7453930715025"/>
    <s v="6911C-MAG-001 KTM Labis"/>
    <x v="9"/>
    <s v="BBand"/>
    <x v="0"/>
    <x v="13"/>
    <s v="N/A"/>
    <e v="#N/A"/>
    <s v="#N/A"/>
    <m/>
    <m/>
    <m/>
    <m/>
    <s v="DWDM-"/>
    <m/>
    <m/>
    <s v="No CME"/>
    <s v="NA"/>
    <s v="0. No Survey required"/>
    <s v="0. No Survey required"/>
    <x v="12"/>
    <s v="Wk17"/>
    <x v="8"/>
    <m/>
    <m/>
    <m/>
    <m/>
    <m/>
    <m/>
    <m/>
    <s v="Y"/>
    <d v="2024-04-24T00:00:00"/>
    <s v="Wk17"/>
    <x v="5"/>
    <d v="1899-12-30T00:00:00"/>
    <m/>
    <m/>
    <m/>
    <x v="0"/>
    <m/>
    <m/>
    <m/>
    <d v="2024-04-25T00:00:00"/>
  </r>
  <r>
    <x v="58"/>
    <n v="0.34857824641200003"/>
    <e v="#N/A"/>
    <x v="1"/>
    <x v="46"/>
    <s v="xD-DWDM_BRKRingC0114_2021B SUBANG HITECH_00045823086827"/>
    <e v="#N/A"/>
    <s v="2021B SUBANG HITECH"/>
    <x v="15"/>
    <s v="BBand"/>
    <x v="0"/>
    <x v="0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x v="35"/>
    <s v="Wk52"/>
    <x v="27"/>
    <m/>
    <m/>
    <m/>
    <s v="Completed"/>
    <s v="Y"/>
    <m/>
    <s v="Completed"/>
    <s v="N/A"/>
    <d v="2023-07-09T00:00:00"/>
    <s v="Wk27"/>
    <x v="0"/>
    <m/>
    <m/>
    <m/>
    <s v="Y"/>
    <x v="1"/>
    <d v="2023-07-09T00:00:00"/>
    <s v="Completed"/>
    <m/>
    <m/>
  </r>
  <r>
    <x v="58"/>
    <n v="0.34857824641200003"/>
    <e v="#N/A"/>
    <x v="1"/>
    <x v="96"/>
    <s v="xD-DWDM_BRKRingC0114_2631A SAMARINDA_00045823086827"/>
    <e v="#N/A"/>
    <s v="2631A SAMARINDA"/>
    <x v="15"/>
    <s v="BBand"/>
    <x v="0"/>
    <x v="0"/>
    <m/>
    <e v="#N/A"/>
    <s v="#N/A"/>
    <m/>
    <m/>
    <m/>
    <m/>
    <s v="DWDM-"/>
    <m/>
    <m/>
    <s v="No CME"/>
    <e v="#N/A"/>
    <e v="#N/A"/>
    <e v="#N/A"/>
    <x v="35"/>
    <s v="Wk52"/>
    <x v="27"/>
    <m/>
    <m/>
    <m/>
    <s v="Completed"/>
    <s v="Y"/>
    <m/>
    <s v="Completed"/>
    <s v="N/A"/>
    <d v="2023-07-09T00:00:00"/>
    <s v="Wk27"/>
    <x v="0"/>
    <m/>
    <m/>
    <m/>
    <s v="Y"/>
    <x v="1"/>
    <d v="2023-07-09T00:00:00"/>
    <s v="Completed"/>
    <m/>
    <m/>
  </r>
  <r>
    <x v="59"/>
    <n v="0.34967434946100001"/>
    <e v="#N/A"/>
    <x v="1"/>
    <x v="47"/>
    <s v="xD-DWDM_BRKRingC0501P_1110A BERJAYA INDUSTRIAL PARK_0045823085921"/>
    <e v="#N/A"/>
    <s v="1110A BERJAYA INDUSTRIAL PARK"/>
    <x v="14"/>
    <s v="BBand"/>
    <x v="0"/>
    <x v="0"/>
    <m/>
    <e v="#N/A"/>
    <s v="#N/A"/>
    <m/>
    <m/>
    <m/>
    <m/>
    <s v="DWDM-"/>
    <m/>
    <m/>
    <s v="No CME"/>
    <e v="#N/A"/>
    <e v="#N/A"/>
    <e v="#N/A"/>
    <x v="42"/>
    <s v="Wk11"/>
    <x v="27"/>
    <m/>
    <m/>
    <m/>
    <s v="Completed"/>
    <s v="Y"/>
    <m/>
    <s v="Completed"/>
    <s v="Y"/>
    <d v="2023-07-06T00:00:00"/>
    <s v="Wk27"/>
    <x v="0"/>
    <m/>
    <m/>
    <m/>
    <s v="Y"/>
    <x v="1"/>
    <d v="2023-07-06T00:00:00"/>
    <s v="Completed"/>
    <m/>
    <m/>
  </r>
  <r>
    <x v="59"/>
    <n v="0.34967434946100001"/>
    <e v="#N/A"/>
    <x v="1"/>
    <x v="46"/>
    <s v="xD-DWDM_BRKRingC0501P_2021B SUBANG HITECH_0045823085921"/>
    <e v="#N/A"/>
    <s v="2021B SUBANG HITECH"/>
    <x v="14"/>
    <s v="BBand"/>
    <x v="0"/>
    <x v="0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x v="42"/>
    <s v="Wk11"/>
    <x v="27"/>
    <m/>
    <m/>
    <m/>
    <s v="Completed"/>
    <s v="Y"/>
    <m/>
    <s v="Completed"/>
    <s v="Y"/>
    <d v="2023-07-06T00:00:00"/>
    <s v="Wk27"/>
    <x v="0"/>
    <m/>
    <m/>
    <m/>
    <s v="Y"/>
    <x v="1"/>
    <d v="2023-07-06T00:00:00"/>
    <s v="Completed"/>
    <m/>
    <m/>
  </r>
  <r>
    <x v="60"/>
    <e v="#N/A"/>
    <e v="#N/A"/>
    <x v="1"/>
    <x v="78"/>
    <s v="xD-DWDM-BRKRing_1049B-002 MSC KEPONG_00045823053925"/>
    <e v="#N/A"/>
    <s v="1049B-002 MSC KEPONG"/>
    <x v="2"/>
    <s v="BBand"/>
    <x v="0"/>
    <x v="0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1.Swap breaker = 16 (16x63A DC)"/>
    <e v="#N/A"/>
    <e v="#N/A"/>
    <e v="#N/A"/>
    <x v="35"/>
    <s v="Wk52"/>
    <x v="53"/>
    <m/>
    <s v="Plan power up 24/1"/>
    <m/>
    <s v="Completed"/>
    <s v="Y"/>
    <d v="2024-01-22T00:00:00"/>
    <d v="2024-01-09T00:00:00"/>
    <s v="Y"/>
    <d v="2024-01-29T00:00:00"/>
    <s v="Wk5"/>
    <x v="2"/>
    <d v="2024-01-29T09:52:18"/>
    <m/>
    <m/>
    <m/>
    <x v="0"/>
    <m/>
    <m/>
    <m/>
    <m/>
  </r>
  <r>
    <x v="60"/>
    <e v="#N/A"/>
    <e v="#N/A"/>
    <x v="1"/>
    <x v="171"/>
    <s v="xD-DWDM-BRKRing_1412A BKT TADUN_00045823053925"/>
    <e v="#N/A"/>
    <s v="1412A BKT TADUN"/>
    <x v="2"/>
    <s v="BBand"/>
    <x v="0"/>
    <x v="0"/>
    <m/>
    <e v="#N/A"/>
    <s v="#N/A"/>
    <m/>
    <m/>
    <m/>
    <m/>
    <s v="DWDM-"/>
    <m/>
    <m/>
    <m/>
    <e v="#N/A"/>
    <e v="#N/A"/>
    <e v="#N/A"/>
    <x v="35"/>
    <s v="Wk52"/>
    <x v="33"/>
    <m/>
    <m/>
    <m/>
    <s v="Completed"/>
    <s v="Y"/>
    <d v="2024-01-12T00:00:00"/>
    <d v="2024-01-12T00:00:00"/>
    <s v="Y"/>
    <d v="2024-01-15T00:00:00"/>
    <s v="Wk3"/>
    <x v="2"/>
    <d v="2024-01-15T11:00:16"/>
    <s v="Reminder"/>
    <m/>
    <m/>
    <x v="0"/>
    <m/>
    <m/>
    <m/>
    <m/>
  </r>
  <r>
    <x v="60"/>
    <e v="#N/A"/>
    <e v="#N/A"/>
    <x v="1"/>
    <x v="172"/>
    <s v="xD-DWDM-BRKRing_1413A KTM RAWANG_00045823053925"/>
    <e v="#N/A"/>
    <s v="1413A KTM RAWANG"/>
    <x v="2"/>
    <s v="BBand"/>
    <x v="0"/>
    <x v="0"/>
    <m/>
    <s v="Single_2023_October_DWDM_(blank)_1413A_Completed_DC BREAKER: 63 A X 4"/>
    <s v="Single"/>
    <n v="2023"/>
    <s v="October"/>
    <s v="DWDM"/>
    <s v="(blank)"/>
    <s v="DWDM-1413A"/>
    <s v="1413A"/>
    <s v="Completed"/>
    <s v="DC BREAKER: 63 A X 4"/>
    <e v="#N/A"/>
    <s v="1.7 TSSR Approved"/>
    <e v="#N/A"/>
    <x v="43"/>
    <s v="Wk24"/>
    <x v="0"/>
    <s v="Access issue - CD Desmond"/>
    <s v="Casualty"/>
    <s v="0521: Fiberail need 5 days to approved_x000a_0517: Pending fibrerail access approval"/>
    <m/>
    <s v="N/A"/>
    <m/>
    <s v="TBC"/>
    <s v="TBC_Jul_Plan"/>
    <d v="2024-07-18T00:00:00"/>
    <m/>
    <x v="2"/>
    <m/>
    <m/>
    <s v="CME completed12/Jan"/>
    <m/>
    <x v="0"/>
    <m/>
    <m/>
    <m/>
    <m/>
  </r>
  <r>
    <x v="61"/>
    <n v="7.5475291698000005E-2"/>
    <e v="#N/A"/>
    <x v="1"/>
    <x v="78"/>
    <s v="xD-DWDM-BRKRing_C0103_1049B Kepong_0004582304150Y_00045823087420"/>
    <e v="#N/A"/>
    <s v="1049B Kepong"/>
    <x v="14"/>
    <s v="Advance"/>
    <x v="0"/>
    <x v="0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e v="#N/A"/>
    <e v="#N/A"/>
    <e v="#N/A"/>
    <x v="35"/>
    <s v="Wk52"/>
    <x v="34"/>
    <m/>
    <m/>
    <m/>
    <s v="Completed"/>
    <s v="Y"/>
    <m/>
    <s v="Completed"/>
    <s v="Y"/>
    <d v="2023-10-17T00:00:00"/>
    <s v="Wk42"/>
    <x v="1"/>
    <m/>
    <m/>
    <m/>
    <s v="Y"/>
    <x v="1"/>
    <d v="2023-10-24T00:00:00"/>
    <s v="Completed"/>
    <m/>
    <m/>
  </r>
  <r>
    <x v="61"/>
    <n v="7.5475291698000005E-2"/>
    <e v="#N/A"/>
    <x v="1"/>
    <x v="95"/>
    <s v="xD-DWDM-BRKRing_C0103_1359A MutiaraSubang_0004582304150Y_00045823087420"/>
    <e v="#N/A"/>
    <s v="1359A MutiaraSubang"/>
    <x v="13"/>
    <s v="Advance"/>
    <x v="0"/>
    <x v="0"/>
    <m/>
    <s v="Single_2024_May_DWDM_C0103_1359A_PRPO_1. Swap breaker DC BREAKER: 63A X 2"/>
    <s v="Single"/>
    <n v="2024"/>
    <s v="May"/>
    <s v="DWDM"/>
    <s v="C0103"/>
    <s v="DWDM-1359A"/>
    <s v="1359A"/>
    <s v="PRPO"/>
    <s v="1. Swap breaker DC BREAKER: 63A X 2"/>
    <e v="#N/A"/>
    <e v="#N/A"/>
    <e v="#N/A"/>
    <x v="35"/>
    <s v="Wk52"/>
    <x v="34"/>
    <m/>
    <m/>
    <m/>
    <s v="Completed"/>
    <s v="Y"/>
    <m/>
    <s v="Completed"/>
    <s v="Y"/>
    <d v="2023-10-17T00:00:00"/>
    <s v="Wk42"/>
    <x v="1"/>
    <m/>
    <m/>
    <m/>
    <s v="Y"/>
    <x v="1"/>
    <d v="2023-10-24T00:00:00"/>
    <s v="Completed"/>
    <m/>
    <m/>
  </r>
  <r>
    <x v="61"/>
    <n v="7.5475291698000005E-2"/>
    <e v="#N/A"/>
    <x v="1"/>
    <x v="15"/>
    <s v="xD-DWDM-BRKRing_C0103_1409A Damansara_0004582304150Y_00045823087420"/>
    <e v="#N/A"/>
    <s v="1409A Damansara"/>
    <x v="14"/>
    <s v="Advance"/>
    <x v="0"/>
    <x v="0"/>
    <m/>
    <s v="Single_2023_October_DWDM_(blank)_1409A_Completed_RECTIFIER + DCPDB = 1"/>
    <s v="Single"/>
    <n v="2023"/>
    <s v="October"/>
    <s v="DWDM"/>
    <s v="(blank)"/>
    <s v="DWDM-1409A"/>
    <s v="1409A"/>
    <s v="Completed"/>
    <s v="No CME"/>
    <e v="#N/A"/>
    <e v="#N/A"/>
    <e v="#N/A"/>
    <x v="35"/>
    <s v="Wk52"/>
    <x v="34"/>
    <m/>
    <m/>
    <m/>
    <s v="Completed"/>
    <s v="Y"/>
    <m/>
    <s v="Completed"/>
    <s v="Y"/>
    <d v="2023-10-17T00:00:00"/>
    <s v="Wk42"/>
    <x v="1"/>
    <m/>
    <m/>
    <m/>
    <s v="Y"/>
    <x v="1"/>
    <d v="2023-10-24T00:00:00"/>
    <s v="Completed"/>
    <m/>
    <m/>
  </r>
  <r>
    <x v="62"/>
    <n v="0.39991022453999997"/>
    <e v="#N/A"/>
    <x v="1"/>
    <x v="173"/>
    <s v="xD-DWDM-BRKRing_C0803_1066A Sungai Choh_0004582304160F_0004582308742"/>
    <e v="#N/A"/>
    <s v="1066A Sungai Choh"/>
    <x v="2"/>
    <s v="BBand"/>
    <x v="0"/>
    <x v="0"/>
    <m/>
    <e v="#N/A"/>
    <s v="#N/A"/>
    <m/>
    <m/>
    <m/>
    <m/>
    <s v="DWDM-"/>
    <m/>
    <m/>
    <m/>
    <e v="#N/A"/>
    <e v="#N/A"/>
    <e v="#N/A"/>
    <x v="35"/>
    <s v="Wk52"/>
    <x v="54"/>
    <s v="CRQ"/>
    <s v="Plan 17/1"/>
    <m/>
    <s v="Completed"/>
    <s v="Y"/>
    <s v="4//1/2024"/>
    <d v="2024-01-08T00:00:00"/>
    <s v="Y"/>
    <d v="2024-01-16T00:00:00"/>
    <s v="Wk3"/>
    <x v="0"/>
    <d v="2024-01-16T10:24:54"/>
    <m/>
    <m/>
    <s v="Y"/>
    <x v="1"/>
    <d v="2024-01-30T00:00:00"/>
    <s v="Completed"/>
    <m/>
    <m/>
  </r>
  <r>
    <x v="62"/>
    <n v="0.39991022453999997"/>
    <e v="#N/A"/>
    <x v="1"/>
    <x v="174"/>
    <s v="xD-DWDM-BRKRing_C0803_1070A Wsma LowKang_0004582304160F_0004582308742"/>
    <e v="#N/A"/>
    <s v="1070A Wsma LowKang"/>
    <x v="2"/>
    <s v="BBand"/>
    <x v="0"/>
    <x v="0"/>
    <m/>
    <s v="Single_2024_January_DWDM_(blank)_1070A_Drop_BATTERY BANK = 1"/>
    <s v="Single"/>
    <n v="2024"/>
    <s v="January"/>
    <s v="DWDM"/>
    <s v="(blank)"/>
    <s v="DWDM-1070A"/>
    <s v="1070A"/>
    <s v="Drop"/>
    <s v="BATTERY BANK = 1"/>
    <e v="#N/A"/>
    <e v="#N/A"/>
    <e v="#N/A"/>
    <x v="35"/>
    <s v="Wk52"/>
    <x v="4"/>
    <s v="breaker swap"/>
    <s v="CME WIP"/>
    <m/>
    <m/>
    <m/>
    <s v="4//1/2024"/>
    <d v="2024-01-08T00:00:00"/>
    <s v="Y"/>
    <d v="2024-01-19T00:00:00"/>
    <s v="Wk3"/>
    <x v="0"/>
    <d v="2024-01-19T11:07:35"/>
    <m/>
    <s v="CME completed12/Jan"/>
    <s v="Y"/>
    <x v="1"/>
    <d v="2024-01-30T00:00:00"/>
    <s v="Completed"/>
    <m/>
    <m/>
  </r>
  <r>
    <x v="62"/>
    <n v="0.39991022453999997"/>
    <e v="#N/A"/>
    <x v="1"/>
    <x v="175"/>
    <s v="xD-DWDM-BRKRing_C0803_1145A BatangKali_0004582304160F_0004582308742"/>
    <e v="#N/A"/>
    <s v="1145A BatangKali"/>
    <x v="2"/>
    <s v="BBand"/>
    <x v="0"/>
    <x v="0"/>
    <m/>
    <s v="Single_2023_September_DWDM_(blank)_1145A_Completed_DC BREAKER : 63A X 4_x000a_MGB = 1"/>
    <s v="Single"/>
    <n v="2023"/>
    <s v="September"/>
    <s v="DWDM"/>
    <s v="(blank)"/>
    <s v="DWDM-1145A"/>
    <s v="1145A"/>
    <s v="Completed"/>
    <s v="DC BREAKER : 63A X 4"/>
    <e v="#N/A"/>
    <e v="#N/A"/>
    <e v="#N/A"/>
    <x v="35"/>
    <s v="Wk52"/>
    <x v="55"/>
    <s v="Construction"/>
    <s v="Construction"/>
    <m/>
    <s v="Completed"/>
    <s v="Y"/>
    <s v="4//1/2024"/>
    <d v="2024-01-08T00:00:00"/>
    <s v="Y"/>
    <d v="2024-01-04T00:00:00"/>
    <s v="Wk1"/>
    <x v="0"/>
    <m/>
    <m/>
    <s v="CME completed12/Jan"/>
    <s v="Y"/>
    <x v="1"/>
    <d v="2024-01-30T00:00:00"/>
    <s v="Completed"/>
    <m/>
    <m/>
  </r>
  <r>
    <x v="62"/>
    <n v="0.39991022453999997"/>
    <e v="#N/A"/>
    <x v="1"/>
    <x v="176"/>
    <s v="xD-DWDM-BRKRing_C0803_1146A KubuBaru_0004582304160F_0004582308742"/>
    <e v="#N/A"/>
    <s v="1146A KubuBaru"/>
    <x v="2"/>
    <s v="BBand"/>
    <x v="0"/>
    <x v="0"/>
    <m/>
    <s v="Single_2023_September_DWDM_(blank)_1146A_Completed_DC BREAKER: 63 A X 4"/>
    <s v="Single"/>
    <n v="2023"/>
    <s v="September"/>
    <s v="DWDM"/>
    <s v="(blank)"/>
    <s v="DWDM-1146A"/>
    <s v="1146A"/>
    <s v="Completed"/>
    <s v="DC BREAKER: 63 A X 4"/>
    <e v="#N/A"/>
    <e v="#N/A"/>
    <e v="#N/A"/>
    <x v="35"/>
    <s v="Wk52"/>
    <x v="54"/>
    <m/>
    <m/>
    <m/>
    <s v="Completed"/>
    <s v="Y"/>
    <d v="2024-01-05T00:00:00"/>
    <d v="2024-01-08T00:00:00"/>
    <s v="Y"/>
    <d v="2024-01-05T00:00:00"/>
    <s v="Wk1"/>
    <x v="0"/>
    <m/>
    <m/>
    <s v="CME completed12/Jan"/>
    <s v="Y"/>
    <x v="1"/>
    <d v="2024-01-30T00:00:00"/>
    <s v="Completed"/>
    <m/>
    <m/>
  </r>
  <r>
    <x v="62"/>
    <n v="0.39991022453999997"/>
    <e v="#N/A"/>
    <x v="1"/>
    <x v="150"/>
    <s v="xD-DWDM-BRKRing_C0803_1701A Kerling Trnk_0004582304160F_0004582308742"/>
    <e v="#N/A"/>
    <s v="1701A Kerling Trnk"/>
    <x v="2"/>
    <s v="BBand"/>
    <x v="0"/>
    <x v="0"/>
    <m/>
    <s v="Single_2023_September_DWDM_(blank)_1701A_Completed_DC BREAKER: 63 A X 4"/>
    <s v="Single"/>
    <n v="2023"/>
    <s v="September"/>
    <s v="DWDM"/>
    <s v="(blank)"/>
    <s v="DWDM-1701A"/>
    <s v="1701A"/>
    <s v="Completed"/>
    <s v="DC BREAKER: 63 A X 4"/>
    <e v="#N/A"/>
    <e v="#N/A"/>
    <e v="#N/A"/>
    <x v="35"/>
    <s v="Wk52"/>
    <x v="56"/>
    <s v="WIP"/>
    <s v="Plan 17/1"/>
    <m/>
    <m/>
    <m/>
    <d v="2024-01-05T00:00:00"/>
    <d v="2024-01-08T00:00:00"/>
    <s v="Y"/>
    <d v="2024-01-17T00:00:00"/>
    <s v="Wk3"/>
    <x v="0"/>
    <d v="2024-01-17T09:35:29"/>
    <m/>
    <s v="CME completed12/Jan"/>
    <s v="Y"/>
    <x v="1"/>
    <d v="2024-01-30T00:00:00"/>
    <s v="Completed"/>
    <m/>
    <m/>
  </r>
  <r>
    <x v="62"/>
    <n v="0.39991022453999997"/>
    <e v="#N/A"/>
    <x v="1"/>
    <x v="177"/>
    <s v="xD-DWDM-BRKRing_C0803_2038A AntraGapi_0004582304160F_0004582308742"/>
    <e v="#N/A"/>
    <s v="2038A AntraGapi"/>
    <x v="2"/>
    <s v="BBand"/>
    <x v="0"/>
    <x v="0"/>
    <m/>
    <e v="#N/A"/>
    <s v="#N/A"/>
    <m/>
    <m/>
    <m/>
    <m/>
    <s v="DWDM-"/>
    <m/>
    <m/>
    <m/>
    <e v="#N/A"/>
    <e v="#N/A"/>
    <e v="#N/A"/>
    <x v="35"/>
    <s v="Wk52"/>
    <x v="57"/>
    <m/>
    <m/>
    <m/>
    <s v="Completed"/>
    <s v="Y"/>
    <d v="2024-01-09T00:00:00"/>
    <d v="2024-01-09T00:00:00"/>
    <s v="Y"/>
    <d v="2024-01-10T00:00:00"/>
    <s v="Wk2"/>
    <x v="0"/>
    <m/>
    <m/>
    <m/>
    <s v="Y"/>
    <x v="1"/>
    <d v="2024-01-30T00:00:00"/>
    <s v="Completed"/>
    <m/>
    <m/>
  </r>
  <r>
    <x v="53"/>
    <e v="#N/A"/>
    <e v="#N/A"/>
    <x v="1"/>
    <x v="178"/>
    <s v="xD_DWDM-BRKRing_Ring58/C1103_1015A Awana Golf_0004582307100Y_00045823168326"/>
    <e v="#N/A"/>
    <s v="1015A Awana Golf"/>
    <x v="18"/>
    <s v="BBand"/>
    <x v="0"/>
    <x v="0"/>
    <m/>
    <e v="#N/A"/>
    <s v="#N/A"/>
    <m/>
    <m/>
    <m/>
    <m/>
    <s v="DWDM-"/>
    <m/>
    <m/>
    <m/>
    <e v="#N/A"/>
    <e v="#N/A"/>
    <e v="#N/A"/>
    <x v="40"/>
    <s v="Wk19"/>
    <x v="38"/>
    <s v="Access issue"/>
    <s v="Access"/>
    <s v="Installation complete"/>
    <m/>
    <m/>
    <m/>
    <s v="TBC"/>
    <s v="TBC_MOS"/>
    <d v="2024-05-16T00:00:00"/>
    <m/>
    <x v="8"/>
    <m/>
    <m/>
    <m/>
    <m/>
    <x v="0"/>
    <d v="1899-12-30T00:00:00"/>
    <m/>
    <m/>
    <m/>
  </r>
  <r>
    <x v="17"/>
    <n v="0.80842560884875003"/>
    <e v="#N/A"/>
    <x v="3"/>
    <x v="179"/>
    <s v="xD_DWDM_BRKRing_CAR05_1128A Kg Ola Lempik_0004582401290A_00045824026525"/>
    <e v="#N/A"/>
    <s v="1128A Kg Ola Lempik"/>
    <x v="9"/>
    <s v="BBand"/>
    <x v="1"/>
    <x v="13"/>
    <m/>
    <e v="#N/A"/>
    <s v="#N/A"/>
    <m/>
    <m/>
    <m/>
    <m/>
    <s v="DWDM-"/>
    <m/>
    <m/>
    <s v="No CME"/>
    <s v="NA"/>
    <s v="0. No Survey required"/>
    <s v="0. No Survey required"/>
    <x v="17"/>
    <s v="Wk19"/>
    <x v="58"/>
    <m/>
    <m/>
    <m/>
    <m/>
    <m/>
    <m/>
    <m/>
    <s v="TBC_MOS"/>
    <d v="2024-05-16T00:00:00"/>
    <m/>
    <x v="6"/>
    <m/>
    <m/>
    <m/>
    <m/>
    <x v="0"/>
    <m/>
    <m/>
    <m/>
    <d v="2024-05-23T00:00:00"/>
  </r>
  <r>
    <x v="63"/>
    <n v="0.183350303307"/>
    <e v="#N/A"/>
    <x v="1"/>
    <x v="78"/>
    <s v="xD-DWDM-BRKRing_CT01P_1049B Kpg_000458237400E_00045823174223"/>
    <e v="#N/A"/>
    <s v="1049B Kpg"/>
    <x v="2"/>
    <s v="BBand"/>
    <x v="0"/>
    <x v="0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1.Swap breaker = 16 (16x63A DC)"/>
    <e v="#N/A"/>
    <e v="#N/A"/>
    <e v="#N/A"/>
    <x v="35"/>
    <s v="Wk52"/>
    <x v="3"/>
    <m/>
    <s v="Plan power up 24/1"/>
    <m/>
    <s v="Completed"/>
    <s v="Y"/>
    <d v="2024-01-26T00:00:00"/>
    <d v="2024-01-09T00:00:00"/>
    <s v="Y"/>
    <d v="2024-01-26T00:00:00"/>
    <s v="Wk4"/>
    <x v="0"/>
    <d v="2024-01-29T09:52:18"/>
    <m/>
    <m/>
    <s v="Y"/>
    <x v="1"/>
    <d v="2024-01-31T00:00:00"/>
    <s v="Completed"/>
    <m/>
    <m/>
  </r>
  <r>
    <x v="63"/>
    <n v="0.183350303307"/>
    <e v="#N/A"/>
    <x v="1"/>
    <x v="180"/>
    <s v="xD-DWDM-BRKRing_CT01P_1298A Kpg Knit_000458237400E_00045823174223"/>
    <e v="#N/A"/>
    <s v="1298A Kpg Knit"/>
    <x v="2"/>
    <s v="BBand"/>
    <x v="0"/>
    <x v="0"/>
    <m/>
    <s v="Single_2023_November_DWDM_(blank)_1298A_Completed_DCPDB  = 1_x000a_CABLE LADDER = 1"/>
    <s v="Single"/>
    <n v="2023"/>
    <s v="November"/>
    <s v="DWDM"/>
    <s v="(blank)"/>
    <s v="DWDM-1298A"/>
    <s v="1298A"/>
    <s v="Completed"/>
    <s v="DCPDB  = 1"/>
    <e v="#N/A"/>
    <e v="#N/A"/>
    <e v="#N/A"/>
    <x v="35"/>
    <s v="Wk52"/>
    <x v="4"/>
    <m/>
    <m/>
    <m/>
    <s v="Completed"/>
    <s v="Y"/>
    <d v="2024-01-05T00:00:00"/>
    <d v="2024-01-08T00:00:00"/>
    <s v="Y"/>
    <d v="2024-01-05T00:00:00"/>
    <s v="Wk1"/>
    <x v="0"/>
    <m/>
    <m/>
    <s v="CME completed12/Jan"/>
    <s v="Y"/>
    <x v="1"/>
    <d v="2024-01-31T00:00:00"/>
    <s v="Completed"/>
    <m/>
    <m/>
  </r>
  <r>
    <x v="63"/>
    <n v="0.183350303307"/>
    <e v="#N/A"/>
    <x v="1"/>
    <x v="181"/>
    <s v="xD-DWDM-BRKRing_CT01P_1309A Ivory_000458237400E_00045823174223"/>
    <e v="#N/A"/>
    <s v="1309A Ivory"/>
    <x v="2"/>
    <s v="BBand"/>
    <x v="0"/>
    <x v="0"/>
    <m/>
    <e v="#N/A"/>
    <s v="#N/A"/>
    <m/>
    <m/>
    <m/>
    <m/>
    <s v="DWDM-"/>
    <m/>
    <m/>
    <m/>
    <e v="#N/A"/>
    <e v="#N/A"/>
    <e v="#N/A"/>
    <x v="35"/>
    <s v="Wk52"/>
    <x v="59"/>
    <s v="WIP"/>
    <s v="WIP"/>
    <m/>
    <s v="Completed"/>
    <s v="Y"/>
    <d v="2024-01-17T00:00:00"/>
    <m/>
    <s v="Y"/>
    <d v="2024-01-17T00:00:00"/>
    <s v="Wk3"/>
    <x v="0"/>
    <d v="2024-01-17T09:35:29"/>
    <m/>
    <m/>
    <s v="Y"/>
    <x v="1"/>
    <d v="2024-01-31T00:00:00"/>
    <s v="Completed"/>
    <m/>
    <m/>
  </r>
  <r>
    <x v="64"/>
    <e v="#N/A"/>
    <e v="#N/A"/>
    <x v="1"/>
    <x v="182"/>
    <s v="xD-DWDM-BRKRing_CT11P_1050B MAH_00045823086823"/>
    <e v="#N/A"/>
    <s v="1050B MAH"/>
    <x v="21"/>
    <s v="BBand"/>
    <x v="0"/>
    <x v="0"/>
    <m/>
    <e v="#N/A"/>
    <s v="#N/A"/>
    <m/>
    <m/>
    <m/>
    <m/>
    <s v="DWDM-"/>
    <m/>
    <m/>
    <m/>
    <e v="#N/A"/>
    <e v="#N/A"/>
    <e v="#N/A"/>
    <x v="35"/>
    <s v="Wk52"/>
    <x v="27"/>
    <m/>
    <m/>
    <m/>
    <m/>
    <s v="N/A"/>
    <m/>
    <s v="Completed"/>
    <s v="N/A"/>
    <d v="2023-11-14T00:00:00"/>
    <s v="Wk46"/>
    <x v="0"/>
    <m/>
    <m/>
    <m/>
    <s v="N/A"/>
    <x v="1"/>
    <d v="2023-12-19T00:00:00"/>
    <s v="Completed"/>
    <m/>
    <m/>
  </r>
  <r>
    <x v="64"/>
    <e v="#N/A"/>
    <e v="#N/A"/>
    <x v="1"/>
    <x v="183"/>
    <s v="xD-DWDM-BRKRing_CT11P_1080A WIT KLANG_00045823086823"/>
    <e v="#N/A"/>
    <s v="1080A WIT KLANG"/>
    <x v="22"/>
    <s v="BBand"/>
    <x v="0"/>
    <x v="0"/>
    <m/>
    <s v="Single_2023_September_DWDM_(blank)_1080A_Completed_DCPDB  = 1"/>
    <s v="Single"/>
    <n v="2023"/>
    <s v="September"/>
    <s v="DWDM"/>
    <s v="(blank)"/>
    <s v="DWDM-1080A"/>
    <s v="1080A"/>
    <s v="Completed"/>
    <s v="No CME"/>
    <e v="#N/A"/>
    <e v="#N/A"/>
    <e v="#N/A"/>
    <x v="35"/>
    <s v="Wk52"/>
    <x v="35"/>
    <m/>
    <m/>
    <m/>
    <s v="Completed"/>
    <s v="Y"/>
    <m/>
    <d v="2023-10-31T00:00:00"/>
    <s v="Y"/>
    <d v="2023-11-14T00:00:00"/>
    <s v="Wk46"/>
    <x v="0"/>
    <m/>
    <m/>
    <s v="CME completed12/Jan"/>
    <s v="Y"/>
    <x v="1"/>
    <d v="2023-12-21T00:00:00"/>
    <s v="Completed"/>
    <m/>
    <m/>
  </r>
  <r>
    <x v="64"/>
    <e v="#N/A"/>
    <e v="#N/A"/>
    <x v="1"/>
    <x v="184"/>
    <s v="xD-DWDM-BRKRing_CT11P_1087A RANTAU PANJANG_00045823086823"/>
    <e v="#N/A"/>
    <s v="1087A RANTAU PANJANG"/>
    <x v="22"/>
    <s v="BBand"/>
    <x v="0"/>
    <x v="0"/>
    <m/>
    <s v="Single_2023_September_DWDM_(blank)_1087A_Completed_DCPDB  = 1"/>
    <s v="Single"/>
    <n v="2023"/>
    <s v="September"/>
    <s v="DWDM"/>
    <s v="(blank)"/>
    <s v="DWDM-1087A"/>
    <s v="1087A"/>
    <s v="Completed"/>
    <s v="No CME"/>
    <e v="#N/A"/>
    <e v="#N/A"/>
    <e v="#N/A"/>
    <x v="35"/>
    <s v="Wk52"/>
    <x v="55"/>
    <m/>
    <m/>
    <m/>
    <s v="Completed"/>
    <s v="Y"/>
    <m/>
    <d v="2023-10-31T00:00:00"/>
    <s v="Y"/>
    <d v="2023-11-14T00:00:00"/>
    <s v="Wk46"/>
    <x v="0"/>
    <m/>
    <m/>
    <s v="CME completed12/Jan"/>
    <s v="Y"/>
    <x v="1"/>
    <d v="2023-12-21T00:00:00"/>
    <s v="Completed"/>
    <m/>
    <m/>
  </r>
  <r>
    <x v="64"/>
    <e v="#N/A"/>
    <e v="#N/A"/>
    <x v="1"/>
    <x v="41"/>
    <s v="xD-DWDM-BRKRing_CT11P_8000A MSC KUANTAN_00045823086823"/>
    <e v="#N/A"/>
    <s v="8000A MSC KUANTAN"/>
    <x v="21"/>
    <s v="BBand"/>
    <x v="0"/>
    <x v="0"/>
    <m/>
    <e v="#N/A"/>
    <s v="#N/A"/>
    <m/>
    <m/>
    <m/>
    <m/>
    <s v="DWDM-"/>
    <m/>
    <m/>
    <m/>
    <e v="#N/A"/>
    <e v="#N/A"/>
    <e v="#N/A"/>
    <x v="35"/>
    <s v="Wk52"/>
    <x v="27"/>
    <m/>
    <m/>
    <m/>
    <m/>
    <s v="N/A"/>
    <m/>
    <s v="Completed"/>
    <s v="N/A"/>
    <d v="2023-11-14T00:00:00"/>
    <s v="Wk46"/>
    <x v="0"/>
    <m/>
    <m/>
    <m/>
    <s v="N/A"/>
    <x v="1"/>
    <d v="2023-12-19T00:00:00"/>
    <s v="Completed"/>
    <m/>
    <m/>
  </r>
  <r>
    <x v="65"/>
    <n v="0.22890762199"/>
    <e v="#N/A"/>
    <x v="1"/>
    <x v="30"/>
    <s v="xD-DWDM-BRKRing_E107_8211A WCY_0004582304150Y_00045823087420"/>
    <e v="#N/A"/>
    <s v="8211A WCY"/>
    <x v="14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4"/>
    <m/>
    <m/>
    <m/>
    <s v="Completed"/>
    <s v="Y"/>
    <m/>
    <s v="Completed"/>
    <s v="Y"/>
    <d v="2023-08-24T00:00:00"/>
    <s v="Wk34"/>
    <x v="0"/>
    <m/>
    <m/>
    <m/>
    <s v="Y"/>
    <x v="1"/>
    <d v="2023-08-24T00:00:00"/>
    <s v="Completed"/>
    <m/>
    <m/>
  </r>
  <r>
    <x v="65"/>
    <n v="0.22890762199"/>
    <e v="#N/A"/>
    <x v="1"/>
    <x v="22"/>
    <s v="xD-DWDM-BRKRing_E107_8217A PASIR MAS_0004582304150Y_00045823087420"/>
    <e v="#N/A"/>
    <s v="8217A PASIR MAS"/>
    <x v="14"/>
    <s v="Fo&amp;T"/>
    <x v="0"/>
    <x v="0"/>
    <m/>
    <s v="Single_2024_April_DWDM_E104;EAR01 N EAR03_8263A_PRPO_1. Add Rectifier (Indoor)  + 3 module = 1 (Require 63A x 4 DC breaker)_x000a_2. Battery Bank = 5"/>
    <s v="Single"/>
    <n v="2024"/>
    <s v="April"/>
    <s v="DWDM"/>
    <s v="E104;EAR01 N EAR03"/>
    <s v="DWDM-8263A"/>
    <s v="8263A"/>
    <s v="PRPO"/>
    <s v="No CME"/>
    <e v="#N/A"/>
    <e v="#N/A"/>
    <e v="#N/A"/>
    <x v="35"/>
    <s v="Wk52"/>
    <x v="4"/>
    <m/>
    <m/>
    <m/>
    <s v="Completed"/>
    <s v="Y"/>
    <m/>
    <s v="Completed"/>
    <s v="Y"/>
    <d v="2023-08-24T00:00:00"/>
    <s v="Wk34"/>
    <x v="0"/>
    <m/>
    <m/>
    <m/>
    <s v="Y"/>
    <x v="1"/>
    <d v="2023-08-24T00:00:00"/>
    <s v="Completed"/>
    <m/>
    <m/>
  </r>
  <r>
    <x v="65"/>
    <n v="0.22890762199"/>
    <e v="#N/A"/>
    <x v="1"/>
    <x v="185"/>
    <s v="xD-DWDM-BRKRing_E107_8217A PG TEMBAK_0004582304150Y_00045823087420"/>
    <e v="#N/A"/>
    <s v="8217A PG TEMBAK"/>
    <x v="14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4"/>
    <m/>
    <m/>
    <m/>
    <s v="Completed"/>
    <s v="Y"/>
    <m/>
    <s v="Completed"/>
    <s v="Y"/>
    <d v="2023-08-24T00:00:00"/>
    <s v="Wk34"/>
    <x v="0"/>
    <m/>
    <m/>
    <m/>
    <s v="Y"/>
    <x v="1"/>
    <d v="2023-08-24T00:00:00"/>
    <s v="Completed"/>
    <m/>
    <m/>
  </r>
  <r>
    <x v="66"/>
    <n v="0.58211115438500005"/>
    <n v="0.57484936222399996"/>
    <x v="1"/>
    <x v="30"/>
    <s v="xD-DWDM-BRKRing_E110_8211A WCY_0004582304160F_0004582308742"/>
    <n v="0.57484936222399996"/>
    <s v="8211A WCY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60"/>
    <m/>
    <m/>
    <m/>
    <m/>
    <m/>
    <d v="2024-01-08T00:00:00"/>
    <d v="2024-01-08T00:00:00"/>
    <s v="Y"/>
    <d v="2024-01-15T00:00:00"/>
    <s v="Wk3"/>
    <x v="0"/>
    <d v="2024-01-15T10:55:31"/>
    <s v="Reminder"/>
    <m/>
    <s v="Y"/>
    <x v="1"/>
    <d v="2023-07-06T00:00:00"/>
    <s v="Completed"/>
    <m/>
    <m/>
  </r>
  <r>
    <x v="66"/>
    <n v="0.58211115438500005"/>
    <n v="0.57484936222399996"/>
    <x v="1"/>
    <x v="34"/>
    <s v="xD-DWDM-BRKRing_E110_8224A Pasir Puteh_0004582304160F_0004582308742"/>
    <n v="0.57484936222399996"/>
    <s v="8224A Pasir Puteh"/>
    <x v="2"/>
    <s v="Fo&amp;T"/>
    <x v="0"/>
    <x v="0"/>
    <m/>
    <s v="Multiple_2024_May_DWDM_E109;EAR01;EAR01 N EAR03_8224A_PRPO_1.Add rectifier (Indoor) = 1 (Require 63A x 4 DC breaker)_x000a_2.Add modules = 3 _x000a_3.Add battery bank = 4"/>
    <s v="Multiple"/>
    <n v="2024"/>
    <s v="May"/>
    <s v="DWDM"/>
    <s v="E109;EAR01;EAR01 N EAR03"/>
    <s v="DWDM-8224A"/>
    <s v="8224A"/>
    <s v="PRPO"/>
    <s v="1.Add rectifier (Indoor) = 1 (Require 63A x 4 DC breaker)"/>
    <e v="#N/A"/>
    <e v="#N/A"/>
    <e v="#N/A"/>
    <x v="35"/>
    <s v="Wk52"/>
    <x v="60"/>
    <m/>
    <m/>
    <m/>
    <s v="Completed"/>
    <s v="Y"/>
    <d v="2024-01-08T00:00:00"/>
    <d v="2024-01-08T00:00:00"/>
    <s v="Y"/>
    <d v="2024-01-15T00:00:00"/>
    <s v="Wk3"/>
    <x v="0"/>
    <m/>
    <s v="9/1: pending break ring"/>
    <s v="CME completed12/Jan"/>
    <s v="Y"/>
    <x v="1"/>
    <d v="2023-07-06T00:00:00"/>
    <s v="Completed"/>
    <m/>
    <m/>
  </r>
  <r>
    <x v="66"/>
    <n v="0.58211115438500005"/>
    <n v="0.57484936222399996"/>
    <x v="1"/>
    <x v="186"/>
    <s v="xD-DWDM-BRKRing_E110_8268A Bachok_0004582304160F_0004582308742"/>
    <n v="0.57484936222399996"/>
    <s v="8268A Bachok"/>
    <x v="2"/>
    <s v="Fo&amp;T"/>
    <x v="0"/>
    <x v="0"/>
    <m/>
    <s v="Single_2023_September_DWDM_(blank)_8268A_Completed_MGB = 1"/>
    <s v="Single"/>
    <n v="2023"/>
    <s v="September"/>
    <s v="DWDM"/>
    <s v="(blank)"/>
    <s v="DWDM-8268A"/>
    <s v="8268A"/>
    <s v="Completed"/>
    <s v="MGB = 1"/>
    <e v="#N/A"/>
    <e v="#N/A"/>
    <e v="#N/A"/>
    <x v="35"/>
    <s v="Wk52"/>
    <x v="61"/>
    <m/>
    <m/>
    <m/>
    <s v="Completed"/>
    <s v="Y"/>
    <d v="2024-01-08T00:00:00"/>
    <d v="2024-01-08T00:00:00"/>
    <s v="Y"/>
    <d v="2024-01-15T00:00:00"/>
    <s v="Wk3"/>
    <x v="0"/>
    <m/>
    <s v="10/1: pending break ring"/>
    <s v="CME completed12/Jan"/>
    <s v="Y"/>
    <x v="1"/>
    <d v="2023-07-06T00:00:00"/>
    <s v="Completed"/>
    <m/>
    <m/>
  </r>
  <r>
    <x v="67"/>
    <n v="0.44306985838199997"/>
    <e v="#N/A"/>
    <x v="1"/>
    <x v="41"/>
    <s v="xD-DWDM-BRKRing_E202_8000A MSC Kuantan_0004582304160F_0004582308742"/>
    <e v="#N/A"/>
    <s v="8000A MSC Kuantan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56"/>
    <m/>
    <s v="12/1: Plan next week_x000a_16/1: bring ODF panel &amp; travel"/>
    <m/>
    <s v="Completed"/>
    <s v="Y"/>
    <d v="2024-01-22T00:00:00"/>
    <d v="2024-01-26T00:00:00"/>
    <s v="Y"/>
    <d v="2024-01-22T00:00:00"/>
    <s v="Wk4"/>
    <x v="0"/>
    <d v="2024-01-22T11:42:39"/>
    <m/>
    <m/>
    <s v="Y"/>
    <x v="1"/>
    <d v="2024-03-30T00:00:00"/>
    <d v="2024-03-26T00:00:00"/>
    <m/>
    <m/>
  </r>
  <r>
    <x v="67"/>
    <n v="0.44306985838199997"/>
    <e v="#N/A"/>
    <x v="1"/>
    <x v="187"/>
    <s v="xD-DWDM-BRKRing_E202_8023B Balok Baru_0004582304160F_0004582308742"/>
    <e v="#N/A"/>
    <s v="8023B Balok Baru"/>
    <x v="2"/>
    <s v="Fo&amp;T"/>
    <x v="0"/>
    <x v="0"/>
    <m/>
    <s v="Single_2023_September_DWDM_(blank)_8023B_Drop_NOT REQUIRED"/>
    <s v="Single"/>
    <n v="2023"/>
    <s v="September"/>
    <s v="DWDM"/>
    <s v="(blank)"/>
    <s v="DWDM-8023B"/>
    <s v="8023B"/>
    <s v="Drop"/>
    <s v="NOT REQUIRED"/>
    <e v="#N/A"/>
    <e v="#N/A"/>
    <e v="#N/A"/>
    <x v="35"/>
    <s v="Wk52"/>
    <x v="2"/>
    <m/>
    <s v="12/1: Plan next week_x000a_16/1: bring ODF panel &amp; travel"/>
    <m/>
    <s v="Completed"/>
    <s v="Y"/>
    <d v="2024-02-01T00:00:00"/>
    <d v="2024-01-26T00:00:00"/>
    <s v="Y"/>
    <d v="2024-02-01T00:00:00"/>
    <s v="Wk5"/>
    <x v="0"/>
    <d v="2024-01-26T09:58:34"/>
    <m/>
    <s v="Huawei provide breaker"/>
    <s v="Y"/>
    <x v="1"/>
    <d v="2024-03-30T00:00:00"/>
    <d v="2024-03-26T00:00:00"/>
    <m/>
    <m/>
  </r>
  <r>
    <x v="67"/>
    <n v="0.44306985838199997"/>
    <e v="#N/A"/>
    <x v="1"/>
    <x v="188"/>
    <s v="xD-DWDM-BRKRing_E202_8035A Balok Kg Chengal_0004582304160F_0004582308742"/>
    <e v="#N/A"/>
    <s v="8035A Balok Kg Chengal"/>
    <x v="2"/>
    <s v="Fo&amp;T"/>
    <x v="0"/>
    <x v="0"/>
    <m/>
    <s v="Single_2023_September_DWDM_(blank)_8035A_Completed_RECTIFIER MODULE = 2_x000a_BATTERY BANK = 2_x000a_BATTERY RACK = 1"/>
    <s v="Single"/>
    <n v="2023"/>
    <s v="September"/>
    <s v="DWDM"/>
    <s v="(blank)"/>
    <s v="DWDM-8035A"/>
    <s v="8035A"/>
    <s v="Completed"/>
    <s v="RECTIFIER MODULE = 2"/>
    <e v="#N/A"/>
    <e v="#N/A"/>
    <e v="#N/A"/>
    <x v="35"/>
    <s v="Wk52"/>
    <x v="54"/>
    <m/>
    <m/>
    <m/>
    <s v="Completed"/>
    <s v="Y"/>
    <d v="2024-02-02T00:00:00"/>
    <d v="2024-01-26T00:00:00"/>
    <s v="Y"/>
    <d v="2024-02-02T00:00:00"/>
    <s v="Wk5"/>
    <x v="0"/>
    <d v="2024-02-02T11:20:39"/>
    <m/>
    <m/>
    <s v="Y"/>
    <x v="1"/>
    <d v="2024-03-30T00:00:00"/>
    <d v="2024-03-26T00:00:00"/>
    <m/>
    <m/>
  </r>
  <r>
    <x v="67"/>
    <n v="0.44306985838199997"/>
    <e v="#N/A"/>
    <x v="1"/>
    <x v="189"/>
    <s v="xD-DWDM-BRKRing_E202_8061A Bkt Pelindung_0004582304160F_0004582308742"/>
    <e v="#N/A"/>
    <s v="8061A Bkt Pelindung"/>
    <x v="2"/>
    <s v="Fo&amp;T"/>
    <x v="0"/>
    <x v="0"/>
    <m/>
    <s v="Multiple_2023_September_DWDM_(blank)_8061A_Completed_DC BREAKER =  63A X 4_x000a_DCPDB = 1"/>
    <s v="Multiple"/>
    <n v="2023"/>
    <s v="September"/>
    <s v="DWDM"/>
    <s v="(blank)"/>
    <s v="DWDM-8061A"/>
    <s v="8061A"/>
    <s v="Completed"/>
    <s v="DC BREAKER =  63A X 4"/>
    <e v="#N/A"/>
    <e v="#N/A"/>
    <e v="#N/A"/>
    <x v="35"/>
    <s v="Wk52"/>
    <x v="56"/>
    <m/>
    <s v="30/1: Pending power tap_x000a_1/2: Pending power tap"/>
    <m/>
    <m/>
    <m/>
    <d v="2024-02-06T00:00:00"/>
    <d v="2024-01-26T00:00:00"/>
    <s v="Y"/>
    <d v="2024-02-06T00:00:00"/>
    <s v="Wk6"/>
    <x v="0"/>
    <d v="2024-02-06T09:37:57"/>
    <m/>
    <m/>
    <s v="Y"/>
    <x v="1"/>
    <d v="2024-03-30T00:00:00"/>
    <d v="2024-03-26T00:00:00"/>
    <m/>
    <m/>
  </r>
  <r>
    <x v="67"/>
    <n v="0.44306985838199997"/>
    <e v="#N/A"/>
    <x v="1"/>
    <x v="190"/>
    <s v="xD-DWDM-BRKRing_E202_8408A Cheneh_0004582304160F_0004582308742"/>
    <e v="#N/A"/>
    <s v="8408A Cheneh"/>
    <x v="2"/>
    <s v="Fo&amp;T"/>
    <x v="0"/>
    <x v="0"/>
    <m/>
    <s v="Single_2023_December_DWDM_(blank)_8408A_Completed_BATTERY BANK = 2"/>
    <s v="Single"/>
    <n v="2023"/>
    <s v="December"/>
    <s v="DWDM"/>
    <s v="(blank)"/>
    <s v="DWDM-8408A"/>
    <s v="8408A"/>
    <s v="Completed"/>
    <s v="BATTERY BANK = 2"/>
    <e v="#N/A"/>
    <e v="#N/A"/>
    <e v="#N/A"/>
    <x v="35"/>
    <s v="Wk52"/>
    <x v="62"/>
    <m/>
    <s v="29/1: Reschedule_x000a_30/1: plan 31/1, wrong site key given"/>
    <m/>
    <s v="Completed"/>
    <s v="Y"/>
    <d v="2024-01-31T00:00:00"/>
    <d v="2024-01-26T00:00:00"/>
    <s v="Y"/>
    <d v="2024-01-31T00:00:00"/>
    <s v="Wk5"/>
    <x v="0"/>
    <d v="2024-01-30T10:58:14"/>
    <m/>
    <m/>
    <s v="Y"/>
    <x v="1"/>
    <d v="2024-03-30T00:00:00"/>
    <d v="2024-03-26T00:00:00"/>
    <m/>
    <m/>
  </r>
  <r>
    <x v="67"/>
    <n v="0.44306985838199997"/>
    <e v="#N/A"/>
    <x v="1"/>
    <x v="191"/>
    <s v="xD-DWDM-BRKRing_E202_8434A Felda Neram_0004582304160F_0004582308742"/>
    <e v="#N/A"/>
    <s v="8434A Felda Neram"/>
    <x v="2"/>
    <s v="Fo&amp;T"/>
    <x v="0"/>
    <x v="0"/>
    <m/>
    <s v="Multiple_2023_September_DWDM_(blank)_8434A_Completed_DCPDB  = 1"/>
    <s v="Multiple"/>
    <n v="2023"/>
    <s v="September"/>
    <s v="DWDM"/>
    <s v="(blank)"/>
    <s v="DWDM-8434A"/>
    <s v="8434A"/>
    <s v="Completed"/>
    <s v="DCPDB  = 1"/>
    <e v="#N/A"/>
    <e v="#N/A"/>
    <e v="#N/A"/>
    <x v="35"/>
    <s v="Wk52"/>
    <x v="54"/>
    <m/>
    <s v="Pending DCPDB_x000a_1/2: Pending power tap"/>
    <m/>
    <m/>
    <m/>
    <d v="2024-02-07T00:00:00"/>
    <d v="2024-01-26T00:00:00"/>
    <s v="Y"/>
    <d v="2024-02-07T00:00:00"/>
    <s v="Wk6"/>
    <x v="0"/>
    <d v="2024-02-07T09:47:45"/>
    <m/>
    <m/>
    <s v="Y"/>
    <x v="1"/>
    <d v="2024-03-30T00:00:00"/>
    <d v="2024-03-26T00:00:00"/>
    <m/>
    <m/>
  </r>
  <r>
    <x v="67"/>
    <n v="0.44306985838199997"/>
    <e v="#N/A"/>
    <x v="1"/>
    <x v="192"/>
    <s v="xD-DWDM-BRKRing_E202_8936A Sg Karang_0004582304160F_0004582308742"/>
    <e v="#N/A"/>
    <s v="8936A Sg Karang"/>
    <x v="2"/>
    <s v="Fo&amp;T"/>
    <x v="0"/>
    <x v="0"/>
    <m/>
    <s v="Multiple_2023_September_DWDM_(blank)_8936A_Completed_DC BREAKER : 100A X 2"/>
    <s v="Multiple"/>
    <n v="2023"/>
    <s v="September"/>
    <s v="DWDM"/>
    <s v="(blank)"/>
    <s v="DWDM-8936A"/>
    <s v="8936A"/>
    <s v="Completed"/>
    <s v="DC BREAKER : 100A X 2"/>
    <e v="#N/A"/>
    <e v="#N/A"/>
    <e v="#N/A"/>
    <x v="35"/>
    <s v="Wk52"/>
    <x v="21"/>
    <m/>
    <s v="30/1: Unable reach site owner"/>
    <m/>
    <s v="Completed"/>
    <s v="Y"/>
    <d v="2024-02-15T00:00:00"/>
    <d v="2024-01-26T00:00:00"/>
    <s v="Y"/>
    <d v="2024-02-02T00:00:00"/>
    <s v="Wk5"/>
    <x v="0"/>
    <d v="2024-02-02T11:20:39"/>
    <m/>
    <m/>
    <s v="Y"/>
    <x v="1"/>
    <d v="2024-03-30T00:00:00"/>
    <d v="2024-03-26T00:00:00"/>
    <m/>
    <m/>
  </r>
  <r>
    <x v="67"/>
    <n v="0.44306985838199997"/>
    <e v="#N/A"/>
    <x v="1"/>
    <x v="193"/>
    <s v="xD-DWDM-BRKRing_E202_8953A Balok Perdana_0004582304160F_0004582308742"/>
    <e v="#N/A"/>
    <s v="8953A Balok Perdana"/>
    <x v="2"/>
    <s v="Fo&amp;T"/>
    <x v="0"/>
    <x v="0"/>
    <m/>
    <s v="Single_2023_September_DWDM_(blank)_8953A_Completed_RECTIFIER + DCPDB = 1_x000a_BATTERY BANK = 3"/>
    <s v="Single"/>
    <n v="2023"/>
    <s v="September"/>
    <s v="DWDM"/>
    <s v="(blank)"/>
    <s v="DWDM-8953A"/>
    <s v="8953A"/>
    <s v="Completed"/>
    <s v="RECTIFIER + DCPDB = 1"/>
    <e v="#N/A"/>
    <e v="#N/A"/>
    <e v="#N/A"/>
    <x v="35"/>
    <s v="Wk52"/>
    <x v="2"/>
    <m/>
    <m/>
    <m/>
    <s v="Completed"/>
    <s v="Y"/>
    <d v="2024-02-15T00:00:00"/>
    <d v="2024-01-26T00:00:00"/>
    <s v="Y"/>
    <d v="2024-02-01T00:00:00"/>
    <s v="Wk5"/>
    <x v="0"/>
    <d v="2024-01-26T09:58:34"/>
    <m/>
    <m/>
    <s v="Y"/>
    <x v="1"/>
    <d v="2024-03-30T00:00:00"/>
    <d v="2024-03-26T00:00:00"/>
    <m/>
    <m/>
  </r>
  <r>
    <x v="68"/>
    <n v="0.75084602392099997"/>
    <e v="#N/A"/>
    <x v="1"/>
    <x v="194"/>
    <s v="xD-DWDM-BRKRing_E205_8321A Tabung Hji Kemaman_0004582304160F_0004582308742"/>
    <e v="#N/A"/>
    <s v="8321A Tabung Hji Kemaman"/>
    <x v="2"/>
    <s v="Fo&amp;T"/>
    <x v="0"/>
    <x v="0"/>
    <m/>
    <s v="Single_2023_October_DWDM_(blank)_8321A_Completed_RECTIFIER + DCPDB = 1"/>
    <s v="Single"/>
    <n v="2023"/>
    <s v="October"/>
    <s v="DWDM"/>
    <s v="(blank)"/>
    <s v="DWDM-8321A"/>
    <s v="8321A"/>
    <s v="Completed"/>
    <s v="RECTIFIER + DCPDB = 1"/>
    <e v="#N/A"/>
    <e v="#N/A"/>
    <e v="#N/A"/>
    <x v="0"/>
    <s v="Wk31"/>
    <x v="0"/>
    <s v="Material relocation"/>
    <s v="EQ mapping removed"/>
    <m/>
    <m/>
    <m/>
    <m/>
    <s v="Relocate to N201 - MSC Prai (4000A)"/>
    <s v="Y"/>
    <d v="2024-04-17T00:00:00"/>
    <s v="Wk16"/>
    <x v="0"/>
    <m/>
    <m/>
    <m/>
    <m/>
    <x v="1"/>
    <d v="1899-12-30T00:00:00"/>
    <s v="Completed"/>
    <m/>
    <m/>
  </r>
  <r>
    <x v="68"/>
    <n v="0.75084602392099997"/>
    <e v="#N/A"/>
    <x v="1"/>
    <x v="195"/>
    <s v="xD-DWDM-BRKRing_E205_8330A Kemuning_0004582304160F_0004582308742"/>
    <e v="#N/A"/>
    <s v="8330A Kemuning"/>
    <x v="2"/>
    <s v="Fo&amp;T"/>
    <x v="0"/>
    <x v="0"/>
    <m/>
    <s v="Single_2023_October_DWDM_(blank)_8330A_Completed_BATTERY BANK = 1"/>
    <s v="Single"/>
    <n v="2023"/>
    <s v="October"/>
    <s v="DWDM"/>
    <s v="(blank)"/>
    <s v="DWDM-8330A"/>
    <s v="8330A"/>
    <s v="Completed"/>
    <s v="BATTERY BANK = 1"/>
    <e v="#N/A"/>
    <e v="#N/A"/>
    <e v="#N/A"/>
    <x v="0"/>
    <s v="Wk31"/>
    <x v="0"/>
    <s v="Material relocation"/>
    <s v="EQ mapping removed"/>
    <m/>
    <m/>
    <m/>
    <m/>
    <s v="TBC"/>
    <s v="Y"/>
    <d v="2024-04-17T00:00:00"/>
    <s v="Wk16"/>
    <x v="0"/>
    <m/>
    <m/>
    <m/>
    <m/>
    <x v="1"/>
    <d v="1899-12-30T00:00:00"/>
    <s v="Completed"/>
    <m/>
    <m/>
  </r>
  <r>
    <x v="68"/>
    <n v="0.75084602392099997"/>
    <e v="#N/A"/>
    <x v="1"/>
    <x v="196"/>
    <s v="xD-DWDM-BRKRing_E205_8403A Bkt Mentok_0004582304160F_0004582308742"/>
    <e v="#N/A"/>
    <s v="8403A Bkt Mentok"/>
    <x v="2"/>
    <s v="Fo&amp;T"/>
    <x v="0"/>
    <x v="0"/>
    <m/>
    <s v="Multiple_2023_September_DWDM_E205_8403A_PRPO_Extend platform = 1"/>
    <s v="Multiple"/>
    <n v="2023"/>
    <s v="September"/>
    <s v="DWDM"/>
    <s v="E205"/>
    <s v="DWDM-8403A"/>
    <s v="8403A"/>
    <s v="PRPO"/>
    <s v="Extend platform = 1"/>
    <e v="#N/A"/>
    <e v="#N/A"/>
    <e v="#N/A"/>
    <x v="10"/>
    <s v="Wk26"/>
    <x v="0"/>
    <s v="Extend platform - CME to check"/>
    <s v="OUTDOOR"/>
    <m/>
    <d v="2024-06-14T00:00:00"/>
    <m/>
    <m/>
    <s v="Relocate to 4770A"/>
    <s v="Y"/>
    <d v="2024-04-17T00:00:00"/>
    <s v="Wk16"/>
    <x v="0"/>
    <m/>
    <m/>
    <m/>
    <m/>
    <x v="1"/>
    <d v="1899-12-30T00:00:00"/>
    <s v="Completed"/>
    <m/>
    <m/>
  </r>
  <r>
    <x v="68"/>
    <n v="0.75084602392099997"/>
    <e v="#N/A"/>
    <x v="1"/>
    <x v="197"/>
    <s v="xD-DWDM-BRKRing_E205_8473A FeldaSeberangTayur_0004582304160F_0004582308742"/>
    <e v="#N/A"/>
    <s v="8473A FeldaSeberangTayur"/>
    <x v="2"/>
    <s v="Fo&amp;T"/>
    <x v="0"/>
    <x v="0"/>
    <m/>
    <s v="Multiple_2023_September_DWDM_(blank)_8473A_Completed_DC BREAKER: 100A X 2"/>
    <s v="Multiple"/>
    <n v="2023"/>
    <s v="September"/>
    <s v="DWDM"/>
    <s v="(blank)"/>
    <s v="DWDM-8473A"/>
    <s v="8473A"/>
    <s v="Completed"/>
    <s v="DC BREAKER: 100A X 2"/>
    <e v="#N/A"/>
    <e v="#N/A"/>
    <e v="#N/A"/>
    <x v="10"/>
    <s v="Wk26"/>
    <x v="0"/>
    <s v="Material relocation"/>
    <s v="OUTDOOR"/>
    <m/>
    <m/>
    <m/>
    <m/>
    <s v="Relocate to E212 - Tmn Semarak (8923B)"/>
    <s v="Y"/>
    <d v="2024-04-17T00:00:00"/>
    <s v="Wk16"/>
    <x v="0"/>
    <m/>
    <m/>
    <m/>
    <m/>
    <x v="1"/>
    <d v="1899-12-30T00:00:00"/>
    <s v="Completed"/>
    <m/>
    <m/>
  </r>
  <r>
    <x v="68"/>
    <n v="0.75084602392099997"/>
    <e v="#N/A"/>
    <x v="1"/>
    <x v="198"/>
    <s v="xD-DWDM-BRKRing_E205_8483 Desa Solehah_0004582304160F_0004582308742"/>
    <e v="#N/A"/>
    <s v="8483 Desa Solehah"/>
    <x v="2"/>
    <s v="Fo&amp;T"/>
    <x v="0"/>
    <x v="0"/>
    <m/>
    <s v="Single_2023_September_DWDM_(blank)_8483A_Completed_MGB = 1"/>
    <s v="Single"/>
    <n v="2023"/>
    <s v="September"/>
    <s v="DWDM"/>
    <s v="(blank)"/>
    <s v="DWDM-8483A"/>
    <s v="8483A"/>
    <s v="Completed"/>
    <s v="MGB = 1"/>
    <e v="#N/A"/>
    <e v="#N/A"/>
    <e v="#N/A"/>
    <x v="25"/>
    <s v="Wk12"/>
    <x v="19"/>
    <m/>
    <m/>
    <m/>
    <m/>
    <m/>
    <m/>
    <m/>
    <s v="Y"/>
    <d v="2024-04-17T00:00:00"/>
    <s v="Wk16"/>
    <x v="0"/>
    <m/>
    <m/>
    <m/>
    <m/>
    <x v="1"/>
    <d v="1899-12-30T00:00:00"/>
    <s v="Completed"/>
    <m/>
    <m/>
  </r>
  <r>
    <x v="35"/>
    <n v="0.79140867852699992"/>
    <n v="1.077274265145"/>
    <x v="1"/>
    <x v="199"/>
    <s v="xD-DWDM-BRKRing_E212_8314A Gong Terap_0004582304160F_0004582308742"/>
    <n v="1.077274265145"/>
    <s v="8314A Gong Terap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43"/>
    <m/>
    <s v="16/1: bring ODF panel &amp; travel"/>
    <m/>
    <s v="Completed"/>
    <s v="Y"/>
    <d v="2024-01-15T00:00:00"/>
    <d v="2024-02-17T00:00:00"/>
    <s v="Y"/>
    <d v="2024-01-17T00:00:00"/>
    <s v="Wk3"/>
    <x v="0"/>
    <d v="2024-01-17T09:48:20"/>
    <m/>
    <m/>
    <s v="Y"/>
    <x v="1"/>
    <d v="2024-02-22T00:00:00"/>
    <s v="Completed"/>
    <m/>
    <m/>
  </r>
  <r>
    <x v="35"/>
    <n v="0.79140867852699992"/>
    <n v="1.077274265145"/>
    <x v="1"/>
    <x v="200"/>
    <s v="xD-DWDM-BRKRing_E212_8344A Felda Belara_0004582304160F_0004582308742"/>
    <n v="1.077274265145"/>
    <s v="8344A Felda Belara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55"/>
    <m/>
    <s v="16/1: bring ODF panel &amp; travel_x000a_18/1: accessories boxes not found at site"/>
    <m/>
    <s v="Completed"/>
    <s v="Y"/>
    <d v="2024-01-29T00:00:00"/>
    <d v="2024-02-17T00:00:00"/>
    <s v="Y"/>
    <d v="2024-01-29T00:00:00"/>
    <s v="Wk5"/>
    <x v="0"/>
    <d v="2024-01-29T09:58:32"/>
    <m/>
    <m/>
    <s v="Y"/>
    <x v="1"/>
    <d v="2024-02-22T00:00:00"/>
    <s v="Completed"/>
    <m/>
    <m/>
  </r>
  <r>
    <x v="35"/>
    <n v="0.79140867852699992"/>
    <n v="1.077274265145"/>
    <x v="1"/>
    <x v="201"/>
    <s v="xD-DWDM-BRKRing_E212_8350B Kustem_0004582304160F_0004582308742"/>
    <n v="1.077274265145"/>
    <s v="8350B Kustem"/>
    <x v="2"/>
    <s v="Fo&amp;T"/>
    <x v="0"/>
    <x v="0"/>
    <m/>
    <s v="Single_2023_September_DWDM_(blank)_8350B_Drop_NOT REQUIRED"/>
    <s v="Single"/>
    <n v="2023"/>
    <s v="September"/>
    <s v="DWDM"/>
    <s v="(blank)"/>
    <s v="DWDM-8350B"/>
    <s v="8350B"/>
    <s v="Drop"/>
    <s v="NOT REQUIRED"/>
    <e v="#N/A"/>
    <e v="#N/A"/>
    <e v="#N/A"/>
    <x v="35"/>
    <s v="Wk52"/>
    <x v="47"/>
    <m/>
    <s v="16/1: bring ODF panel &amp; travel"/>
    <m/>
    <s v="Completed"/>
    <s v="Y"/>
    <d v="2024-01-30T00:00:00"/>
    <d v="2024-02-15T00:00:00"/>
    <s v="Y"/>
    <d v="2024-01-30T00:00:00"/>
    <s v="Wk5"/>
    <x v="0"/>
    <d v="2024-01-30T10:58:14"/>
    <m/>
    <s v="Huawei provide breaker"/>
    <s v="Y"/>
    <x v="1"/>
    <d v="2024-02-22T00:00:00"/>
    <s v="Completed"/>
    <m/>
    <m/>
  </r>
  <r>
    <x v="35"/>
    <n v="0.79140867852699992"/>
    <n v="1.077274265145"/>
    <x v="1"/>
    <x v="202"/>
    <s v="xD-DWDM-BRKRing_E212_8353A Kg Manir_0004582304160F_0004582308742"/>
    <n v="1.077274265145"/>
    <s v="8353A Kg Manir"/>
    <x v="2"/>
    <s v="Fo&amp;T"/>
    <x v="0"/>
    <x v="0"/>
    <m/>
    <s v="Multiple_2023_September_DWDM_(blank)_8353A_Completed_DCPDB  = 1"/>
    <s v="Multiple"/>
    <n v="2023"/>
    <s v="September"/>
    <s v="DWDM"/>
    <s v="(blank)"/>
    <s v="DWDM-8353A"/>
    <s v="8353A"/>
    <s v="Completed"/>
    <s v="DCPDB  = 1"/>
    <e v="#N/A"/>
    <e v="#N/A"/>
    <e v="#N/A"/>
    <x v="35"/>
    <s v="Wk52"/>
    <x v="33"/>
    <m/>
    <m/>
    <m/>
    <s v="Completed"/>
    <s v="Y"/>
    <d v="2024-02-01T00:00:00"/>
    <d v="2024-01-24T00:00:00"/>
    <s v="Y"/>
    <d v="2024-01-29T00:00:00"/>
    <s v="Wk5"/>
    <x v="0"/>
    <m/>
    <s v="next week"/>
    <m/>
    <s v="Y"/>
    <x v="1"/>
    <d v="2024-02-22T00:00:00"/>
    <s v="Completed"/>
    <m/>
    <m/>
  </r>
  <r>
    <x v="35"/>
    <n v="0.79140867852699992"/>
    <n v="1.077274265145"/>
    <x v="1"/>
    <x v="203"/>
    <s v="xD-DWDM-BRKRing_E212_8354A Kusza_0004582304160F_0004582308742"/>
    <n v="1.077274265145"/>
    <s v="8354A Kusza"/>
    <x v="2"/>
    <s v="Fo&amp;T"/>
    <x v="0"/>
    <x v="0"/>
    <m/>
    <s v="Multiple_2023_September_DWDM_(blank)_8354A_Completed_RECTIFIER MODULE = 2_x000a_BATTERY BANK = 4"/>
    <s v="Multiple"/>
    <n v="2023"/>
    <s v="September"/>
    <s v="DWDM"/>
    <s v="(blank)"/>
    <s v="DWDM-8354A"/>
    <s v="8354A"/>
    <s v="Completed"/>
    <s v="RECTIFIER MODULE = 2"/>
    <e v="#N/A"/>
    <e v="#N/A"/>
    <e v="#N/A"/>
    <x v="35"/>
    <s v="Wk52"/>
    <x v="33"/>
    <m/>
    <m/>
    <m/>
    <s v="Completed"/>
    <s v="Y"/>
    <d v="2024-01-31T00:00:00"/>
    <d v="2024-01-29T00:00:00"/>
    <s v="Y"/>
    <d v="2024-01-31T00:00:00"/>
    <s v="Wk5"/>
    <x v="0"/>
    <d v="2024-01-26T09:58:34"/>
    <s v="EB CRQ Approval"/>
    <m/>
    <s v="Y"/>
    <x v="1"/>
    <d v="2024-02-22T00:00:00"/>
    <s v="Completed"/>
    <m/>
    <m/>
  </r>
  <r>
    <x v="35"/>
    <n v="0.79140867852699992"/>
    <n v="1.077274265145"/>
    <x v="1"/>
    <x v="204"/>
    <s v="xD-DWDM-BRKRing_E212_8361A Batu Rakit_0004582304160F_0004582308742"/>
    <n v="1.077274265145"/>
    <s v="8361A Batu Rakit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55"/>
    <m/>
    <s v="16/1: bring ODF panel &amp; travel"/>
    <m/>
    <s v="Completed"/>
    <s v="Y"/>
    <d v="2024-01-15T00:00:00"/>
    <d v="2024-01-17T00:00:00"/>
    <s v="Y"/>
    <d v="2024-01-18T00:00:00"/>
    <s v="Wk3"/>
    <x v="0"/>
    <d v="2024-01-17T09:48:20"/>
    <m/>
    <m/>
    <s v="Y"/>
    <x v="1"/>
    <d v="2024-02-22T00:00:00"/>
    <s v="Completed"/>
    <m/>
    <m/>
  </r>
  <r>
    <x v="35"/>
    <n v="0.79140867852699992"/>
    <n v="1.077274265145"/>
    <x v="1"/>
    <x v="205"/>
    <s v="xD-DWDM-BRKRing_E212_8429B B Payung2_0004582304160F_0004582308742"/>
    <n v="1.077274265145"/>
    <s v="8429B B Payung2"/>
    <x v="2"/>
    <s v="Fo&amp;T"/>
    <x v="0"/>
    <x v="0"/>
    <m/>
    <s v="Single_2023_September_DWDM_(blank)_8429B_Drop_NOT REQUIRED"/>
    <s v="Single"/>
    <n v="2023"/>
    <s v="September"/>
    <s v="DWDM"/>
    <s v="(blank)"/>
    <s v="DWDM-8429B"/>
    <s v="8429B"/>
    <s v="Drop"/>
    <s v="NOT REQUIRED"/>
    <e v="#N/A"/>
    <e v="#N/A"/>
    <e v="#N/A"/>
    <x v="35"/>
    <s v="Wk52"/>
    <x v="45"/>
    <m/>
    <s v="16/1: bring ODF panel &amp; travel"/>
    <m/>
    <s v="Completed"/>
    <s v="Y"/>
    <d v="2024-01-15T00:00:00"/>
    <d v="2024-01-16T00:00:00"/>
    <s v="Y"/>
    <d v="2024-01-17T00:00:00"/>
    <s v="Wk3"/>
    <x v="0"/>
    <d v="2024-01-16T10:24:54"/>
    <m/>
    <m/>
    <s v="Y"/>
    <x v="1"/>
    <d v="2024-02-22T00:00:00"/>
    <s v="Completed"/>
    <m/>
    <m/>
  </r>
  <r>
    <x v="69"/>
    <n v="0.55783706315000003"/>
    <n v="0.59028521212499996"/>
    <x v="1"/>
    <x v="206"/>
    <s v="xD-DWDM-BRKRing_E404_8025A Risda_0004582304160F_0004582308742"/>
    <n v="0.59028521212499996"/>
    <s v="8025A Risda"/>
    <x v="2"/>
    <s v="Fo&amp;T"/>
    <x v="0"/>
    <x v="0"/>
    <m/>
    <s v="Multiple_2023_September_DWDM_(blank)_8025A_Completed_MGB = 1_x000a_CABLE LADDER= 1"/>
    <s v="Multiple"/>
    <n v="2023"/>
    <s v="September"/>
    <s v="DWDM"/>
    <s v="(blank)"/>
    <s v="DWDM-8025A"/>
    <s v="8025A"/>
    <s v="Completed"/>
    <s v="MGB = 1"/>
    <e v="#N/A"/>
    <e v="#N/A"/>
    <e v="#N/A"/>
    <x v="35"/>
    <s v="Wk52"/>
    <x v="54"/>
    <m/>
    <s v="7/2: Pending ODF Rack"/>
    <m/>
    <m/>
    <m/>
    <d v="2024-02-07T00:00:00"/>
    <d v="2024-02-07T00:00:00"/>
    <s v="Y"/>
    <d v="2024-02-14T00:00:00"/>
    <s v="Wk7"/>
    <x v="0"/>
    <m/>
    <m/>
    <m/>
    <s v="Y"/>
    <x v="1"/>
    <d v="2024-05-07T00:00:00"/>
    <s v="Completed"/>
    <m/>
    <m/>
  </r>
  <r>
    <x v="69"/>
    <n v="0.55783706315000003"/>
    <n v="0.59028521212499996"/>
    <x v="1"/>
    <x v="207"/>
    <s v="xD-DWDM-BRKRing_E404_8059A Bkt Sulai_0004582304160F_0004582308742"/>
    <n v="0.59028521212499996"/>
    <s v="8059A Bkt Sulai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62"/>
    <m/>
    <s v="16/1: bring ODF panel &amp; travel"/>
    <m/>
    <s v="Completed"/>
    <s v="Y"/>
    <d v="2024-01-23T00:00:00"/>
    <d v="2024-01-23T00:00:00"/>
    <s v="Y"/>
    <d v="2024-01-23T00:00:00"/>
    <s v="Wk4"/>
    <x v="0"/>
    <d v="2024-01-23T10:39:21"/>
    <m/>
    <m/>
    <s v="Y"/>
    <x v="1"/>
    <d v="2024-05-07T00:00:00"/>
    <s v="Completed"/>
    <m/>
    <m/>
  </r>
  <r>
    <x v="69"/>
    <n v="0.55783706315000003"/>
    <n v="0.59028521212499996"/>
    <x v="1"/>
    <x v="208"/>
    <s v="xD-DWDM-BRKRing_E404_8128A Kg Luit_0004582304160F_0004582308742"/>
    <n v="0.59028521212499996"/>
    <s v="8128A Kg Luit"/>
    <x v="2"/>
    <s v="Fo&amp;T"/>
    <x v="0"/>
    <x v="0"/>
    <m/>
    <s v="Multiple_2023_September_DWDM_(blank)_8128A_Completed_DCPDB  = 1"/>
    <s v="Multiple"/>
    <n v="2023"/>
    <s v="September"/>
    <s v="DWDM"/>
    <s v="(blank)"/>
    <s v="DWDM-8128A"/>
    <s v="8128A"/>
    <s v="Completed"/>
    <s v="DCPDB  = 1"/>
    <e v="#N/A"/>
    <e v="#N/A"/>
    <e v="#N/A"/>
    <x v="35"/>
    <s v="Wk52"/>
    <x v="55"/>
    <m/>
    <s v="7/2: Pending power tap"/>
    <m/>
    <m/>
    <m/>
    <d v="2024-03-12T00:00:00"/>
    <d v="2024-02-07T00:00:00"/>
    <s v="Y"/>
    <d v="2024-02-12T00:00:00"/>
    <s v="Wk7"/>
    <x v="0"/>
    <d v="2024-02-07T09:47:45"/>
    <m/>
    <m/>
    <s v="Y"/>
    <x v="1"/>
    <d v="2024-05-07T00:00:00"/>
    <s v="Completed"/>
    <m/>
    <m/>
  </r>
  <r>
    <x v="69"/>
    <n v="0.55783706315000003"/>
    <n v="0.59028521212499996"/>
    <x v="1"/>
    <x v="209"/>
    <s v="xD-DWDM-BRKRing_E404_8191A Sg Semuji_0004582304160F_0004582307060Z_0004582308742"/>
    <n v="0.59028521212499996"/>
    <s v="8191A Sg Semuji"/>
    <x v="2"/>
    <s v="Fo&amp;T"/>
    <x v="0"/>
    <x v="0"/>
    <m/>
    <s v="Multiple_2023_October_DWDM_(blank)_8191A_Completed_RECTTIFIER MODULE = 3_x000a_BATTERY BANK = 2"/>
    <s v="Multiple"/>
    <n v="2023"/>
    <s v="October"/>
    <s v="DWDM"/>
    <s v="(blank)"/>
    <s v="DWDM-8191A"/>
    <s v="8191A"/>
    <s v="Completed"/>
    <s v="RECTTIFIER MODULE = 3"/>
    <e v="#N/A"/>
    <e v="#N/A"/>
    <e v="#N/A"/>
    <x v="35"/>
    <s v="Wk52"/>
    <x v="21"/>
    <m/>
    <m/>
    <m/>
    <s v="Completed"/>
    <s v="Y"/>
    <d v="2024-02-01T00:00:00"/>
    <d v="2024-01-23T00:00:00"/>
    <s v="Y"/>
    <d v="2024-02-01T00:00:00"/>
    <s v="Wk5"/>
    <x v="0"/>
    <m/>
    <m/>
    <m/>
    <s v="Y"/>
    <x v="1"/>
    <d v="2024-05-07T00:00:00"/>
    <s v="Completed"/>
    <m/>
    <m/>
  </r>
  <r>
    <x v="69"/>
    <n v="0.55783706315000003"/>
    <n v="0.59028521212499996"/>
    <x v="1"/>
    <x v="79"/>
    <s v="xD-DWDM-BRKRing_E404_8513A Senggora_0004582304160F_0004582308742"/>
    <n v="0.59028521212499996"/>
    <s v="8513A Senggora"/>
    <x v="2"/>
    <s v="Fo&amp;T"/>
    <x v="0"/>
    <x v="0"/>
    <m/>
    <s v="Single_2024_May_DWDM_EAR06_8513A_PRPO_1.Add battery bank = 2"/>
    <s v="Single"/>
    <n v="2024"/>
    <s v="May"/>
    <s v="DWDM"/>
    <s v="EAR06"/>
    <s v="DWDM-8513A"/>
    <s v="8513A"/>
    <s v="PRPO"/>
    <s v="1.Add battery bank = 2"/>
    <e v="#N/A"/>
    <e v="#N/A"/>
    <e v="#N/A"/>
    <x v="35"/>
    <s v="Wk52"/>
    <x v="62"/>
    <m/>
    <s v="16/1: bring ODF panel &amp; travel"/>
    <m/>
    <s v="Completed"/>
    <s v="Y"/>
    <d v="2024-02-07T00:00:00"/>
    <d v="2024-01-23T00:00:00"/>
    <s v="Y"/>
    <d v="2024-02-01T00:00:00"/>
    <s v="Wk5"/>
    <x v="0"/>
    <d v="2024-01-30T10:58:14"/>
    <m/>
    <m/>
    <s v="Y"/>
    <x v="1"/>
    <d v="2024-05-07T00:00:00"/>
    <s v="Completed"/>
    <m/>
    <m/>
  </r>
  <r>
    <x v="69"/>
    <n v="0.55783706315000003"/>
    <n v="0.59028521212499996"/>
    <x v="1"/>
    <x v="210"/>
    <s v="xD-DWDM-BRKRing_E404_8965A Spg Lepar Hilir_0004582304160F_0004582308742"/>
    <n v="0.59028521212499996"/>
    <s v="8965A Spg Lepar Hilir"/>
    <x v="2"/>
    <s v="Fo&amp;T"/>
    <x v="0"/>
    <x v="0"/>
    <m/>
    <s v="Multiple_2023_September_DWDM_(blank)_8965A_Completed_DCPDB  = 1"/>
    <s v="Multiple"/>
    <n v="2023"/>
    <s v="September"/>
    <s v="DWDM"/>
    <s v="(blank)"/>
    <s v="DWDM-8965A"/>
    <s v="8965A"/>
    <s v="Completed"/>
    <s v="DCPDB  = 1"/>
    <e v="#N/A"/>
    <e v="#N/A"/>
    <e v="#N/A"/>
    <x v="35"/>
    <s v="Wk52"/>
    <x v="55"/>
    <m/>
    <s v="7/2: Pending power tap"/>
    <m/>
    <m/>
    <m/>
    <d v="2024-03-12T00:00:00"/>
    <d v="2024-02-07T00:00:00"/>
    <s v="Y"/>
    <d v="2024-02-13T00:00:00"/>
    <s v="Wk7"/>
    <x v="0"/>
    <d v="2024-02-07T09:47:45"/>
    <m/>
    <m/>
    <s v="Y"/>
    <x v="1"/>
    <d v="2024-05-07T00:00:00"/>
    <s v="Completed"/>
    <m/>
    <m/>
  </r>
  <r>
    <x v="70"/>
    <n v="0.24729756098999997"/>
    <e v="#N/A"/>
    <x v="1"/>
    <x v="21"/>
    <s v="xD-DWDM-BRKRing_E407_1475A MSC SRI KEMBANGAN_00045823086828"/>
    <e v="#N/A"/>
    <s v="1475A MSC SRI KEMBANGAN"/>
    <x v="15"/>
    <s v="Fo&amp;T"/>
    <x v="0"/>
    <x v="0"/>
    <m/>
    <s v="Single_2024_May_DWDM_5GC_1475A_PRPO_1.ODF Rack (Glass Door)"/>
    <s v="Single"/>
    <n v="2024"/>
    <s v="May"/>
    <s v="DWDM"/>
    <s v="5GC"/>
    <s v="DWDM-1475A"/>
    <s v="1475A"/>
    <s v="PRPO"/>
    <s v="No CME"/>
    <e v="#N/A"/>
    <e v="#N/A"/>
    <e v="#N/A"/>
    <x v="35"/>
    <s v="Wk52"/>
    <x v="27"/>
    <m/>
    <m/>
    <m/>
    <m/>
    <s v="N/A"/>
    <m/>
    <s v="Completed"/>
    <s v="N/A"/>
    <d v="2023-08-10T00:00:00"/>
    <s v="Wk32"/>
    <x v="0"/>
    <m/>
    <m/>
    <m/>
    <s v="Y"/>
    <x v="1"/>
    <d v="2023-08-10T00:00:00"/>
    <s v="Completed"/>
    <m/>
    <m/>
  </r>
  <r>
    <x v="70"/>
    <n v="0.24729756098999997"/>
    <e v="#N/A"/>
    <x v="1"/>
    <x v="41"/>
    <s v="xD-DWDM-BRKRing_E407_8000A MSC KUANTAN_00045823086828"/>
    <e v="#N/A"/>
    <s v="8000A MSC KUANTAN"/>
    <x v="15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27"/>
    <m/>
    <m/>
    <m/>
    <m/>
    <s v="N/A"/>
    <m/>
    <s v="Completed"/>
    <s v="N/A"/>
    <d v="2023-08-10T00:00:00"/>
    <s v="Wk32"/>
    <x v="0"/>
    <m/>
    <m/>
    <m/>
    <s v="Y"/>
    <x v="1"/>
    <d v="2023-08-10T00:00:00"/>
    <m/>
    <m/>
    <m/>
  </r>
  <r>
    <x v="70"/>
    <n v="0.24729756098999997"/>
    <e v="#N/A"/>
    <x v="1"/>
    <x v="206"/>
    <s v="xD-DWDM-BRKRing_E407_8025A RISDA_00045823086828"/>
    <e v="#N/A"/>
    <s v="8025A RISDA"/>
    <x v="15"/>
    <s v="Fo&amp;T"/>
    <x v="0"/>
    <x v="0"/>
    <m/>
    <s v="Multiple_2023_September_DWDM_(blank)_8025A_Completed_MGB = 1_x000a_CABLE LADDER= 1"/>
    <s v="Multiple"/>
    <n v="2023"/>
    <s v="September"/>
    <s v="DWDM"/>
    <s v="(blank)"/>
    <s v="DWDM-8025A"/>
    <s v="8025A"/>
    <s v="Completed"/>
    <s v="No CME"/>
    <e v="#N/A"/>
    <e v="#N/A"/>
    <e v="#N/A"/>
    <x v="35"/>
    <s v="Wk52"/>
    <x v="27"/>
    <m/>
    <m/>
    <m/>
    <m/>
    <m/>
    <m/>
    <s v="Completed"/>
    <s v="N/A"/>
    <d v="2023-08-10T00:00:00"/>
    <s v="Wk32"/>
    <x v="0"/>
    <m/>
    <m/>
    <m/>
    <s v="Y"/>
    <x v="1"/>
    <d v="2023-08-10T00:00:00"/>
    <s v="Completed"/>
    <m/>
    <m/>
  </r>
  <r>
    <x v="70"/>
    <n v="0.24729756098999997"/>
    <e v="#N/A"/>
    <x v="1"/>
    <x v="211"/>
    <s v="xD-DWDM-BRKRing_E407_8046A BANDAR INDERA MAHKOTA_00045823086828"/>
    <e v="#N/A"/>
    <s v="8046A BANDAR INDERA MAHKOTA"/>
    <x v="15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27"/>
    <m/>
    <m/>
    <m/>
    <m/>
    <s v="N/A"/>
    <m/>
    <s v="Completed"/>
    <s v="N/A"/>
    <d v="2023-08-10T00:00:00"/>
    <s v="Wk32"/>
    <x v="0"/>
    <m/>
    <m/>
    <m/>
    <s v="Y"/>
    <x v="1"/>
    <d v="2023-08-10T00:00:00"/>
    <s v="Completed"/>
    <m/>
    <m/>
  </r>
  <r>
    <x v="70"/>
    <n v="0.24729756098999997"/>
    <e v="#N/A"/>
    <x v="1"/>
    <x v="212"/>
    <s v="xD-DWDM-BRKRing_E407_8050A PERMATANG BADAK_00045823086828"/>
    <e v="#N/A"/>
    <s v="8050A PERMATANG BADAK"/>
    <x v="15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27"/>
    <m/>
    <m/>
    <m/>
    <m/>
    <s v="N/A"/>
    <m/>
    <s v="Completed"/>
    <s v="N/A"/>
    <d v="2023-08-10T00:00:00"/>
    <s v="Wk32"/>
    <x v="0"/>
    <m/>
    <m/>
    <m/>
    <s v="Y"/>
    <x v="1"/>
    <d v="2023-08-10T00:00:00"/>
    <s v="Completed"/>
    <m/>
    <m/>
  </r>
  <r>
    <x v="70"/>
    <n v="0.24729756098999997"/>
    <e v="#N/A"/>
    <x v="1"/>
    <x v="207"/>
    <s v="xD-DWDM-BRKRing_E407_8059A BUKIT SULAI_00045823086828"/>
    <e v="#N/A"/>
    <s v="8059A BUKIT SULAI"/>
    <x v="15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27"/>
    <m/>
    <m/>
    <m/>
    <m/>
    <s v="N/A"/>
    <m/>
    <s v="Completed"/>
    <s v="N/A"/>
    <d v="2023-08-10T00:00:00"/>
    <s v="Wk32"/>
    <x v="0"/>
    <m/>
    <m/>
    <m/>
    <s v="Y"/>
    <x v="1"/>
    <d v="2023-08-10T00:00:00"/>
    <s v="Completed"/>
    <m/>
    <m/>
  </r>
  <r>
    <x v="70"/>
    <n v="0.24729756098999997"/>
    <e v="#N/A"/>
    <x v="1"/>
    <x v="199"/>
    <s v="xD-DWDM-BRKRing_E407_8314A GONG TERAP_00045823086828"/>
    <e v="#N/A"/>
    <s v="8314A GONG TERAP"/>
    <x v="15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27"/>
    <m/>
    <m/>
    <m/>
    <m/>
    <s v="N/A"/>
    <m/>
    <s v="Completed"/>
    <s v="N/A"/>
    <d v="2023-08-10T00:00:00"/>
    <s v="Wk32"/>
    <x v="0"/>
    <m/>
    <m/>
    <m/>
    <s v="Y"/>
    <x v="1"/>
    <d v="2023-08-10T00:00:00"/>
    <s v="Completed"/>
    <m/>
    <m/>
  </r>
  <r>
    <x v="70"/>
    <n v="0.24729756098999997"/>
    <e v="#N/A"/>
    <x v="1"/>
    <x v="200"/>
    <s v="xD-DWDM-BRKRing_E407_8344A FELDA BELARA_00045823086828"/>
    <e v="#N/A"/>
    <s v="8344A FELDA BELARA"/>
    <x v="15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27"/>
    <m/>
    <m/>
    <m/>
    <m/>
    <s v="N/A"/>
    <m/>
    <s v="Completed"/>
    <s v="N/A"/>
    <d v="2023-08-10T00:00:00"/>
    <s v="Wk32"/>
    <x v="0"/>
    <m/>
    <m/>
    <m/>
    <s v="Y"/>
    <x v="1"/>
    <d v="2023-08-10T00:00:00"/>
    <s v="Completed"/>
    <m/>
    <m/>
  </r>
  <r>
    <x v="71"/>
    <n v="0.20504529885299999"/>
    <e v="#N/A"/>
    <x v="1"/>
    <x v="213"/>
    <s v="xD-DWDM-BRKRing_E408_8033A Kg Pandan_0004582304150Y_00045823087420"/>
    <e v="#N/A"/>
    <s v="8033A Kg Pandan"/>
    <x v="14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4"/>
    <m/>
    <m/>
    <m/>
    <m/>
    <s v="N/A"/>
    <m/>
    <s v="Completed"/>
    <s v="N/A"/>
    <d v="2023-07-21T00:00:00"/>
    <s v="Wk29"/>
    <x v="0"/>
    <m/>
    <m/>
    <m/>
    <s v="N/A"/>
    <x v="1"/>
    <d v="2023-07-21T00:00:00"/>
    <s v="Remote ATP submission"/>
    <m/>
    <m/>
  </r>
  <r>
    <x v="71"/>
    <n v="0.20504529885299999"/>
    <e v="#N/A"/>
    <x v="1"/>
    <x v="214"/>
    <s v="xD-DWDM-BRKRing_E408_8933A Bt6 Jln Gambang_0004582304150Y_00045823087420"/>
    <e v="#N/A"/>
    <s v="8933A Bt6 Jln Gambang"/>
    <x v="14"/>
    <s v="Fo&amp;T"/>
    <x v="0"/>
    <x v="0"/>
    <m/>
    <e v="#N/A"/>
    <s v="#N/A"/>
    <m/>
    <m/>
    <m/>
    <m/>
    <s v="DWDM-"/>
    <m/>
    <m/>
    <s v="No CME"/>
    <e v="#N/A"/>
    <e v="#N/A"/>
    <e v="#N/A"/>
    <x v="35"/>
    <s v="Wk52"/>
    <x v="4"/>
    <m/>
    <m/>
    <m/>
    <m/>
    <s v="N/A"/>
    <m/>
    <s v="Completed"/>
    <s v="N/A"/>
    <d v="2023-07-21T00:00:00"/>
    <s v="Wk29"/>
    <x v="0"/>
    <m/>
    <m/>
    <m/>
    <s v="N/A"/>
    <x v="1"/>
    <d v="2023-07-21T00:00:00"/>
    <s v="Remote ATP submission"/>
    <m/>
    <m/>
  </r>
  <r>
    <x v="72"/>
    <e v="#N/A"/>
    <e v="#N/A"/>
    <x v="1"/>
    <x v="5"/>
    <s v="xD-DWDM-BRKRing_EAR02_2_4000A Prai_0004582304160E_00045823087420"/>
    <e v="#N/A"/>
    <s v="4000A Prai"/>
    <x v="13"/>
    <s v="Fo&amp;T"/>
    <x v="0"/>
    <x v="0"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e v="#N/A"/>
    <e v="#N/A"/>
    <e v="#N/A"/>
    <x v="44"/>
    <e v="#N/A"/>
    <x v="63"/>
    <m/>
    <m/>
    <m/>
    <e v="#N/A"/>
    <s v="Y"/>
    <d v="2024-01-09T00:00:00"/>
    <s v="Completed"/>
    <s v="Y"/>
    <d v="2024-01-17T00:00:00"/>
    <s v="Wk3"/>
    <x v="5"/>
    <m/>
    <m/>
    <s v="CME completed12/Jan"/>
    <m/>
    <x v="0"/>
    <d v="1899-12-30T00:00:00"/>
    <d v="2024-03-27T00:00:00"/>
    <m/>
    <m/>
  </r>
  <r>
    <x v="72"/>
    <e v="#N/A"/>
    <e v="#N/A"/>
    <x v="1"/>
    <x v="41"/>
    <s v="xD-DWDM-BRKRing_EAR02_2_8000A Kuantan_0004582304160E_00045823087420"/>
    <e v="#N/A"/>
    <s v="8000A Kuantan"/>
    <x v="13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64"/>
    <m/>
    <m/>
    <m/>
    <s v="Completed"/>
    <s v="Y"/>
    <m/>
    <s v="No PO - Design Change"/>
    <s v="Y"/>
    <d v="2024-01-17T00:00:00"/>
    <s v="Wk3"/>
    <x v="5"/>
    <m/>
    <m/>
    <m/>
    <m/>
    <x v="0"/>
    <m/>
    <d v="2024-03-27T00:00:00"/>
    <m/>
    <m/>
  </r>
  <r>
    <x v="72"/>
    <e v="#N/A"/>
    <e v="#N/A"/>
    <x v="1"/>
    <x v="205"/>
    <s v="xD-DWDM-BRKRing_EAR02_2_8429B BktPayung_0004582304160E_00045823087420"/>
    <e v="#N/A"/>
    <s v="8429B BktPayung"/>
    <x v="13"/>
    <s v="Fo&amp;T"/>
    <x v="0"/>
    <x v="0"/>
    <m/>
    <s v="Single_2023_September_DWDM_(blank)_8429B_Drop_NOT REQUIRED"/>
    <s v="Single"/>
    <n v="2023"/>
    <s v="September"/>
    <s v="DWDM"/>
    <s v="(blank)"/>
    <s v="DWDM-8429B"/>
    <s v="8429B"/>
    <s v="Drop"/>
    <s v="NOT REQUIRED"/>
    <e v="#N/A"/>
    <e v="#N/A"/>
    <e v="#N/A"/>
    <x v="44"/>
    <e v="#N/A"/>
    <x v="63"/>
    <m/>
    <m/>
    <m/>
    <e v="#N/A"/>
    <s v="Y"/>
    <d v="2024-01-09T00:00:00"/>
    <d v="2024-01-17T00:00:00"/>
    <s v="Y"/>
    <d v="2024-01-17T00:00:00"/>
    <s v="Wk3"/>
    <x v="5"/>
    <m/>
    <m/>
    <m/>
    <m/>
    <x v="0"/>
    <d v="1899-12-30T00:00:00"/>
    <d v="2024-03-27T00:00:00"/>
    <m/>
    <m/>
  </r>
  <r>
    <x v="73"/>
    <e v="#N/A"/>
    <e v="#N/A"/>
    <x v="1"/>
    <x v="215"/>
    <s v="xD-DWDM-BRKRing_MR20/C26_1081A BktLipat_0004582304160F_0004582308742"/>
    <e v="#N/A"/>
    <s v="1081A BktLipat"/>
    <x v="2"/>
    <s v="BBand"/>
    <x v="0"/>
    <x v="0"/>
    <m/>
    <s v="Multiple_2024_January_DWDM_(blank)_1081A_Completed_BATTERY BANK = 2"/>
    <s v="Multiple"/>
    <n v="2024"/>
    <s v="January"/>
    <s v="DWDM"/>
    <s v="(blank)"/>
    <s v="DWDM-1081A"/>
    <s v="1081A"/>
    <s v="Completed"/>
    <s v="BATTERY BANK = 2"/>
    <e v="#N/A"/>
    <e v="#N/A"/>
    <e v="#N/A"/>
    <x v="35"/>
    <s v="Wk52"/>
    <x v="21"/>
    <m/>
    <s v="Plan 24/1"/>
    <m/>
    <m/>
    <m/>
    <d v="2024-01-22T00:00:00"/>
    <d v="2024-02-23T00:00:00"/>
    <s v="Y"/>
    <d v="2024-01-23T00:00:00"/>
    <s v="Wk4"/>
    <x v="2"/>
    <d v="2024-01-22T11:43:21"/>
    <m/>
    <m/>
    <m/>
    <x v="0"/>
    <d v="1899-12-30T00:00:00"/>
    <d v="2024-05-15T00:00:00"/>
    <m/>
    <m/>
  </r>
  <r>
    <x v="73"/>
    <e v="#N/A"/>
    <e v="#N/A"/>
    <x v="1"/>
    <x v="94"/>
    <s v="xD-DWDM-BRKRing_MR20/C26_1085A PekanMeru_0004582304160F_0004582308742"/>
    <e v="#N/A"/>
    <s v="1085A PekanMeru"/>
    <x v="2"/>
    <s v="BBand"/>
    <x v="0"/>
    <x v="0"/>
    <m/>
    <e v="#N/A"/>
    <s v="#N/A"/>
    <m/>
    <m/>
    <m/>
    <m/>
    <s v="DWDM-"/>
    <m/>
    <m/>
    <m/>
    <e v="#N/A"/>
    <e v="#N/A"/>
    <e v="#N/A"/>
    <x v="35"/>
    <s v="Wk52"/>
    <x v="65"/>
    <m/>
    <m/>
    <m/>
    <s v="Completed"/>
    <s v="Y"/>
    <m/>
    <d v="2024-02-23T00:00:00"/>
    <s v="Y"/>
    <d v="2023-12-08T00:00:00"/>
    <s v="Wk49"/>
    <x v="2"/>
    <m/>
    <s v="Integrated but plan next date"/>
    <s v="completed"/>
    <m/>
    <x v="0"/>
    <d v="1899-12-30T00:00:00"/>
    <d v="2024-05-15T00:00:00"/>
    <m/>
    <m/>
  </r>
  <r>
    <x v="73"/>
    <e v="#N/A"/>
    <e v="#N/A"/>
    <x v="1"/>
    <x v="216"/>
    <s v="xD-DWDM-BRKRing_MR20/C26_1093A KianHoeHuat_0004582304160F_0004582308742"/>
    <e v="#N/A"/>
    <s v="1093A KianHoeHuat"/>
    <x v="2"/>
    <s v="BBand"/>
    <x v="0"/>
    <x v="0"/>
    <m/>
    <s v="Single_2023_October_DWDM_(blank)_1093A_Completed_DCPDB  = 1"/>
    <s v="Single"/>
    <n v="2023"/>
    <s v="October"/>
    <s v="DWDM"/>
    <s v="(blank)"/>
    <s v="DWDM-1093A"/>
    <s v="1093A"/>
    <s v="Completed"/>
    <s v="DCPDB  = 1"/>
    <e v="#N/A"/>
    <e v="#N/A"/>
    <e v="#N/A"/>
    <x v="35"/>
    <s v="Wk52"/>
    <x v="21"/>
    <m/>
    <m/>
    <m/>
    <m/>
    <m/>
    <d v="2024-02-23T00:00:00"/>
    <d v="2024-02-23T00:00:00"/>
    <s v="Y"/>
    <d v="2024-02-01T00:00:00"/>
    <s v="Wk5"/>
    <x v="2"/>
    <m/>
    <m/>
    <m/>
    <m/>
    <x v="0"/>
    <d v="1899-12-30T00:00:00"/>
    <d v="2024-05-15T00:00:00"/>
    <m/>
    <m/>
  </r>
  <r>
    <x v="73"/>
    <e v="#N/A"/>
    <e v="#N/A"/>
    <x v="1"/>
    <x v="217"/>
    <s v="xD-DWDM-BRKRing_MR20/C26_1104A SurauAlAmin_0004582304160F_0004582308742"/>
    <e v="#N/A"/>
    <s v="1104A SurauAlAmin"/>
    <x v="2"/>
    <s v="BBand"/>
    <x v="0"/>
    <x v="0"/>
    <m/>
    <e v="#N/A"/>
    <s v="#N/A"/>
    <m/>
    <m/>
    <m/>
    <m/>
    <s v="DWDM-"/>
    <m/>
    <m/>
    <m/>
    <e v="#N/A"/>
    <e v="#N/A"/>
    <e v="#N/A"/>
    <x v="35"/>
    <s v="Wk52"/>
    <x v="65"/>
    <m/>
    <m/>
    <m/>
    <s v="Completed"/>
    <s v="Y"/>
    <d v="2024-01-09T00:00:00"/>
    <d v="2024-02-23T00:00:00"/>
    <s v="Y"/>
    <d v="2024-01-18T00:00:00"/>
    <s v="Wk3"/>
    <x v="2"/>
    <m/>
    <s v="Integrated but plan next date"/>
    <s v="completed"/>
    <m/>
    <x v="0"/>
    <m/>
    <d v="2024-05-15T00:00:00"/>
    <m/>
    <m/>
  </r>
  <r>
    <x v="73"/>
    <e v="#N/A"/>
    <e v="#N/A"/>
    <x v="1"/>
    <x v="218"/>
    <s v="xD-DWDM-BRKRing_MR20/C26_1627B IndahHighway_0004582304160F_0004582308742"/>
    <e v="#N/A"/>
    <s v="1627B IndahHighway"/>
    <x v="2"/>
    <s v="BBand"/>
    <x v="0"/>
    <x v="0"/>
    <m/>
    <s v="Single_2023_September_DWDM_(blank)_1627B_Completed_DCPDB = 1 UNIT_x000a_MGB = 1"/>
    <s v="Single"/>
    <n v="2023"/>
    <s v="September"/>
    <s v="DWDM"/>
    <s v="(blank)"/>
    <s v="DWDM-1627B"/>
    <s v="1627B"/>
    <s v="Completed"/>
    <s v="DCPDB = 1 UNIT"/>
    <e v="#N/A"/>
    <e v="#N/A"/>
    <e v="#N/A"/>
    <x v="35"/>
    <s v="Wk52"/>
    <x v="33"/>
    <m/>
    <m/>
    <m/>
    <m/>
    <m/>
    <d v="2024-01-08T00:00:00"/>
    <d v="2024-02-23T00:00:00"/>
    <s v="Y"/>
    <d v="2024-01-18T00:00:00"/>
    <s v="Wk3"/>
    <x v="2"/>
    <d v="2024-01-17T09:35:29"/>
    <m/>
    <m/>
    <m/>
    <x v="0"/>
    <m/>
    <d v="2024-05-15T00:00:00"/>
    <m/>
    <m/>
  </r>
  <r>
    <x v="74"/>
    <e v="#N/A"/>
    <e v="#N/A"/>
    <x v="1"/>
    <x v="116"/>
    <s v="xD-DWDM-BRKRing_N106_4085D Kulim Hitech 2"/>
    <e v="#N/A"/>
    <s v="4085D Kulim Hitech2"/>
    <x v="15"/>
    <s v="Fo&amp;T"/>
    <x v="0"/>
    <x v="0"/>
    <m/>
    <s v="Single_2023_November_DWDM_(blank)_4085D_Completed_RECTTIFIER MODULE = 2_x000a_BATTERY BANK = 2"/>
    <s v="Single"/>
    <n v="2023"/>
    <s v="November"/>
    <s v="DWDM"/>
    <s v="(blank)"/>
    <s v="DWDM-4085D"/>
    <s v="4085D"/>
    <s v="Completed"/>
    <s v="No CME"/>
    <e v="#N/A"/>
    <s v="1.7 TSSR Approved"/>
    <e v="#N/A"/>
    <x v="35"/>
    <s v="Wk52"/>
    <x v="25"/>
    <s v="Invalid PO"/>
    <s v="Invalid PO"/>
    <m/>
    <m/>
    <s v="N/A"/>
    <m/>
    <e v="#N/A"/>
    <s v="N/A"/>
    <d v="1899-12-30T00:00:00"/>
    <m/>
    <x v="2"/>
    <m/>
    <m/>
    <m/>
    <m/>
    <x v="0"/>
    <e v="#N/A"/>
    <m/>
    <m/>
    <m/>
  </r>
  <r>
    <x v="74"/>
    <e v="#N/A"/>
    <e v="#N/A"/>
    <x v="1"/>
    <x v="52"/>
    <s v="xD-DWDM-BRKRing_N106_4683A Bkt Tok Alang"/>
    <e v="#N/A"/>
    <s v="4683A Bkt Tok Alang"/>
    <x v="2"/>
    <s v="Fo&amp;T"/>
    <x v="0"/>
    <x v="0"/>
    <m/>
    <s v="Single_2024_May_DWDM_N106+_4683A_PRPO_1. Add Battery Bank = 3"/>
    <s v="Single"/>
    <n v="2024"/>
    <s v="May"/>
    <s v="DWDM"/>
    <s v="N106+"/>
    <s v="DWDM-4683A"/>
    <s v="4683A"/>
    <s v="PRPO"/>
    <s v="1. Add Battery Bank = 3"/>
    <e v="#N/A"/>
    <s v="1.7 TSSR Approved"/>
    <e v="#N/A"/>
    <x v="35"/>
    <s v="Wk52"/>
    <x v="25"/>
    <s v="Invalid PO"/>
    <s v="Invalid PO"/>
    <m/>
    <m/>
    <s v="N/A"/>
    <m/>
    <e v="#N/A"/>
    <s v="N/A"/>
    <d v="1899-12-30T00:00:00"/>
    <m/>
    <x v="2"/>
    <m/>
    <m/>
    <m/>
    <m/>
    <x v="0"/>
    <e v="#N/A"/>
    <m/>
    <m/>
    <m/>
  </r>
  <r>
    <x v="39"/>
    <n v="0.40889287291499998"/>
    <e v="#N/A"/>
    <x v="1"/>
    <x v="77"/>
    <s v="xD-DWDM-BRKRing_N106_4946A Bkt Selambau_000458237400E_00045823174223"/>
    <e v="#N/A"/>
    <s v="4946A Bkt Selambau"/>
    <x v="2"/>
    <s v="Fo&amp;T"/>
    <x v="0"/>
    <x v="0"/>
    <m/>
    <s v="Single_2023_October_DWDM_(blank)_4946A_Drop_DROP"/>
    <s v="Single"/>
    <n v="2023"/>
    <s v="October"/>
    <s v="DWDM"/>
    <s v="(blank)"/>
    <s v="DWDM-4946A"/>
    <s v="4946A"/>
    <s v="Drop"/>
    <s v="DROP"/>
    <e v="#N/A"/>
    <e v="#N/A"/>
    <e v="#N/A"/>
    <x v="44"/>
    <e v="#N/A"/>
    <x v="63"/>
    <m/>
    <m/>
    <m/>
    <e v="#N/A"/>
    <s v="Y"/>
    <m/>
    <s v="Completed"/>
    <s v="Y"/>
    <d v="2023-11-19T00:00:00"/>
    <s v="Wk46"/>
    <x v="0"/>
    <m/>
    <m/>
    <m/>
    <s v="Y"/>
    <x v="1"/>
    <d v="2023-12-21T00:00:00"/>
    <m/>
    <m/>
    <m/>
  </r>
  <r>
    <x v="39"/>
    <n v="0.40889287291499998"/>
    <e v="#N/A"/>
    <x v="1"/>
    <x v="117"/>
    <s v="xD-DWDM-BRKRing_N106_4966A Kulim Hitech_000458237400E_00045823174223"/>
    <e v="#N/A"/>
    <s v="4966A Kulim Hitech"/>
    <x v="2"/>
    <s v="Fo&amp;T"/>
    <x v="0"/>
    <x v="0"/>
    <m/>
    <e v="#N/A"/>
    <s v="#N/A"/>
    <m/>
    <m/>
    <m/>
    <m/>
    <s v="DWDM-"/>
    <m/>
    <m/>
    <m/>
    <e v="#N/A"/>
    <e v="#N/A"/>
    <e v="#N/A"/>
    <x v="35"/>
    <s v="Wk52"/>
    <x v="3"/>
    <m/>
    <m/>
    <m/>
    <s v="Completed"/>
    <s v="Y"/>
    <m/>
    <s v="Completed"/>
    <s v="Y"/>
    <d v="2023-11-19T00:00:00"/>
    <s v="Wk46"/>
    <x v="0"/>
    <m/>
    <m/>
    <m/>
    <s v="Y"/>
    <x v="1"/>
    <d v="2023-12-21T00:00:00"/>
    <m/>
    <m/>
    <m/>
  </r>
  <r>
    <x v="21"/>
    <n v="0.23686822282100001"/>
    <e v="#N/A"/>
    <x v="1"/>
    <x v="219"/>
    <s v="xD-DWDM-BRKRing_N115_4668A Lunas_0004582306610C_00045823162822"/>
    <e v="#N/A"/>
    <s v="4668A Lunas"/>
    <x v="2"/>
    <s v="Fo&amp;T"/>
    <x v="0"/>
    <x v="0"/>
    <m/>
    <s v="Multiple_2023_November_DWDM_(blank)_4688A_Completed_DCPDB  = 1"/>
    <s v="Multiple"/>
    <n v="2023"/>
    <s v="November"/>
    <s v="DWDM"/>
    <s v="(blank)"/>
    <s v="DWDM-4688A"/>
    <s v="4688A"/>
    <s v="Completed"/>
    <s v="DCPDB  = 1"/>
    <e v="#N/A"/>
    <e v="#N/A"/>
    <e v="#N/A"/>
    <x v="35"/>
    <s v="Wk52"/>
    <x v="21"/>
    <m/>
    <m/>
    <m/>
    <m/>
    <m/>
    <d v="2024-02-07T00:00:00"/>
    <s v="Completed"/>
    <s v="Y"/>
    <d v="2024-02-07T00:00:00"/>
    <s v="Wk6"/>
    <x v="0"/>
    <d v="2024-02-07T09:47:45"/>
    <m/>
    <m/>
    <m/>
    <x v="1"/>
    <d v="2023-12-21T00:00:00"/>
    <m/>
    <m/>
    <m/>
  </r>
  <r>
    <x v="21"/>
    <n v="0.23686822282100001"/>
    <e v="#N/A"/>
    <x v="1"/>
    <x v="220"/>
    <s v="xD-DWDM-BRKRing_N115_4932A Bkt Tok Acheh_0004582306610C_00045823162822"/>
    <e v="#N/A"/>
    <s v="4932A Bkt Tok Acheh"/>
    <x v="2"/>
    <s v="Fo&amp;T"/>
    <x v="0"/>
    <x v="0"/>
    <m/>
    <s v="Single_2023_December_DWDM_(blank)_4932A_Completed_BATTERY BANK = 2"/>
    <s v="Single"/>
    <n v="2023"/>
    <s v="December"/>
    <s v="DWDM"/>
    <s v="(blank)"/>
    <s v="DWDM-4932A"/>
    <s v="4932A"/>
    <s v="Completed"/>
    <s v="BATTERY BANK = 2"/>
    <e v="#N/A"/>
    <e v="#N/A"/>
    <e v="#N/A"/>
    <x v="35"/>
    <s v="Wk52"/>
    <x v="1"/>
    <m/>
    <m/>
    <m/>
    <s v="Completed"/>
    <s v="Y"/>
    <m/>
    <s v="Completed"/>
    <s v="Y"/>
    <d v="2023-11-19T00:00:00"/>
    <s v="Wk46"/>
    <x v="0"/>
    <m/>
    <m/>
    <m/>
    <s v="Y"/>
    <x v="1"/>
    <d v="2023-12-21T00:00:00"/>
    <s v="Completed"/>
    <m/>
    <m/>
  </r>
  <r>
    <x v="75"/>
    <n v="0.31142861154599999"/>
    <e v="#N/A"/>
    <x v="1"/>
    <x v="61"/>
    <s v="xD-DWDM-BRKRing_S201_1621A Senawang_0004582304070S_00045823086826"/>
    <e v="#N/A"/>
    <s v="1621A Senawang"/>
    <x v="2"/>
    <s v="BBand"/>
    <x v="0"/>
    <x v="0"/>
    <m/>
    <e v="#N/A"/>
    <s v="#N/A"/>
    <m/>
    <m/>
    <m/>
    <m/>
    <s v="DWDM-"/>
    <m/>
    <m/>
    <m/>
    <e v="#N/A"/>
    <e v="#N/A"/>
    <e v="#N/A"/>
    <x v="35"/>
    <s v="Wk52"/>
    <x v="18"/>
    <m/>
    <s v="Continue 16/1"/>
    <m/>
    <s v="Completed"/>
    <s v="Y"/>
    <d v="2024-01-12T00:00:00"/>
    <d v="2024-01-12T00:00:00"/>
    <s v="Y"/>
    <d v="2024-01-16T00:00:00"/>
    <s v="Wk3"/>
    <x v="5"/>
    <d v="2024-01-16T10:24:54"/>
    <m/>
    <m/>
    <m/>
    <x v="0"/>
    <m/>
    <m/>
    <m/>
    <m/>
  </r>
  <r>
    <x v="75"/>
    <n v="0.31142861154599999"/>
    <e v="#N/A"/>
    <x v="1"/>
    <x v="221"/>
    <s v="xD-DWDM-BRKRing_S201_1760A Mambau1_0004582304070S_00045823086826"/>
    <e v="#N/A"/>
    <s v="1760A Mambau1"/>
    <x v="2"/>
    <s v="BBand"/>
    <x v="0"/>
    <x v="0"/>
    <m/>
    <s v="Single_2023_October_DWDM_(blank)_1760A_Completed_CABINET DISMANTLE = 1"/>
    <s v="Single"/>
    <n v="2023"/>
    <s v="October"/>
    <s v="DWDM"/>
    <s v="(blank)"/>
    <s v="DWDM-1760A"/>
    <s v="1760A"/>
    <s v="Completed"/>
    <s v="CABINET DISMANTLE = 1"/>
    <e v="#N/A"/>
    <e v="#N/A"/>
    <e v="#N/A"/>
    <x v="35"/>
    <s v="Wk52"/>
    <x v="66"/>
    <m/>
    <m/>
    <m/>
    <s v="Completed"/>
    <s v="Y"/>
    <m/>
    <s v="Completed"/>
    <s v="Y"/>
    <d v="2023-11-20T00:00:00"/>
    <s v="Wk47"/>
    <x v="5"/>
    <m/>
    <m/>
    <m/>
    <m/>
    <x v="0"/>
    <d v="1899-12-30T00:00:00"/>
    <m/>
    <m/>
    <m/>
  </r>
  <r>
    <x v="75"/>
    <n v="0.31142861154599999"/>
    <e v="#N/A"/>
    <x v="1"/>
    <x v="221"/>
    <s v="xD-DWDM-BRKRing_S201_1760A Mambau2_0004582304070S_00045823086826"/>
    <e v="#N/A"/>
    <s v="1760A Mambau2"/>
    <x v="2"/>
    <s v="BBand"/>
    <x v="0"/>
    <x v="0"/>
    <m/>
    <s v="Single_2023_October_DWDM_(blank)_1760A_Completed_CABINET DISMANTLE = 1"/>
    <s v="Single"/>
    <n v="2023"/>
    <s v="October"/>
    <s v="DWDM"/>
    <s v="(blank)"/>
    <s v="DWDM-1760A"/>
    <s v="1760A"/>
    <s v="Completed"/>
    <s v="CABINET DISMANTLE = 1"/>
    <e v="#N/A"/>
    <e v="#N/A"/>
    <e v="#N/A"/>
    <x v="35"/>
    <s v="Wk52"/>
    <x v="66"/>
    <m/>
    <m/>
    <m/>
    <s v="Completed"/>
    <s v="Y"/>
    <m/>
    <s v="Completed"/>
    <s v="Y"/>
    <d v="2023-11-20T00:00:00"/>
    <s v="Wk47"/>
    <x v="5"/>
    <m/>
    <m/>
    <m/>
    <m/>
    <x v="0"/>
    <d v="1899-12-30T00:00:00"/>
    <m/>
    <m/>
    <m/>
  </r>
  <r>
    <x v="75"/>
    <n v="0.31142861154599999"/>
    <e v="#N/A"/>
    <x v="1"/>
    <x v="222"/>
    <s v="xD-DWDM-BRKRing_S201_3433C Bkt Pelandok_0004582304070S_00045823086826"/>
    <e v="#N/A"/>
    <s v="3433C Bkt Pelandok"/>
    <x v="2"/>
    <s v="BBand"/>
    <x v="0"/>
    <x v="0"/>
    <m/>
    <e v="#N/A"/>
    <s v="#N/A"/>
    <m/>
    <m/>
    <m/>
    <m/>
    <s v="DWDM-"/>
    <m/>
    <m/>
    <m/>
    <e v="#N/A"/>
    <e v="#N/A"/>
    <e v="#N/A"/>
    <x v="35"/>
    <s v="Wk52"/>
    <x v="1"/>
    <m/>
    <m/>
    <m/>
    <s v="Completed"/>
    <s v="Y"/>
    <m/>
    <s v="Completed"/>
    <s v="Y"/>
    <d v="2023-11-22T00:00:00"/>
    <s v="Wk47"/>
    <x v="5"/>
    <m/>
    <m/>
    <m/>
    <m/>
    <x v="0"/>
    <m/>
    <m/>
    <m/>
    <m/>
  </r>
  <r>
    <x v="76"/>
    <n v="0.64447783209200005"/>
    <e v="#N/A"/>
    <x v="1"/>
    <x v="223"/>
    <s v="xD-DWDM-BRKRing_S307_6405A Sri Bunian_0004582304160E_00045823087420"/>
    <e v="#N/A"/>
    <s v="6405A Sri Bunian"/>
    <x v="11"/>
    <s v="BBand"/>
    <x v="0"/>
    <x v="0"/>
    <m/>
    <e v="#N/A"/>
    <s v="#N/A"/>
    <m/>
    <m/>
    <m/>
    <m/>
    <s v="DWDM-"/>
    <m/>
    <m/>
    <s v="No CME"/>
    <e v="#N/A"/>
    <e v="#N/A"/>
    <e v="#N/A"/>
    <x v="35"/>
    <s v="Wk52"/>
    <x v="34"/>
    <m/>
    <m/>
    <m/>
    <m/>
    <s v="N/A"/>
    <m/>
    <s v="Completed"/>
    <s v="N/A"/>
    <d v="2023-10-17T00:00:00"/>
    <s v="Wk42"/>
    <x v="0"/>
    <m/>
    <m/>
    <m/>
    <m/>
    <x v="1"/>
    <d v="2023-10-17T00:00:00"/>
    <m/>
    <m/>
    <m/>
  </r>
  <r>
    <x v="76"/>
    <n v="0.64447783209200005"/>
    <e v="#N/A"/>
    <x v="1"/>
    <x v="155"/>
    <s v="xD-DWDM-BRKRing_S307_6502A Nusa Perintis_0004582304160E_00045823087420"/>
    <e v="#N/A"/>
    <s v="6502A Nusa Perintis"/>
    <x v="11"/>
    <s v="BBand"/>
    <x v="0"/>
    <x v="0"/>
    <m/>
    <s v="Multiple_2023_November_DWDM_(blank)_6502A_Completed_BATTERY BANK = 1"/>
    <s v="Multiple"/>
    <n v="2023"/>
    <s v="November"/>
    <s v="DWDM"/>
    <s v="(blank)"/>
    <s v="DWDM-6502A"/>
    <s v="6502A"/>
    <s v="Completed"/>
    <s v="No CME"/>
    <e v="#N/A"/>
    <e v="#N/A"/>
    <e v="#N/A"/>
    <x v="42"/>
    <s v="Wk11"/>
    <x v="67"/>
    <m/>
    <m/>
    <m/>
    <m/>
    <s v="N/A"/>
    <m/>
    <s v="Completed"/>
    <s v="N/A"/>
    <d v="2023-10-17T00:00:00"/>
    <s v="Wk42"/>
    <x v="0"/>
    <m/>
    <m/>
    <m/>
    <m/>
    <x v="1"/>
    <d v="2023-10-17T00:00:00"/>
    <m/>
    <m/>
    <m/>
  </r>
  <r>
    <x v="10"/>
    <n v="0.38822233538799999"/>
    <n v="0.53254595616300004"/>
    <x v="1"/>
    <x v="62"/>
    <s v="xD-DWDM-BRKRing_S309_1553A Umbai_0004582304160F_0004582308742"/>
    <n v="0.53254595616300004"/>
    <s v="1553A Umbai"/>
    <x v="2"/>
    <s v="BBand"/>
    <x v="0"/>
    <x v="0"/>
    <m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s v="1.New plinth"/>
    <e v="#N/A"/>
    <e v="#N/A"/>
    <e v="#N/A"/>
    <x v="10"/>
    <s v="Wk26"/>
    <x v="0"/>
    <s v="Space"/>
    <s v="Space"/>
    <s v="0524: Umbai space issue"/>
    <d v="2024-07-05T00:00:00"/>
    <m/>
    <m/>
    <s v="Re-survey"/>
    <s v="TBC_Jul_Plan"/>
    <d v="2024-07-18T00:00:00"/>
    <m/>
    <x v="4"/>
    <m/>
    <m/>
    <m/>
    <m/>
    <x v="0"/>
    <d v="1899-12-30T00:00:00"/>
    <m/>
    <m/>
    <m/>
  </r>
  <r>
    <x v="10"/>
    <n v="0.38822233538799999"/>
    <n v="0.53254595616300004"/>
    <x v="1"/>
    <x v="63"/>
    <s v="xD-DWDM-BRKRing_S309_1556A Merlimau_0004582304160F_0004582308742"/>
    <n v="0.53254595616300004"/>
    <s v="1556A Merlimau"/>
    <x v="2"/>
    <s v="BBand"/>
    <x v="0"/>
    <x v="0"/>
    <m/>
    <s v="Multiple_2024_May_DWDM_S309_1556A_PRPO_BATTERY BANK = 3_x000a_Remove battery = 1"/>
    <s v="Multiple"/>
    <n v="2024"/>
    <s v="May"/>
    <s v="DWDM"/>
    <s v="S309"/>
    <s v="DWDM-1556A"/>
    <s v="1556A"/>
    <s v="PRPO"/>
    <s v="BATTERY BANK = 3"/>
    <e v="#N/A"/>
    <e v="#N/A"/>
    <e v="#N/A"/>
    <x v="35"/>
    <s v="Wk52"/>
    <x v="55"/>
    <m/>
    <m/>
    <m/>
    <m/>
    <m/>
    <m/>
    <s v="Completed"/>
    <s v="Y"/>
    <d v="2023-11-07T00:00:00"/>
    <s v="Wk45"/>
    <x v="4"/>
    <m/>
    <m/>
    <m/>
    <m/>
    <x v="1"/>
    <d v="2023-11-07T00:00:00"/>
    <m/>
    <m/>
    <m/>
  </r>
  <r>
    <x v="10"/>
    <n v="0.38822233538799999"/>
    <n v="0.53254595616300004"/>
    <x v="1"/>
    <x v="64"/>
    <s v="xD-DWDM-BRKRing_S309_1599A Gambir Town_0004582304160F_0004582308742"/>
    <n v="0.53254595616300004"/>
    <s v="1599A Gambir Town"/>
    <x v="2"/>
    <s v="BBand"/>
    <x v="0"/>
    <x v="0"/>
    <m/>
    <s v="Multiple_2023_September_DWDM_(blank)_1599A_Completed_BATTERY BANK = 3_x000a_BATTERY RACK = 1"/>
    <s v="Multiple"/>
    <n v="2023"/>
    <s v="September"/>
    <s v="DWDM"/>
    <s v="(blank)"/>
    <s v="DWDM-1599A"/>
    <s v="1599A"/>
    <s v="Completed"/>
    <s v="BATTERY BANK = 3"/>
    <e v="#N/A"/>
    <e v="#N/A"/>
    <e v="#N/A"/>
    <x v="35"/>
    <s v="Wk52"/>
    <x v="55"/>
    <m/>
    <m/>
    <m/>
    <s v="Completed"/>
    <s v="Y"/>
    <m/>
    <s v="Completed"/>
    <s v="Y"/>
    <d v="2023-11-07T00:00:00"/>
    <s v="Wk45"/>
    <x v="4"/>
    <m/>
    <m/>
    <m/>
    <s v="N/A"/>
    <x v="1"/>
    <d v="2023-11-07T00:00:00"/>
    <m/>
    <m/>
    <m/>
  </r>
  <r>
    <x v="10"/>
    <n v="0.38822233538799999"/>
    <n v="0.53254595616300004"/>
    <x v="1"/>
    <x v="24"/>
    <s v="xD-DWDM-BRKRing_S309_2402B Pagoh highway_0004582304160F_0004582308742"/>
    <n v="0.53254595616300004"/>
    <s v="2402B Pagoh highway"/>
    <x v="2"/>
    <s v="BBand"/>
    <x v="0"/>
    <x v="0"/>
    <m/>
    <s v="Multiple_2024_April_DWDM_S309_2402B_PRPO_1. Add Rectifier (Indoor) + 3 module = 1 (Require 63A x 4)_x000a_2. Battery Bank = 3"/>
    <s v="Multiple"/>
    <n v="2024"/>
    <s v="April"/>
    <s v="DWDM"/>
    <s v="S309"/>
    <s v="DWDM-2402B"/>
    <s v="2402B"/>
    <s v="PRPO"/>
    <s v="1. Add Rectifier (Indoor) + 3 module = 1 (Require 63A x 4)"/>
    <e v="#N/A"/>
    <e v="#N/A"/>
    <e v="#N/A"/>
    <x v="35"/>
    <s v="Wk52"/>
    <x v="56"/>
    <m/>
    <m/>
    <m/>
    <s v="Completed"/>
    <s v="Y"/>
    <m/>
    <s v="Completed"/>
    <s v="Y"/>
    <d v="2023-11-07T00:00:00"/>
    <s v="Wk45"/>
    <x v="4"/>
    <m/>
    <m/>
    <m/>
    <s v="N/A"/>
    <x v="1"/>
    <d v="2023-11-07T00:00:00"/>
    <m/>
    <m/>
    <m/>
  </r>
  <r>
    <x v="77"/>
    <n v="0.61690902197099995"/>
    <n v="1.2730434233349999"/>
    <x v="1"/>
    <x v="224"/>
    <s v="xD-DWDM-BRKRing_S313P_2_1512A BKTRAMBAI_00045823087420"/>
    <n v="1.2730434233349999"/>
    <s v="1512A BKTRAMBAI"/>
    <x v="15"/>
    <s v="BBand"/>
    <x v="0"/>
    <x v="0"/>
    <m/>
    <e v="#N/A"/>
    <s v="#N/A"/>
    <m/>
    <m/>
    <m/>
    <m/>
    <s v="DWDM-"/>
    <m/>
    <m/>
    <s v="No CME"/>
    <e v="#N/A"/>
    <e v="#N/A"/>
    <e v="#N/A"/>
    <x v="35"/>
    <s v="Wk52"/>
    <x v="26"/>
    <m/>
    <m/>
    <m/>
    <m/>
    <s v="N/A"/>
    <m/>
    <s v="Completed"/>
    <s v="N/A"/>
    <d v="2023-11-07T00:00:00"/>
    <s v="Wk45"/>
    <x v="0"/>
    <m/>
    <m/>
    <m/>
    <m/>
    <x v="1"/>
    <d v="2023-11-07T00:00:00"/>
    <s v="Completed"/>
    <m/>
    <m/>
  </r>
  <r>
    <x v="77"/>
    <n v="0.61690902197099995"/>
    <n v="1.2730434233349999"/>
    <x v="1"/>
    <x v="62"/>
    <s v="xD-DWDM-BRKRing_S313P_2_1553A UMBAI_00045823087420"/>
    <n v="1.2730434233349999"/>
    <s v="1553A UMBAI"/>
    <x v="15"/>
    <s v="BBand"/>
    <x v="0"/>
    <x v="0"/>
    <m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s v="No CME"/>
    <e v="#N/A"/>
    <e v="#N/A"/>
    <e v="#N/A"/>
    <x v="35"/>
    <s v="Wk52"/>
    <x v="26"/>
    <m/>
    <m/>
    <m/>
    <m/>
    <s v="N/A"/>
    <m/>
    <s v="Completed"/>
    <s v="N/A"/>
    <d v="2023-11-07T00:00:00"/>
    <s v="Wk45"/>
    <x v="0"/>
    <m/>
    <m/>
    <m/>
    <m/>
    <x v="1"/>
    <d v="2023-11-07T00:00:00"/>
    <s v="Completed"/>
    <m/>
    <m/>
  </r>
  <r>
    <x v="77"/>
    <n v="0.61690902197099995"/>
    <n v="1.2730434233349999"/>
    <x v="1"/>
    <x v="58"/>
    <s v="xD-DWDM-BRKRing_S313P_2_1554A RUMBIA_00045823087420"/>
    <n v="1.2730434233349999"/>
    <s v="1554A RUMBIA"/>
    <x v="15"/>
    <s v="BBand"/>
    <x v="0"/>
    <x v="0"/>
    <m/>
    <s v="Multiple_2024_May_DWDM_S301_1554A_PRPO_1.Add battery bank = 3"/>
    <s v="Multiple"/>
    <n v="2024"/>
    <s v="May"/>
    <s v="DWDM"/>
    <s v="S301"/>
    <s v="DWDM-1554A"/>
    <s v="1554A"/>
    <s v="PRPO"/>
    <s v="No CME"/>
    <e v="#N/A"/>
    <e v="#N/A"/>
    <e v="#N/A"/>
    <x v="35"/>
    <s v="Wk52"/>
    <x v="26"/>
    <m/>
    <m/>
    <m/>
    <m/>
    <s v="N/A"/>
    <m/>
    <s v="Completed"/>
    <s v="N/A"/>
    <d v="2023-11-07T00:00:00"/>
    <s v="Wk45"/>
    <x v="0"/>
    <m/>
    <m/>
    <m/>
    <m/>
    <x v="1"/>
    <d v="2023-11-07T00:00:00"/>
    <s v="Completed"/>
    <m/>
    <m/>
  </r>
  <r>
    <x v="77"/>
    <n v="0.61690902197099995"/>
    <n v="1.2730434233349999"/>
    <x v="1"/>
    <x v="61"/>
    <s v="xD-DWDM-BRKRing_S313P_2_1621A MSC Senawang_00045823087420"/>
    <n v="1.2730434233349999"/>
    <s v="1621A MSC Senawang"/>
    <x v="15"/>
    <s v="BBand"/>
    <x v="0"/>
    <x v="0"/>
    <m/>
    <e v="#N/A"/>
    <s v="#N/A"/>
    <m/>
    <m/>
    <m/>
    <m/>
    <s v="DWDM-"/>
    <m/>
    <m/>
    <s v="No CME"/>
    <e v="#N/A"/>
    <e v="#N/A"/>
    <e v="#N/A"/>
    <x v="35"/>
    <s v="Wk52"/>
    <x v="39"/>
    <m/>
    <m/>
    <m/>
    <m/>
    <s v="N/A"/>
    <m/>
    <s v="Completed"/>
    <s v="N/A"/>
    <d v="2023-11-07T00:00:00"/>
    <s v="Wk45"/>
    <x v="0"/>
    <m/>
    <m/>
    <m/>
    <s v="Y"/>
    <x v="1"/>
    <d v="2023-11-07T00:00:00"/>
    <s v="Completed"/>
    <m/>
    <m/>
  </r>
  <r>
    <x v="54"/>
    <e v="#N/A"/>
    <e v="#N/A"/>
    <x v="1"/>
    <x v="225"/>
    <s v="xD-DWDM-BRKRing_S313P_2_2_DUYONG_0004582304160F_00045823087420"/>
    <e v="#N/A"/>
    <s v="DUYONG"/>
    <x v="2"/>
    <s v="BBand"/>
    <x v="0"/>
    <x v="0"/>
    <m/>
    <s v="Multiple_2023_October_DWDM_(blank)_1533A_Completed_BATTERY RACK = 1"/>
    <s v="Multiple"/>
    <n v="2023"/>
    <s v="October"/>
    <s v="DWDM"/>
    <s v="(blank)"/>
    <s v="DWDM-1533A"/>
    <s v="1533A"/>
    <s v="Completed"/>
    <s v="BATTERY RACK = 1"/>
    <e v="#N/A"/>
    <e v="#N/A"/>
    <e v="#N/A"/>
    <x v="35"/>
    <s v="Wk52"/>
    <x v="33"/>
    <m/>
    <s v="30/1: Plan 2/2"/>
    <m/>
    <m/>
    <m/>
    <d v="2024-02-07T00:00:00"/>
    <d v="2024-01-19T00:00:00"/>
    <s v="Y"/>
    <d v="2024-02-07T00:00:00"/>
    <s v="Wk6"/>
    <x v="4"/>
    <d v="2024-02-07T09:49:44"/>
    <m/>
    <m/>
    <m/>
    <x v="0"/>
    <d v="1899-12-30T00:00:00"/>
    <m/>
    <m/>
    <m/>
  </r>
  <r>
    <x v="54"/>
    <e v="#N/A"/>
    <e v="#N/A"/>
    <x v="1"/>
    <x v="58"/>
    <s v="xD-DWDM-BRKRing_S313P_2_2_RUMBIA_0004582304160F_00045823087420"/>
    <e v="#N/A"/>
    <s v="RUMBIA"/>
    <x v="2"/>
    <s v="BBand"/>
    <x v="0"/>
    <x v="0"/>
    <m/>
    <s v="Multiple_2024_May_DWDM_S301_1554A_PRPO_1.Add battery bank = 3"/>
    <s v="Multiple"/>
    <n v="2024"/>
    <s v="May"/>
    <s v="DWDM"/>
    <s v="S301"/>
    <s v="DWDM-1554A"/>
    <s v="1554A"/>
    <s v="PRPO"/>
    <s v="1.Add battery bank = 3"/>
    <e v="#N/A"/>
    <e v="#N/A"/>
    <e v="#N/A"/>
    <x v="35"/>
    <s v="Wk52"/>
    <x v="33"/>
    <m/>
    <m/>
    <m/>
    <s v="Completed"/>
    <s v="Y"/>
    <s v="8/1/2024-9/1/2024"/>
    <d v="2024-01-19T00:00:00"/>
    <s v="Y"/>
    <d v="2024-01-15T00:00:00"/>
    <s v="Wk3"/>
    <x v="4"/>
    <d v="2024-01-15T11:00:16"/>
    <s v="Reminder"/>
    <m/>
    <m/>
    <x v="0"/>
    <d v="1899-12-30T00:00:00"/>
    <m/>
    <m/>
    <m/>
  </r>
  <r>
    <x v="54"/>
    <e v="#N/A"/>
    <e v="#N/A"/>
    <x v="1"/>
    <x v="62"/>
    <s v="xD-DWDM-BRKRing_S313P_2_2_UMBAI_0004582304160F_00045823087420"/>
    <e v="#N/A"/>
    <s v="UMBAI"/>
    <x v="2"/>
    <s v="BBand"/>
    <x v="0"/>
    <x v="0"/>
    <m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s v="1.New plinth"/>
    <e v="#N/A"/>
    <e v="#N/A"/>
    <e v="#N/A"/>
    <x v="10"/>
    <s v="Wk26"/>
    <x v="0"/>
    <s v="Space"/>
    <s v="Space"/>
    <s v="0524: Umbai space issue"/>
    <d v="2024-07-05T00:00:00"/>
    <m/>
    <m/>
    <s v="Re-survey"/>
    <s v="TBC_Jul_Plan"/>
    <d v="2024-07-18T00:00:00"/>
    <m/>
    <x v="4"/>
    <m/>
    <m/>
    <m/>
    <m/>
    <x v="0"/>
    <d v="1899-12-30T00:00:00"/>
    <m/>
    <m/>
    <m/>
  </r>
  <r>
    <x v="77"/>
    <n v="0.61690902197099995"/>
    <n v="1.2730434233349999"/>
    <x v="1"/>
    <x v="46"/>
    <s v="xD-DWDM-BRKRing_S313P_2_2021B SBHT_00045823087420"/>
    <n v="1.2730434233349999"/>
    <s v="2021B SBHT"/>
    <x v="15"/>
    <s v="BBand"/>
    <x v="0"/>
    <x v="0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x v="35"/>
    <s v="Wk52"/>
    <x v="39"/>
    <m/>
    <m/>
    <m/>
    <m/>
    <s v="N/A"/>
    <m/>
    <s v="Completed"/>
    <s v="N/A"/>
    <d v="2023-11-07T00:00:00"/>
    <s v="Wk45"/>
    <x v="0"/>
    <m/>
    <m/>
    <m/>
    <s v="Y"/>
    <x v="1"/>
    <d v="2023-11-07T00:00:00"/>
    <s v="Completed"/>
    <m/>
    <m/>
  </r>
  <r>
    <x v="78"/>
    <n v="0.215549331988"/>
    <n v="0.52031679413200005"/>
    <x v="1"/>
    <x v="226"/>
    <s v="xD-DWDM-BRKRing_S501_1_1591A Parit Bakar_0004582304160F_0004582308742"/>
    <n v="0.52031679413200005"/>
    <s v="1591A Parit Bakar"/>
    <x v="2"/>
    <s v="BBand"/>
    <x v="0"/>
    <x v="0"/>
    <m/>
    <s v="Single_2023_September_DWDM_(blank)_1591A_Completed_BATTERY BANK = 3_x000a_BATTERY RACK = 1"/>
    <s v="Single"/>
    <n v="2023"/>
    <s v="September"/>
    <s v="DWDM"/>
    <s v="(blank)"/>
    <s v="DWDM-1591A"/>
    <s v="1591A"/>
    <s v="Completed"/>
    <s v="BATTERY BANK = 3"/>
    <e v="#N/A"/>
    <e v="#N/A"/>
    <e v="#N/A"/>
    <x v="35"/>
    <s v="Wk52"/>
    <x v="1"/>
    <s v="Pending CME - Umbai"/>
    <m/>
    <m/>
    <s v="Completed"/>
    <s v="Y"/>
    <d v="2024-01-24T00:00:00"/>
    <d v="2024-01-23T00:00:00"/>
    <s v="Y"/>
    <d v="2023-11-22T00:00:00"/>
    <s v="Wk47"/>
    <x v="5"/>
    <m/>
    <s v="Integrated but plan next date"/>
    <s v="completed"/>
    <m/>
    <x v="0"/>
    <d v="1899-12-30T00:00:00"/>
    <s v="Replan migration - Umbai CME"/>
    <m/>
    <m/>
  </r>
  <r>
    <x v="78"/>
    <n v="0.215549331988"/>
    <n v="0.52031679413200005"/>
    <x v="1"/>
    <x v="227"/>
    <s v="xD-DWDM-BRKRing_S501_1_1591A Sri Jeram_0004582304160F_0004582308742"/>
    <n v="0.52031679413200005"/>
    <s v="1591A Sri Jeram"/>
    <x v="2"/>
    <s v="BBand"/>
    <x v="0"/>
    <x v="0"/>
    <m/>
    <s v="Multiple_2023_September_DWDM_(blank)_2227B_Completed_BATTERY BANK = 3_x000a_BATTERY RACK = 1"/>
    <s v="Multiple"/>
    <n v="2023"/>
    <s v="September"/>
    <s v="DWDM"/>
    <s v="(blank)"/>
    <s v="DWDM-2227B"/>
    <s v="2227B"/>
    <s v="Completed"/>
    <s v="BATTERY BANK = 3"/>
    <e v="#N/A"/>
    <e v="#N/A"/>
    <e v="#N/A"/>
    <x v="35"/>
    <s v="Wk52"/>
    <x v="54"/>
    <s v="Pending CME - Umbai"/>
    <s v="29/1: Do after network freeze (1st week of Feb)_x000a_30/1: Plan 1/2_x000a_1/2: Plan 2/2"/>
    <m/>
    <m/>
    <m/>
    <d v="2024-02-01T00:00:00"/>
    <d v="2024-02-15T00:00:00"/>
    <s v="Y"/>
    <d v="2024-02-02T00:00:00"/>
    <s v="Wk5"/>
    <x v="5"/>
    <d v="2024-02-02T11:13:21"/>
    <m/>
    <s v="WIP"/>
    <m/>
    <x v="0"/>
    <d v="1899-12-30T00:00:00"/>
    <s v="Replan migration - Umbai CME"/>
    <m/>
    <m/>
  </r>
  <r>
    <x v="78"/>
    <n v="0.215549331988"/>
    <n v="0.52031679413200005"/>
    <x v="1"/>
    <x v="228"/>
    <s v="xD-DWDM-BRKRing_S501_1_2388B Desa Muar_0004582304160F_0004582308742"/>
    <n v="0.52031679413200005"/>
    <s v="2388B Desa Muar"/>
    <x v="2"/>
    <s v="BBand"/>
    <x v="0"/>
    <x v="0"/>
    <m/>
    <s v="Multiple_2023_September_DWDM_(blank)_2388B_Completed_BATTERY BANK = 3_x000a_BATTERY RACK = 1"/>
    <s v="Multiple"/>
    <n v="2023"/>
    <s v="September"/>
    <s v="DWDM"/>
    <s v="(blank)"/>
    <s v="DWDM-2388B"/>
    <s v="2388B"/>
    <s v="Completed"/>
    <s v="BATTERY BANK = 3"/>
    <e v="#N/A"/>
    <e v="#N/A"/>
    <e v="#N/A"/>
    <x v="35"/>
    <s v="Wk52"/>
    <x v="54"/>
    <s v="Pending CME - Umbai"/>
    <m/>
    <m/>
    <m/>
    <m/>
    <d v="2024-02-14T00:00:00"/>
    <d v="2024-02-15T00:00:00"/>
    <s v="Y"/>
    <d v="2024-02-02T00:00:00"/>
    <s v="Wk5"/>
    <x v="5"/>
    <d v="2024-02-02T11:13:21"/>
    <m/>
    <s v="Swap breaker issue"/>
    <m/>
    <x v="0"/>
    <d v="1899-12-30T00:00:00"/>
    <s v="Replan migration - Umbai CME"/>
    <m/>
    <m/>
  </r>
  <r>
    <x v="24"/>
    <n v="0.43190909045600001"/>
    <n v="0.78559273607375002"/>
    <x v="1"/>
    <x v="66"/>
    <s v="xD-DWDM-BRKRing_SAR01_1552A TanjungBidara_0004582304070Q_0004582304070T_00045823086825"/>
    <n v="0.78559273607375002"/>
    <s v="1552A TanjungBidara"/>
    <x v="11"/>
    <s v="BBand"/>
    <x v="0"/>
    <x v="0"/>
    <m/>
    <e v="#N/A"/>
    <s v="#N/A"/>
    <m/>
    <m/>
    <m/>
    <m/>
    <s v="DWDM-"/>
    <m/>
    <m/>
    <s v="No CME"/>
    <e v="#N/A"/>
    <e v="#N/A"/>
    <e v="#N/A"/>
    <x v="42"/>
    <s v="Wk11"/>
    <x v="28"/>
    <m/>
    <m/>
    <m/>
    <m/>
    <s v="N/A"/>
    <m/>
    <s v="Completed"/>
    <s v="N/A"/>
    <d v="2023-10-26T00:00:00"/>
    <s v="Wk43"/>
    <x v="5"/>
    <m/>
    <m/>
    <m/>
    <m/>
    <x v="1"/>
    <d v="2023-10-26T00:00:00"/>
    <s v="Completed"/>
    <m/>
    <m/>
  </r>
  <r>
    <x v="24"/>
    <n v="0.43190909045600001"/>
    <n v="0.78559273607375002"/>
    <x v="1"/>
    <x v="58"/>
    <s v="xD-DWDM-BRKRing_SAR01_1554A Rumbia_0004582304070Q_0004582304070T_00045823086825"/>
    <n v="0.78559273607375002"/>
    <s v="1554A Rumbia"/>
    <x v="11"/>
    <s v="BBand"/>
    <x v="0"/>
    <x v="0"/>
    <m/>
    <s v="Multiple_2024_May_DWDM_S301_1554A_PRPO_1.Add battery bank = 3"/>
    <s v="Multiple"/>
    <n v="2024"/>
    <s v="May"/>
    <s v="DWDM"/>
    <s v="S301"/>
    <s v="DWDM-1554A"/>
    <s v="1554A"/>
    <s v="PRPO"/>
    <s v="No CME"/>
    <e v="#N/A"/>
    <e v="#N/A"/>
    <e v="#N/A"/>
    <x v="35"/>
    <s v="Wk52"/>
    <x v="35"/>
    <m/>
    <m/>
    <m/>
    <m/>
    <s v="N/A"/>
    <m/>
    <s v="Completed"/>
    <s v="N/A"/>
    <d v="2023-10-26T00:00:00"/>
    <s v="Wk43"/>
    <x v="5"/>
    <m/>
    <m/>
    <m/>
    <m/>
    <x v="1"/>
    <d v="2023-10-26T00:00:00"/>
    <s v="Completed"/>
    <m/>
    <m/>
  </r>
  <r>
    <x v="24"/>
    <n v="0.43190909045600001"/>
    <n v="0.78559273607375002"/>
    <x v="1"/>
    <x v="61"/>
    <s v="xD-DWDM-BRKRing_SAR01_1621A Senawang_0004582304070Q_0004582304070T_00045823086825"/>
    <n v="0.78559273607375002"/>
    <s v="1621A Senawang"/>
    <x v="11"/>
    <s v="BBand"/>
    <x v="0"/>
    <x v="0"/>
    <m/>
    <e v="#N/A"/>
    <s v="#N/A"/>
    <m/>
    <m/>
    <m/>
    <m/>
    <s v="DWDM-"/>
    <m/>
    <m/>
    <s v="No CME"/>
    <e v="#N/A"/>
    <e v="#N/A"/>
    <e v="#N/A"/>
    <x v="35"/>
    <s v="Wk52"/>
    <x v="35"/>
    <m/>
    <m/>
    <m/>
    <m/>
    <s v="N/A"/>
    <m/>
    <s v="Completed"/>
    <s v="N/A"/>
    <d v="2023-10-26T00:00:00"/>
    <s v="Wk43"/>
    <x v="5"/>
    <m/>
    <m/>
    <m/>
    <m/>
    <x v="1"/>
    <d v="2023-10-26T00:00:00"/>
    <s v="Completed"/>
    <m/>
    <m/>
  </r>
  <r>
    <x v="24"/>
    <n v="0.43190909045600001"/>
    <n v="0.78559273607375002"/>
    <x v="1"/>
    <x v="67"/>
    <s v="xD-DWDM-BRKRing_SAR01_1640A Politenik PD_0004582304070Q_0004582304070T_00045823086825"/>
    <n v="0.78559273607375002"/>
    <s v="1640A Politenik PD"/>
    <x v="11"/>
    <s v="BBand"/>
    <x v="0"/>
    <x v="0"/>
    <m/>
    <e v="#N/A"/>
    <s v="#N/A"/>
    <m/>
    <m/>
    <m/>
    <m/>
    <s v="DWDM-"/>
    <m/>
    <m/>
    <s v="No CME"/>
    <e v="#N/A"/>
    <e v="#N/A"/>
    <e v="#N/A"/>
    <x v="42"/>
    <s v="Wk11"/>
    <x v="19"/>
    <m/>
    <m/>
    <m/>
    <m/>
    <s v="N/A"/>
    <m/>
    <s v="Completed"/>
    <s v="N/A"/>
    <d v="2023-10-26T00:00:00"/>
    <s v="Wk43"/>
    <x v="5"/>
    <m/>
    <m/>
    <m/>
    <m/>
    <x v="1"/>
    <d v="2023-10-26T00:00:00"/>
    <s v="Completed"/>
    <m/>
    <m/>
  </r>
  <r>
    <x v="24"/>
    <n v="0.43190909045600001"/>
    <n v="0.78559273607375002"/>
    <x v="1"/>
    <x v="46"/>
    <s v="xD-DWDM-BRKRing_SAR01_2021B SBHT_0004582304070Q_0004582304070T_00045823086825"/>
    <n v="0.78559273607375002"/>
    <s v="2021B SBHT"/>
    <x v="11"/>
    <s v="BBand"/>
    <x v="0"/>
    <x v="0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x v="35"/>
    <s v="Wk52"/>
    <x v="35"/>
    <m/>
    <m/>
    <m/>
    <m/>
    <s v="N/A"/>
    <m/>
    <s v="Completed"/>
    <s v="N/A"/>
    <d v="2023-10-26T00:00:00"/>
    <s v="Wk43"/>
    <x v="5"/>
    <m/>
    <m/>
    <m/>
    <m/>
    <x v="1"/>
    <d v="2023-10-26T00:00:00"/>
    <s v="Completed"/>
    <m/>
    <m/>
  </r>
  <r>
    <x v="79"/>
    <e v="#N/A"/>
    <e v="#N/A"/>
    <x v="1"/>
    <x v="24"/>
    <s v="xD-DWDM-BRKRing_SAR03ii_2402B PagohHighway_0004582304160E_00045823087420"/>
    <e v="#N/A"/>
    <s v="2402B PagohHighway"/>
    <x v="13"/>
    <s v="BBand"/>
    <x v="0"/>
    <x v="0"/>
    <m/>
    <s v="Multiple_2024_April_DWDM_S309_2402B_PRPO_1. Add Rectifier (Indoor) + 3 module = 1 (Require 63A x 4)_x000a_2. Battery Bank = 3"/>
    <s v="Multiple"/>
    <n v="2024"/>
    <s v="April"/>
    <s v="DWDM"/>
    <s v="S309"/>
    <s v="DWDM-2402B"/>
    <s v="2402B"/>
    <s v="PRPO"/>
    <s v="1. Add Rectifier (Indoor) + 3 module = 1 (Require 63A x 4)"/>
    <e v="#N/A"/>
    <e v="#N/A"/>
    <e v="#N/A"/>
    <x v="35"/>
    <s v="Wk52"/>
    <x v="2"/>
    <m/>
    <m/>
    <m/>
    <s v="Completed"/>
    <s v="Y"/>
    <m/>
    <s v="Completed"/>
    <s v="Y"/>
    <d v="2023-12-08T00:00:00"/>
    <s v="Wk49"/>
    <x v="0"/>
    <m/>
    <s v="Integrated but plan next date"/>
    <s v="completed"/>
    <s v="Y"/>
    <x v="1"/>
    <d v="2024-01-23T00:00:00"/>
    <s v="Completed"/>
    <m/>
    <m/>
  </r>
  <r>
    <x v="80"/>
    <e v="#N/A"/>
    <e v="#N/A"/>
    <x v="1"/>
    <x v="58"/>
    <s v="xD-DWDM-BRKRing_SAR03iii_1554A Rumbia_0004582304160E_00045823087420"/>
    <e v="#N/A"/>
    <s v="1554A Rumbia"/>
    <x v="13"/>
    <s v="BBand"/>
    <x v="0"/>
    <x v="0"/>
    <m/>
    <s v="Multiple_2024_May_DWDM_S301_1554A_PRPO_1.Add battery bank = 3"/>
    <s v="Multiple"/>
    <n v="2024"/>
    <s v="May"/>
    <s v="DWDM"/>
    <s v="S301"/>
    <s v="DWDM-1554A"/>
    <s v="1554A"/>
    <s v="PRPO"/>
    <s v="1.Add battery bank = 3"/>
    <e v="#N/A"/>
    <e v="#N/A"/>
    <e v="#N/A"/>
    <x v="44"/>
    <e v="#N/A"/>
    <x v="63"/>
    <m/>
    <m/>
    <m/>
    <e v="#N/A"/>
    <s v="Y"/>
    <m/>
    <s v="Completed"/>
    <s v="Y"/>
    <d v="2023-12-08T00:00:00"/>
    <s v="Wk49"/>
    <x v="0"/>
    <m/>
    <m/>
    <s v="completed"/>
    <s v="Y"/>
    <x v="1"/>
    <d v="2024-01-23T00:00:00"/>
    <s v="Completed"/>
    <m/>
    <m/>
  </r>
  <r>
    <x v="81"/>
    <e v="#N/A"/>
    <n v="0.99181273926124991"/>
    <x v="1"/>
    <x v="61"/>
    <s v="xD-DWDM-BRKRing_SAR05_1621A Senawang_0004582304160E_00045823087420"/>
    <n v="0.99181273926124991"/>
    <s v="1621A Senawang"/>
    <x v="13"/>
    <s v="BBand"/>
    <x v="0"/>
    <x v="0"/>
    <m/>
    <e v="#N/A"/>
    <s v="#N/A"/>
    <m/>
    <m/>
    <m/>
    <m/>
    <s v="DWDM-"/>
    <m/>
    <m/>
    <m/>
    <e v="#N/A"/>
    <e v="#N/A"/>
    <e v="#N/A"/>
    <x v="35"/>
    <s v="Wk52"/>
    <x v="66"/>
    <m/>
    <m/>
    <m/>
    <s v="Completed"/>
    <s v="Y"/>
    <m/>
    <s v="Completed"/>
    <s v="Y"/>
    <d v="2024-01-22T00:00:00"/>
    <s v="Wk4"/>
    <x v="0"/>
    <m/>
    <m/>
    <m/>
    <s v="Y"/>
    <x v="1"/>
    <d v="2024-03-05T00:00:00"/>
    <s v="Completed"/>
    <m/>
    <m/>
  </r>
  <r>
    <x v="81"/>
    <e v="#N/A"/>
    <n v="0.99181273926124991"/>
    <x v="1"/>
    <x v="70"/>
    <s v="xD-DWDM-BRKRing_SAR05_6000A JB_0004582304160E_00045823087420"/>
    <n v="0.99181273926124991"/>
    <s v="6000A JB"/>
    <x v="13"/>
    <s v="BBand"/>
    <x v="0"/>
    <x v="0"/>
    <m/>
    <s v="Single_2023_September_DWDM_(blank)_6000A_Completed_DC BREAKER: 63 A X 4"/>
    <s v="Single"/>
    <n v="2023"/>
    <s v="September"/>
    <s v="DWDM"/>
    <s v="(blank)"/>
    <s v="DWDM-6000A"/>
    <s v="6000A"/>
    <s v="Completed"/>
    <s v="DC BREAKER: 63 A X 4"/>
    <e v="#N/A"/>
    <e v="#N/A"/>
    <e v="#N/A"/>
    <x v="35"/>
    <s v="Wk52"/>
    <x v="68"/>
    <m/>
    <m/>
    <m/>
    <s v="Completed"/>
    <s v="Y"/>
    <m/>
    <d v="2024-01-17T00:00:00"/>
    <s v="Y"/>
    <d v="2024-01-23T00:00:00"/>
    <s v="Wk4"/>
    <x v="0"/>
    <m/>
    <m/>
    <m/>
    <s v="Y"/>
    <x v="1"/>
    <d v="2024-03-05T00:00:00"/>
    <s v="Completed"/>
    <m/>
    <m/>
  </r>
  <r>
    <x v="81"/>
    <e v="#N/A"/>
    <n v="0.99181273926124991"/>
    <x v="1"/>
    <x v="229"/>
    <s v="xD-DWDM-BRKRing_SAR05_6083A Soga_0004582304160E_00045823087420"/>
    <n v="0.99181273926124991"/>
    <s v="6083A Soga"/>
    <x v="13"/>
    <s v="BBand"/>
    <x v="0"/>
    <x v="0"/>
    <m/>
    <s v="Single_2023_November_DWDM_(blank)_6083A_Completed_RECTIFIER + DCPDB = 1_x000a_BATTERTY BANK =3 "/>
    <s v="Single"/>
    <n v="2023"/>
    <s v="November"/>
    <s v="DWDM"/>
    <s v="(blank)"/>
    <s v="DWDM-6083A"/>
    <s v="6083A"/>
    <s v="Completed"/>
    <s v="RECTIFIER + DCPDB = 1"/>
    <e v="#N/A"/>
    <e v="#N/A"/>
    <e v="#N/A"/>
    <x v="44"/>
    <e v="#N/A"/>
    <x v="63"/>
    <m/>
    <m/>
    <m/>
    <e v="#N/A"/>
    <m/>
    <d v="2024-02-15T00:00:00"/>
    <d v="2024-02-15T00:00:00"/>
    <s v="Y"/>
    <d v="2024-02-01T00:00:00"/>
    <s v="Wk5"/>
    <x v="0"/>
    <m/>
    <m/>
    <m/>
    <s v="Y"/>
    <x v="1"/>
    <d v="2024-03-05T00:00:00"/>
    <s v="Completed"/>
    <m/>
    <m/>
  </r>
  <r>
    <x v="82"/>
    <e v="#N/A"/>
    <n v="0.99181273926124991"/>
    <x v="5"/>
    <x v="230"/>
    <e v="#N/A"/>
    <n v="0.99181273926124991"/>
    <m/>
    <x v="23"/>
    <s v="N/A"/>
    <x v="0"/>
    <x v="0"/>
    <m/>
    <e v="#N/A"/>
    <s v="#N/A"/>
    <m/>
    <m/>
    <m/>
    <m/>
    <s v="DWDM-"/>
    <m/>
    <m/>
    <m/>
    <e v="#N/A"/>
    <e v="#N/A"/>
    <e v="#N/A"/>
    <x v="44"/>
    <e v="#N/A"/>
    <x v="63"/>
    <e v="#N/A"/>
    <e v="#N/A"/>
    <m/>
    <e v="#N/A"/>
    <e v="#N/A"/>
    <e v="#N/A"/>
    <e v="#N/A"/>
    <s v="TBC_Jul_Plan"/>
    <d v="2024-07-18T00:00:00"/>
    <m/>
    <x v="0"/>
    <e v="#N/A"/>
    <e v="#N/A"/>
    <e v="#N/A"/>
    <m/>
    <x v="3"/>
    <e v="#N/A"/>
    <m/>
    <m/>
    <m/>
  </r>
  <r>
    <x v="33"/>
    <e v="#N/A"/>
    <e v="#N/A"/>
    <x v="2"/>
    <x v="231"/>
    <s v="xD_DWDM-BRKRing_CAR01_1085A Pekan Meru_0004582400460T_00045824009529"/>
    <m/>
    <s v="1085A Pekan Meru "/>
    <x v="9"/>
    <s v="BBand"/>
    <x v="0"/>
    <x v="0"/>
    <m/>
    <e v="#N/A"/>
    <s v="#N/A"/>
    <m/>
    <m/>
    <m/>
    <m/>
    <s v="DWDM-"/>
    <m/>
    <m/>
    <s v="No CME"/>
    <e v="#N/A"/>
    <e v="#N/A"/>
    <e v="#N/A"/>
    <x v="37"/>
    <s v="Wk12"/>
    <x v="19"/>
    <m/>
    <m/>
    <m/>
    <m/>
    <m/>
    <m/>
    <m/>
    <s v="Y"/>
    <d v="2024-03-22T00:00:00"/>
    <s v="Wk12"/>
    <x v="5"/>
    <m/>
    <m/>
    <m/>
    <m/>
    <x v="0"/>
    <m/>
    <m/>
    <m/>
    <m/>
  </r>
  <r>
    <x v="52"/>
    <e v="#N/A"/>
    <m/>
    <x v="1"/>
    <x v="232"/>
    <s v="xD_DWDM_BRKRing_PFSRING101/C0607_1063B_Berjya Times Square Rooftop_0004582306610C_00045823162822"/>
    <m/>
    <s v="1063B Berjaya Times Square Rooftop"/>
    <x v="2"/>
    <s v="BBand"/>
    <x v="0"/>
    <x v="0"/>
    <m/>
    <s v="Single_2024_May_DWDM_PFSRING101/C0607P_1063B_PRPO_1.DCPDB = 1 (C/W :63A DC x 8; 32A DC x 2 and 10A DC x 2 DC Breaker)"/>
    <s v="Single"/>
    <n v="2024"/>
    <s v="May"/>
    <s v="DWDM"/>
    <s v="PFSRING101/C0607P"/>
    <s v="DWDM-1063B"/>
    <s v="1063B"/>
    <s v="PRPO"/>
    <s v="1.DCPDB = 1 (C/W :63A DC x 8; 32A DC x 2 and 10A DC x 2 DC Breaker)"/>
    <e v="#N/A"/>
    <s v="1.7 TSSR Approved"/>
    <e v="#N/A"/>
    <x v="29"/>
    <s v="Wk21"/>
    <x v="20"/>
    <m/>
    <m/>
    <s v="0521: Pending DN _x000a_0517: Need to freeze // _x000a_Return material due to lift breakdown"/>
    <m/>
    <m/>
    <m/>
    <m/>
    <s v="TBC_InPlan"/>
    <d v="2024-06-07T00:00:00"/>
    <m/>
    <x v="2"/>
    <m/>
    <m/>
    <m/>
    <m/>
    <x v="0"/>
    <m/>
    <m/>
    <m/>
    <m/>
  </r>
  <r>
    <x v="61"/>
    <n v="7.5475291698000005E-2"/>
    <e v="#N/A"/>
    <x v="3"/>
    <x v="78"/>
    <s v="xD_DWDM_BRKRing_C0103_1049B-MCR 001 KPG_0004582400930A_00045824009023"/>
    <e v="#N/A"/>
    <s v="1049B-MCR 001 KPG"/>
    <x v="9"/>
    <s v="Advance"/>
    <x v="0"/>
    <x v="0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s v="NA"/>
    <s v="0. No Survey required"/>
    <s v="0. No Survey required"/>
    <x v="29"/>
    <s v="Wk21"/>
    <x v="20"/>
    <m/>
    <m/>
    <s v="DN combined w/ xD_DWDM-BRKRing_C0103_1049B KPG_0004582401300R_00045824026922"/>
    <m/>
    <m/>
    <m/>
    <m/>
    <s v="TBC_InPlan"/>
    <d v="2024-06-07T00:00:00"/>
    <m/>
    <x v="1"/>
    <m/>
    <m/>
    <m/>
    <m/>
    <x v="0"/>
    <m/>
    <m/>
    <m/>
    <m/>
  </r>
  <r>
    <x v="1"/>
    <e v="#N/A"/>
    <e v="#N/A"/>
    <x v="1"/>
    <x v="233"/>
    <s v="xD_DWDM-BRKRing_MCR18/C24_1360B Hicom Glenmarie_0004582306610C_00045823162822"/>
    <e v="#N/A"/>
    <s v="1360B Hicom Glenmarie"/>
    <x v="2"/>
    <s v="BBand"/>
    <x v="0"/>
    <x v="0"/>
    <m/>
    <s v="Multiple_2024_May_DWDM_(blank)_1360A_Completed_1. Swap Cabine"/>
    <s v="Multiple"/>
    <n v="2024"/>
    <s v="May"/>
    <s v="DWDM"/>
    <s v="(blank)"/>
    <s v="DWDM-1360A"/>
    <s v="1360A"/>
    <s v="Completed"/>
    <s v="1. Swap Cabine"/>
    <e v="#N/A"/>
    <e v="#N/A"/>
    <e v="#N/A"/>
    <x v="35"/>
    <s v="Wk52"/>
    <x v="69"/>
    <s v="CME - Decom"/>
    <s v="OUTDOOR"/>
    <s v="0524: Plan to power up and int on 30/5_x000a_0517: Pending access"/>
    <m/>
    <m/>
    <s v="Replan"/>
    <d v="2024-02-12T00:00:00"/>
    <s v="TBC_MOS"/>
    <d v="2024-06-15T00:00:00"/>
    <m/>
    <x v="1"/>
    <m/>
    <m/>
    <m/>
    <m/>
    <x v="0"/>
    <d v="1899-12-30T00:00:00"/>
    <m/>
    <m/>
    <m/>
  </r>
  <r>
    <x v="17"/>
    <n v="0.80842560884875003"/>
    <e v="#N/A"/>
    <x v="3"/>
    <x v="21"/>
    <s v="xD_DWDM_BRKRing_CAR05_1475A MSC MSK_0004582401290A_00045824026525"/>
    <e v="#N/A"/>
    <s v="1475A MSC MSK"/>
    <x v="9"/>
    <s v="BBand"/>
    <x v="1"/>
    <x v="13"/>
    <m/>
    <s v="Single_2024_May_DWDM_5GC_1475A_PRPO_1.ODF Rack (Glass Door)"/>
    <s v="Single"/>
    <n v="2024"/>
    <s v="May"/>
    <s v="DWDM"/>
    <s v="5GC"/>
    <s v="DWDM-1475A"/>
    <s v="1475A"/>
    <s v="PRPO"/>
    <s v="No CME"/>
    <s v="NA"/>
    <s v="0. No Survey required"/>
    <s v="0. No Survey required"/>
    <x v="17"/>
    <s v="Wk19"/>
    <x v="70"/>
    <m/>
    <m/>
    <m/>
    <m/>
    <m/>
    <m/>
    <m/>
    <s v="TBC_MOS"/>
    <d v="2024-05-16T00:00:00"/>
    <m/>
    <x v="6"/>
    <m/>
    <m/>
    <m/>
    <m/>
    <x v="0"/>
    <m/>
    <m/>
    <m/>
    <d v="2024-05-23T00:00:00"/>
  </r>
  <r>
    <x v="83"/>
    <e v="#N/A"/>
    <m/>
    <x v="6"/>
    <x v="78"/>
    <s v="xD_DWDM-BRKRing_CAR02-i+/CAR02-ii+_1049B KPG_0004582401310N_00045824027823"/>
    <n v="0.23"/>
    <s v="1049B Kepong"/>
    <x v="9"/>
    <s v="BBand"/>
    <x v="1"/>
    <x v="0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s v="NA"/>
    <s v="0. No Survey required"/>
    <s v="0. No Survey required"/>
    <x v="40"/>
    <s v="Wk19"/>
    <x v="71"/>
    <m/>
    <m/>
    <m/>
    <m/>
    <m/>
    <m/>
    <m/>
    <s v="TBC_MOS"/>
    <d v="2024-05-22T00:00:00"/>
    <m/>
    <x v="0"/>
    <m/>
    <m/>
    <m/>
    <m/>
    <x v="0"/>
    <m/>
    <m/>
    <m/>
    <m/>
  </r>
  <r>
    <x v="84"/>
    <e v="#N/A"/>
    <n v="0.98909999999999998"/>
    <x v="2"/>
    <x v="78"/>
    <s v="xD_DWDM_BRKRing_C0105P_1049B MCR KPG_0004582309050Y_00045824006623"/>
    <n v="0.98909999999999998"/>
    <s v="1049B-MCR-002-KPG"/>
    <x v="24"/>
    <s v="Advance"/>
    <x v="0"/>
    <x v="7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1.Swap breaker = 16 (16x63A DC)"/>
    <s v="Indoor"/>
    <s v="1.7 TSSR Approved"/>
    <s v="1.7 TSSR Approved"/>
    <x v="45"/>
    <s v="Wk20"/>
    <x v="72"/>
    <m/>
    <m/>
    <s v="0520: TI done"/>
    <d v="2024-05-23T00:00:00"/>
    <m/>
    <m/>
    <s v="Pending ES PO"/>
    <s v="TBC_MOS"/>
    <d v="2024-05-22T00:00:00"/>
    <m/>
    <x v="2"/>
    <e v="#N/A"/>
    <m/>
    <m/>
    <m/>
    <x v="0"/>
    <e v="#N/A"/>
    <m/>
    <s v="Y"/>
    <d v="2024-05-10T00:00:00"/>
  </r>
  <r>
    <x v="7"/>
    <n v="0.43402654726599993"/>
    <n v="0.85389999999999999"/>
    <x v="2"/>
    <x v="78"/>
    <s v="xD_DWDM_BRKRing_CAR04_1049B KPG_0004582309050Y_00045824006623"/>
    <n v="0.85389999999999999"/>
    <s v="1049B MCR KPG"/>
    <x v="4"/>
    <s v="BBand"/>
    <x v="0"/>
    <x v="6"/>
    <d v="2024-02-15T00:00:00"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1.Swap breaker = 16 (16x63A DC)"/>
    <s v="subrack only"/>
    <s v="1.7 TSSR Approved"/>
    <s v="1.7 TSSR Approved"/>
    <x v="45"/>
    <s v="Wk20"/>
    <x v="72"/>
    <m/>
    <m/>
    <s v="0520: TI done"/>
    <m/>
    <m/>
    <m/>
    <m/>
    <s v="TBC_MOS"/>
    <d v="2024-05-22T00:00:00"/>
    <m/>
    <x v="3"/>
    <e v="#N/A"/>
    <m/>
    <m/>
    <m/>
    <x v="0"/>
    <e v="#N/A"/>
    <m/>
    <s v="Y"/>
    <d v="2024-05-24T00:00:00"/>
  </r>
  <r>
    <x v="85"/>
    <n v="4.6672209813299999"/>
    <n v="1.0339"/>
    <x v="2"/>
    <x v="234"/>
    <s v="xD_DWDM_BRKRing_CT0241P_1197A JBA Effingham_0004582309050Y_00045824006623"/>
    <n v="1.0339"/>
    <s v="1197A JBA Effingham"/>
    <x v="0"/>
    <s v="Advance"/>
    <x v="0"/>
    <x v="1"/>
    <m/>
    <s v="Single_2024_May_DWDM_CT0241P;C0417P_1197A_PRPO_1. Add Battery Bank = 2"/>
    <s v="Single"/>
    <n v="2024"/>
    <s v="May"/>
    <s v="DWDM"/>
    <s v="CT0241P;C0417P"/>
    <s v="DWDM-1197A"/>
    <s v="1197A"/>
    <s v="PRPO"/>
    <s v="1. Add Battery Bank = 2"/>
    <s v="Indoor"/>
    <s v="1.7 TSSR Approved"/>
    <s v="1.7 TSSR Approved"/>
    <x v="45"/>
    <s v="Wk20"/>
    <x v="72"/>
    <m/>
    <m/>
    <s v="0520: TI done"/>
    <d v="2024-05-28T00:00:00"/>
    <m/>
    <m/>
    <s v="Pending ES PO"/>
    <s v="TBC_MOS"/>
    <d v="2024-05-22T00:00:00"/>
    <m/>
    <x v="2"/>
    <e v="#N/A"/>
    <m/>
    <m/>
    <m/>
    <x v="0"/>
    <e v="#N/A"/>
    <s v="Plan RFS MAY2024 (ZTE)"/>
    <s v="Y"/>
    <d v="2023-05-21T00:00:00"/>
  </r>
  <r>
    <x v="86"/>
    <n v="0.67374253617199997"/>
    <n v="0.70370391758200002"/>
    <x v="3"/>
    <x v="205"/>
    <s v="xD_DWDM_BRKRing_E209_8429B BPayung2_0004582401310P_00045824026721"/>
    <n v="0.70370391758200002"/>
    <s v="8429B-MAG(M14)-001 Bpayung 2"/>
    <x v="9"/>
    <s v="Fo&amp;T"/>
    <x v="0"/>
    <x v="0"/>
    <m/>
    <s v="Single_2023_September_DWDM_(blank)_8429B_Drop_NOT REQUIRED"/>
    <s v="Single"/>
    <n v="2023"/>
    <s v="September"/>
    <s v="DWDM"/>
    <s v="(blank)"/>
    <s v="DWDM-8429B"/>
    <s v="8429B"/>
    <s v="Drop"/>
    <s v="No CME"/>
    <s v="NA"/>
    <s v="0. No Survey required"/>
    <s v="0. No Survey required"/>
    <x v="45"/>
    <s v="Wk20"/>
    <x v="72"/>
    <m/>
    <m/>
    <s v="0520: TI done"/>
    <m/>
    <m/>
    <m/>
    <m/>
    <s v="TBC_MOS"/>
    <d v="2024-05-22T00:00:00"/>
    <m/>
    <x v="0"/>
    <m/>
    <m/>
    <m/>
    <m/>
    <x v="0"/>
    <m/>
    <m/>
    <m/>
    <m/>
  </r>
  <r>
    <x v="83"/>
    <e v="#N/A"/>
    <m/>
    <x v="6"/>
    <x v="46"/>
    <s v="xD_DWDM-BRKRing_CAR02-i+/CAR02-ii+_2021B SBHT_0004582401310N_00045824027823"/>
    <n v="0.23"/>
    <s v="2021B Subang Hi-Tech"/>
    <x v="9"/>
    <s v="BBand"/>
    <x v="1"/>
    <x v="0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s v="NA"/>
    <s v="0. No Survey required"/>
    <s v="0. No Survey required"/>
    <x v="40"/>
    <s v="Wk19"/>
    <x v="72"/>
    <m/>
    <m/>
    <s v="0520: TI done_x000a_Installation not done - pending diagram"/>
    <m/>
    <m/>
    <m/>
    <m/>
    <s v="TBC_MOS"/>
    <d v="2024-05-22T00:00:00"/>
    <m/>
    <x v="0"/>
    <m/>
    <m/>
    <m/>
    <m/>
    <x v="0"/>
    <m/>
    <m/>
    <m/>
    <m/>
  </r>
  <r>
    <x v="29"/>
    <e v="#N/A"/>
    <e v="#N/A"/>
    <x v="2"/>
    <x v="95"/>
    <s v="xD_DWDM-BRKRing_C0103_1359A Mutiara Subang_0004582400320X_00045824009023"/>
    <e v="#N/A"/>
    <s v="1359A-MAC-001 Mutiara Subang"/>
    <x v="12"/>
    <s v="Advance"/>
    <x v="0"/>
    <x v="0"/>
    <m/>
    <s v="Single_2024_May_DWDM_C0103_1359A_PRPO_1. Swap breaker DC BREAKER: 63A X 2"/>
    <s v="Single"/>
    <n v="2024"/>
    <s v="May"/>
    <s v="DWDM"/>
    <s v="C0103"/>
    <s v="DWDM-1359A"/>
    <s v="1359A"/>
    <s v="PRPO"/>
    <s v="1. Swap breaker DC BREAKER: 63A X 2"/>
    <s v="Indoor"/>
    <s v="1.4 Pending FF and CME Planner approval"/>
    <s v="1.7 TSSR Approved"/>
    <x v="46"/>
    <s v="Wk20"/>
    <x v="73"/>
    <m/>
    <m/>
    <s v="0520: TI done_x000a_0517: TI WIP //_x000a_0516: Waiting outbound"/>
    <d v="2024-05-22T00:00:00"/>
    <m/>
    <m/>
    <m/>
    <s v="TBC_MOS"/>
    <d v="2024-05-22T00:00:00"/>
    <m/>
    <x v="1"/>
    <d v="1899-12-30T00:00:00"/>
    <m/>
    <m/>
    <m/>
    <x v="0"/>
    <m/>
    <m/>
    <m/>
    <d v="2024-05-28T00:00:00"/>
  </r>
  <r>
    <x v="87"/>
    <n v="0.30115625360300002"/>
    <n v="0.22"/>
    <x v="3"/>
    <x v="46"/>
    <s v="xD_DWDM_BRKRing_C0147P_2021B_SBHT_0004582401280Z_45824026526"/>
    <n v="0.22"/>
    <s v="2021B SBHT"/>
    <x v="1"/>
    <s v="BBand"/>
    <x v="4"/>
    <x v="0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1.ODF Rack (Glass Door)"/>
    <e v="#N/A"/>
    <e v="#N/A"/>
    <e v="#N/A"/>
    <x v="19"/>
    <s v="Wk22"/>
    <x v="0"/>
    <m/>
    <m/>
    <m/>
    <m/>
    <m/>
    <m/>
    <m/>
    <s v="TBC_InPlan"/>
    <d v="2024-06-11T00:00:00"/>
    <m/>
    <x v="0"/>
    <m/>
    <m/>
    <m/>
    <m/>
    <x v="0"/>
    <m/>
    <m/>
    <m/>
    <m/>
  </r>
  <r>
    <x v="87"/>
    <n v="0.30115625360300002"/>
    <n v="0.22"/>
    <x v="3"/>
    <x v="235"/>
    <s v="xD_DWDM_BRKRing_C0147P_1918A Damansara Intan_0004582401280Z_45824026526"/>
    <n v="0.22"/>
    <s v="1918A Damansara Intan"/>
    <x v="25"/>
    <s v="BBand"/>
    <x v="5"/>
    <x v="0"/>
    <m/>
    <s v="Single_2024_May_DWDM_CT0241P;C0417P;CAR02-ii+_1918A_PRPO_1. Add Battery Bank = 2"/>
    <s v="Single"/>
    <n v="2024"/>
    <s v="May"/>
    <s v="DWDM"/>
    <s v="CT0241P;C0417P;CAR02-ii+"/>
    <s v="DWDM-1918A"/>
    <s v="1918A"/>
    <s v="PRPO"/>
    <s v="1. Add Battery Bank = 2"/>
    <e v="#N/A"/>
    <e v="#N/A"/>
    <e v="#N/A"/>
    <x v="22"/>
    <s v="Wk22"/>
    <x v="0"/>
    <m/>
    <m/>
    <s v="MOS freezed. Pending confirmation availability of material."/>
    <m/>
    <m/>
    <m/>
    <m/>
    <s v="TBC_InPlan"/>
    <d v="2024-06-12T00:00:00"/>
    <m/>
    <x v="0"/>
    <m/>
    <m/>
    <m/>
    <m/>
    <x v="0"/>
    <m/>
    <m/>
    <m/>
    <m/>
  </r>
  <r>
    <x v="87"/>
    <n v="0.30115625360300002"/>
    <n v="0.22"/>
    <x v="3"/>
    <x v="236"/>
    <s v="xD_DWDM_BRKRing_C0147P_1336A Balai Islam TTDI_0004582401280Z_45824026526"/>
    <n v="0.22"/>
    <s v="1336A Balai Islam TTDI"/>
    <x v="25"/>
    <s v="BBand"/>
    <x v="5"/>
    <x v="0"/>
    <m/>
    <e v="#N/A"/>
    <s v="#N/A"/>
    <m/>
    <m/>
    <m/>
    <m/>
    <s v="DWDM-"/>
    <m/>
    <m/>
    <m/>
    <e v="#N/A"/>
    <e v="#N/A"/>
    <e v="#N/A"/>
    <x v="0"/>
    <s v="Wk31"/>
    <x v="0"/>
    <m/>
    <m/>
    <s v="0523: Pending survey"/>
    <m/>
    <m/>
    <m/>
    <m/>
    <s v="TBC_Jul_Plan"/>
    <d v="2024-07-18T00:00:00"/>
    <m/>
    <x v="0"/>
    <m/>
    <m/>
    <m/>
    <m/>
    <x v="0"/>
    <m/>
    <m/>
    <m/>
    <m/>
  </r>
  <r>
    <x v="87"/>
    <n v="0.30115625360300002"/>
    <n v="0.22"/>
    <x v="3"/>
    <x v="237"/>
    <s v="xD_DWDM_BRKRing_C0147P_2831A One Utama Ph2_0004582401280Z_45824026526"/>
    <n v="0.22"/>
    <s v="2831A One Utama Phase 2"/>
    <x v="25"/>
    <s v="BBand"/>
    <x v="5"/>
    <x v="0"/>
    <m/>
    <e v="#N/A"/>
    <s v="#N/A"/>
    <m/>
    <m/>
    <m/>
    <m/>
    <s v="DWDM-"/>
    <m/>
    <m/>
    <m/>
    <e v="#N/A"/>
    <e v="#N/A"/>
    <e v="#N/A"/>
    <x v="0"/>
    <s v="Wk31"/>
    <x v="0"/>
    <m/>
    <m/>
    <s v="0523: Pending suervey"/>
    <m/>
    <m/>
    <m/>
    <m/>
    <s v="TBC_Jul_Plan"/>
    <d v="2024-07-18T00:00:00"/>
    <m/>
    <x v="0"/>
    <m/>
    <m/>
    <m/>
    <m/>
    <x v="0"/>
    <m/>
    <m/>
    <m/>
    <m/>
  </r>
  <r>
    <x v="87"/>
    <n v="0.30115625360300002"/>
    <n v="0.22"/>
    <x v="3"/>
    <x v="234"/>
    <s v="xD_DWDM_BRKRing_C0147P_1197A JBA Effingham_0004582401280Z_45824026526"/>
    <n v="0.22"/>
    <s v="1197A JBA Effingham "/>
    <x v="25"/>
    <s v="BBand"/>
    <x v="5"/>
    <x v="0"/>
    <m/>
    <s v="Single_2024_May_DWDM_CT0241P;C0417P_1197A_PRPO_1. Add Battery Bank = 2"/>
    <s v="Single"/>
    <n v="2024"/>
    <s v="May"/>
    <s v="DWDM"/>
    <s v="CT0241P;C0417P"/>
    <s v="DWDM-1197A"/>
    <s v="1197A"/>
    <s v="PRPO"/>
    <s v="1. Add Battery Bank = 2"/>
    <e v="#N/A"/>
    <e v="#N/A"/>
    <e v="#N/A"/>
    <x v="3"/>
    <s v="Wk22"/>
    <x v="0"/>
    <m/>
    <m/>
    <s v="MOS freezed. Pending confirmation availability of material."/>
    <m/>
    <m/>
    <m/>
    <m/>
    <s v="TBC_InPlan"/>
    <d v="2024-06-13T00:00:00"/>
    <m/>
    <x v="0"/>
    <m/>
    <m/>
    <m/>
    <m/>
    <x v="0"/>
    <m/>
    <m/>
    <m/>
    <m/>
  </r>
  <r>
    <x v="87"/>
    <n v="0.30115625360300002"/>
    <n v="0.22"/>
    <x v="3"/>
    <x v="238"/>
    <s v="xD_DWDM_BRKRing_C0147P_1211A KDU_0004582401280Z_45824026526"/>
    <n v="0.22"/>
    <s v="1211A KDU"/>
    <x v="25"/>
    <s v="BBand"/>
    <x v="5"/>
    <x v="0"/>
    <m/>
    <e v="#N/A"/>
    <s v="#N/A"/>
    <m/>
    <m/>
    <m/>
    <m/>
    <s v="DWDM-"/>
    <m/>
    <m/>
    <m/>
    <e v="#N/A"/>
    <e v="#N/A"/>
    <e v="#N/A"/>
    <x v="3"/>
    <s v="Wk22"/>
    <x v="0"/>
    <m/>
    <m/>
    <s v="0527: Change date due to access not approved yet_x000a_MOS freezed. Pending confirmation availability of material."/>
    <m/>
    <m/>
    <m/>
    <m/>
    <s v="TBC_InPlan"/>
    <d v="2024-06-13T00:00:00"/>
    <m/>
    <x v="0"/>
    <m/>
    <m/>
    <m/>
    <m/>
    <x v="0"/>
    <m/>
    <m/>
    <m/>
    <m/>
  </r>
  <r>
    <x v="88"/>
    <e v="#N/A"/>
    <n v="0.22"/>
    <x v="3"/>
    <x v="117"/>
    <s v="xD_DWDM_BRKRing_NAR01_i_4966A_Kulim Hitech_0004582401260T_45824026527"/>
    <n v="0.22"/>
    <s v="4966A-MAG_x0002_001 Kulim Hitech"/>
    <x v="26"/>
    <s v="Fo&amp;T"/>
    <x v="4"/>
    <x v="0"/>
    <m/>
    <e v="#N/A"/>
    <s v="#N/A"/>
    <m/>
    <m/>
    <m/>
    <m/>
    <s v="DWDM-"/>
    <m/>
    <m/>
    <m/>
    <s v="Submission using N106"/>
    <s v="1.33 FF reject/Pending resubmission from partner"/>
    <s v="1.33 FF reject/Pending resubmission from partner"/>
    <x v="14"/>
    <s v="Wk23"/>
    <x v="0"/>
    <m/>
    <m/>
    <s v="0527: Rescheduled due to material shortage other sitePending TSSR. Freezed to lock material. Need to reconfirm from Mok"/>
    <m/>
    <m/>
    <m/>
    <m/>
    <s v="TBC_InPlan"/>
    <d v="2024-06-19T00:00:00"/>
    <m/>
    <x v="0"/>
    <m/>
    <m/>
    <m/>
    <m/>
    <x v="0"/>
    <m/>
    <m/>
    <m/>
    <m/>
  </r>
  <r>
    <x v="88"/>
    <e v="#N/A"/>
    <n v="0.22"/>
    <x v="3"/>
    <x v="77"/>
    <s v="xD_DWDM_BRKRing_NAR01_i_4946A_Bukit Selambau_0004582401260T_45824026527"/>
    <n v="0.22"/>
    <s v="4946A-MAG-001 Bukit Selambau"/>
    <x v="26"/>
    <s v="Fo&amp;T"/>
    <x v="4"/>
    <x v="0"/>
    <m/>
    <s v="Single_2023_October_DWDM_(blank)_4946A_Drop_DROP"/>
    <s v="Single"/>
    <n v="2023"/>
    <s v="October"/>
    <s v="DWDM"/>
    <s v="(blank)"/>
    <s v="DWDM-4946A"/>
    <s v="4946A"/>
    <s v="Drop"/>
    <s v="DROP"/>
    <s v="Subrack"/>
    <s v="1.4 Pending FF and CME Planner approval"/>
    <s v="1.4 Pending FF and CME Planner approval"/>
    <x v="47"/>
    <s v="Wk20"/>
    <x v="0"/>
    <m/>
    <m/>
    <s v="0523: EB site. Need to install after calendar freeze_x000a_0516: Pending DN. Freezed to lock material. Need to reconfirm from Mok"/>
    <m/>
    <m/>
    <m/>
    <m/>
    <s v="TBC_InPlan"/>
    <d v="2024-06-02T00:00:00"/>
    <m/>
    <x v="0"/>
    <m/>
    <m/>
    <m/>
    <m/>
    <x v="0"/>
    <m/>
    <m/>
    <m/>
    <m/>
  </r>
  <r>
    <x v="88"/>
    <e v="#N/A"/>
    <n v="0.22"/>
    <x v="3"/>
    <x v="120"/>
    <s v="xD_DWDM_BRKRing_NAR01_i_4992A_Pendang_0004582401260T_45824026527"/>
    <n v="0.22"/>
    <s v="4992A-MAG-001 Pendang"/>
    <x v="26"/>
    <s v="Fo&amp;T"/>
    <x v="4"/>
    <x v="0"/>
    <m/>
    <s v="Multiple_2024_May_DWDM_(blank)_4992A_Completed_1.Swap breaker = 4 (4x100A DC)"/>
    <s v="Multiple"/>
    <n v="2024"/>
    <s v="May"/>
    <s v="DWDM"/>
    <s v="(blank)"/>
    <s v="DWDM-4992A"/>
    <s v="4992A"/>
    <s v="Completed"/>
    <s v="1.Swap breaker = 4 (4x100A DC)"/>
    <n v="0"/>
    <s v="1.1 Pending partner to submit TSSR"/>
    <s v="1.1 Pending partner to submit TSSR"/>
    <x v="0"/>
    <s v="Wk31"/>
    <x v="0"/>
    <m/>
    <m/>
    <m/>
    <m/>
    <m/>
    <m/>
    <m/>
    <s v="TBC_Jul_Plan"/>
    <d v="2024-07-18T00:00:00"/>
    <m/>
    <x v="0"/>
    <m/>
    <m/>
    <m/>
    <m/>
    <x v="0"/>
    <m/>
    <m/>
    <m/>
    <m/>
  </r>
  <r>
    <x v="88"/>
    <e v="#N/A"/>
    <e v="#N/A"/>
    <x v="3"/>
    <x v="5"/>
    <s v="xD_DWDM_BRKRing_NAR01_i_4000A_Prai_0004582401260T_45824026527"/>
    <e v="#N/A"/>
    <s v="4000A-MSC_x0002_Prai"/>
    <x v="9"/>
    <s v="Fo&amp;T"/>
    <x v="0"/>
    <x v="0"/>
    <m/>
    <s v="Single_2023_November_DWDM_(blank)_4000A_Completed_DC BREAKER: 63A X 12"/>
    <s v="Single"/>
    <n v="2023"/>
    <s v="November"/>
    <s v="DWDM"/>
    <s v="(blank)"/>
    <s v="DWDM-4000A"/>
    <s v="4000A"/>
    <s v="Completed"/>
    <s v="No CME"/>
    <s v="NA"/>
    <s v="0. No Survey required"/>
    <s v="0. No Survey required"/>
    <x v="48"/>
    <s v="Wk20"/>
    <x v="71"/>
    <m/>
    <m/>
    <m/>
    <m/>
    <m/>
    <m/>
    <m/>
    <s v="N/A"/>
    <d v="1899-12-30T00:00:00"/>
    <m/>
    <x v="0"/>
    <m/>
    <m/>
    <m/>
    <m/>
    <x v="0"/>
    <m/>
    <m/>
    <m/>
    <m/>
  </r>
  <r>
    <x v="88"/>
    <e v="#N/A"/>
    <e v="#N/A"/>
    <x v="3"/>
    <x v="147"/>
    <s v="xD_DWDM_BRKRing_NAR01_i_4521A_Msc Ipoh_0004582401260T_45824026527"/>
    <e v="#N/A"/>
    <s v="4521A-MSC Menglembu"/>
    <x v="9"/>
    <s v="Fo&amp;T"/>
    <x v="0"/>
    <x v="0"/>
    <m/>
    <e v="#N/A"/>
    <s v="#N/A"/>
    <m/>
    <m/>
    <m/>
    <m/>
    <s v="DWDM-"/>
    <m/>
    <m/>
    <s v="No CME"/>
    <s v="NA"/>
    <s v="0. No Survey required"/>
    <s v="0. No Survey required"/>
    <x v="48"/>
    <s v="Wk20"/>
    <x v="71"/>
    <m/>
    <m/>
    <m/>
    <m/>
    <m/>
    <m/>
    <m/>
    <s v="N/A"/>
    <d v="1899-12-30T00:00:00"/>
    <m/>
    <x v="0"/>
    <m/>
    <m/>
    <m/>
    <m/>
    <x v="0"/>
    <m/>
    <m/>
    <m/>
    <m/>
  </r>
  <r>
    <x v="86"/>
    <n v="0.67374253617199997"/>
    <n v="0.70370391758200002"/>
    <x v="3"/>
    <x v="239"/>
    <s v="xD_DWDM_BRKRing_E209_8368A Serating_0004582401310P_00045824026721"/>
    <n v="0.70370391758200002"/>
    <s v="8368A-MAC-001 Serating"/>
    <x v="9"/>
    <s v="Fo&amp;T"/>
    <x v="0"/>
    <x v="0"/>
    <m/>
    <e v="#N/A"/>
    <s v="#N/A"/>
    <m/>
    <m/>
    <m/>
    <m/>
    <s v="DWDM-"/>
    <m/>
    <m/>
    <s v="No CME"/>
    <s v="NA"/>
    <s v="0. No Survey required"/>
    <s v="0. No Survey required"/>
    <x v="45"/>
    <s v="Wk20"/>
    <x v="73"/>
    <m/>
    <m/>
    <s v="0520: TI done"/>
    <m/>
    <m/>
    <m/>
    <m/>
    <s v="TBC_MOS"/>
    <d v="2024-05-22T00:00:00"/>
    <m/>
    <x v="0"/>
    <m/>
    <m/>
    <m/>
    <m/>
    <x v="0"/>
    <m/>
    <m/>
    <m/>
    <m/>
  </r>
  <r>
    <x v="29"/>
    <e v="#N/A"/>
    <e v="#N/A"/>
    <x v="3"/>
    <x v="95"/>
    <s v="xD_DWDM-BRKRing_C0103_1359A Mutiara Subang_0004582400320X_00045824009023"/>
    <e v="#N/A"/>
    <s v="1359A-MAC-001 Mutiara Subang"/>
    <x v="9"/>
    <s v="Advance"/>
    <x v="0"/>
    <x v="0"/>
    <m/>
    <s v="Single_2024_May_DWDM_C0103_1359A_PRPO_1. Swap breaker DC BREAKER: 63A X 2"/>
    <s v="Single"/>
    <n v="2024"/>
    <s v="May"/>
    <s v="DWDM"/>
    <s v="C0103"/>
    <s v="DWDM-1359A"/>
    <s v="1359A"/>
    <s v="PRPO"/>
    <s v="No CME"/>
    <s v="Indoor"/>
    <s v="1.4 Pending FF and CME Planner approval"/>
    <s v="1.7 TSSR Approved"/>
    <x v="46"/>
    <s v="Wk20"/>
    <x v="73"/>
    <m/>
    <m/>
    <s v="0520: TI done_x000a_0517: TI WIP //_x000a_0516: Waiting outbound"/>
    <d v="2024-05-22T00:00:00"/>
    <m/>
    <m/>
    <m/>
    <s v="TBC_MOS"/>
    <d v="2024-05-22T00:00:00"/>
    <m/>
    <x v="0"/>
    <m/>
    <m/>
    <m/>
    <m/>
    <x v="0"/>
    <m/>
    <m/>
    <m/>
    <m/>
  </r>
  <r>
    <x v="89"/>
    <n v="0.75111283443400012"/>
    <n v="0.850225491055"/>
    <x v="3"/>
    <x v="240"/>
    <s v="xD_DWDM_BRKRing_E301_8712A Kg Jawa Pekan_0004582401310P_00045824026721"/>
    <n v="0.850225491055"/>
    <s v="8712A-MAC-001 Kg. Jawa Pekan"/>
    <x v="27"/>
    <s v="Fo&amp;T"/>
    <x v="6"/>
    <x v="0"/>
    <m/>
    <s v="Multiple_2024_January_DWDM_(blank)_8712A_Completed_BATTERY BANK = 2"/>
    <s v="Multiple"/>
    <n v="2024"/>
    <s v="January"/>
    <s v="DWDM"/>
    <s v="(blank)"/>
    <s v="DWDM-8712A"/>
    <s v="8712A"/>
    <s v="Completed"/>
    <s v="BATTERY BANK = 2"/>
    <s v="Indoor"/>
    <s v="1.32 CME Planner reject/Pending resubmission from partner"/>
    <s v="1.32 CME Planner reject/Pending resubmission from partner"/>
    <x v="15"/>
    <s v="Wk23"/>
    <x v="0"/>
    <m/>
    <m/>
    <s v="0527: Material shortage. Target inbound 5/6_x000a_Pending TSSR. Freezed to lock material. Need to reconfirm from Mok"/>
    <m/>
    <m/>
    <m/>
    <m/>
    <s v="TBC_InPlan"/>
    <d v="2024-06-20T00:00:00"/>
    <m/>
    <x v="0"/>
    <m/>
    <m/>
    <m/>
    <m/>
    <x v="0"/>
    <m/>
    <m/>
    <m/>
    <m/>
  </r>
  <r>
    <x v="89"/>
    <n v="0.75111283443400012"/>
    <n v="0.850225491055"/>
    <x v="3"/>
    <x v="241"/>
    <s v="xD_DWDM_BRKRing_E301_8088A Sg Beto_0004582401310P_00045824026721"/>
    <n v="0.850225491055"/>
    <s v="8088A-MAG-001 Sg. Beto"/>
    <x v="9"/>
    <s v="Fo&amp;T"/>
    <x v="0"/>
    <x v="0"/>
    <m/>
    <e v="#N/A"/>
    <s v="#N/A"/>
    <m/>
    <m/>
    <m/>
    <m/>
    <s v="DWDM-"/>
    <m/>
    <m/>
    <s v="No CME"/>
    <s v="NA"/>
    <s v="0. No Survey required"/>
    <s v="0. No Survey required"/>
    <x v="22"/>
    <s v="Wk22"/>
    <x v="0"/>
    <m/>
    <m/>
    <s v="Freezed to lock material. Need to reconfirm from Mok"/>
    <m/>
    <m/>
    <m/>
    <m/>
    <s v="TBC_InPlan"/>
    <d v="2024-06-12T00:00:00"/>
    <m/>
    <x v="0"/>
    <m/>
    <m/>
    <m/>
    <m/>
    <x v="0"/>
    <m/>
    <m/>
    <m/>
    <m/>
  </r>
  <r>
    <x v="89"/>
    <n v="0.75111283443400012"/>
    <n v="0.850225491055"/>
    <x v="3"/>
    <x v="41"/>
    <s v="xD_DWDM_BRKRing_E301_8000A KTNE1_0004582401310P_00045824026721"/>
    <n v="0.850225491055"/>
    <s v="8000A-MCR-002 KTN E1"/>
    <x v="9"/>
    <s v="Fo&amp;T"/>
    <x v="0"/>
    <x v="0"/>
    <m/>
    <e v="#N/A"/>
    <s v="#N/A"/>
    <m/>
    <m/>
    <m/>
    <m/>
    <s v="DWDM-"/>
    <m/>
    <m/>
    <s v="No CME"/>
    <s v="NA"/>
    <s v="0. No Survey required"/>
    <s v="0. No Survey required"/>
    <x v="19"/>
    <s v="Wk22"/>
    <x v="0"/>
    <m/>
    <m/>
    <s v="Freezed to lock material. Need to reconfirm from Mok"/>
    <m/>
    <m/>
    <m/>
    <m/>
    <s v="TBC_InPlan"/>
    <d v="2024-06-11T00:00:00"/>
    <m/>
    <x v="0"/>
    <m/>
    <m/>
    <m/>
    <m/>
    <x v="0"/>
    <m/>
    <m/>
    <m/>
    <m/>
  </r>
  <r>
    <x v="90"/>
    <e v="#N/A"/>
    <n v="0.64"/>
    <x v="3"/>
    <x v="5"/>
    <s v="xD_DWDM_BRKRing_EAR01_1 N EAR01_3_4000A Msc Prai_0004582401310P_00045824026721"/>
    <n v="0.64"/>
    <s v="4000A MSC Prai"/>
    <x v="28"/>
    <s v="Fo&amp;T"/>
    <x v="6"/>
    <x v="0"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e v="#N/A"/>
    <e v="#N/A"/>
    <e v="#N/A"/>
    <x v="10"/>
    <s v="Wk26"/>
    <x v="0"/>
    <m/>
    <m/>
    <m/>
    <m/>
    <m/>
    <m/>
    <m/>
    <s v="TBC_Jul_Plan"/>
    <d v="2024-07-18T00:00:00"/>
    <m/>
    <x v="0"/>
    <m/>
    <m/>
    <m/>
    <m/>
    <x v="0"/>
    <m/>
    <m/>
    <m/>
    <m/>
  </r>
  <r>
    <x v="90"/>
    <e v="#N/A"/>
    <e v="#N/A"/>
    <x v="3"/>
    <x v="41"/>
    <s v="xD_DWDM_BRKRing_EAR01_1 N EAR01_3_8000A MSC KTN_0004582401310P_00045824026721"/>
    <e v="#N/A"/>
    <s v="8000A MSC Kuantan"/>
    <x v="9"/>
    <s v="Fo&amp;T"/>
    <x v="0"/>
    <x v="0"/>
    <m/>
    <e v="#N/A"/>
    <s v="#N/A"/>
    <m/>
    <m/>
    <m/>
    <m/>
    <s v="DWDM-"/>
    <m/>
    <m/>
    <s v="No CME"/>
    <e v="#N/A"/>
    <e v="#N/A"/>
    <e v="#N/A"/>
    <x v="48"/>
    <s v="Wk20"/>
    <x v="71"/>
    <m/>
    <m/>
    <m/>
    <m/>
    <m/>
    <m/>
    <m/>
    <s v="N/A"/>
    <d v="1899-12-30T00:00:00"/>
    <m/>
    <x v="0"/>
    <m/>
    <m/>
    <m/>
    <m/>
    <x v="0"/>
    <m/>
    <m/>
    <m/>
    <m/>
  </r>
  <r>
    <x v="90"/>
    <e v="#N/A"/>
    <n v="0.64"/>
    <x v="3"/>
    <x v="242"/>
    <s v="xD_DWDM_BRKRing_EAR01_1 N EAR01_3_8282B Pergau_0004582401310P_00045824026721"/>
    <n v="0.64"/>
    <s v="8282B-MAG(M14)-001 Pergau"/>
    <x v="28"/>
    <s v="Fo&amp;T"/>
    <x v="6"/>
    <x v="0"/>
    <m/>
    <e v="#N/A"/>
    <s v="#N/A"/>
    <m/>
    <m/>
    <m/>
    <m/>
    <s v="DWDM-"/>
    <m/>
    <m/>
    <m/>
    <e v="#N/A"/>
    <e v="#N/A"/>
    <e v="#N/A"/>
    <x v="10"/>
    <s v="Wk26"/>
    <x v="0"/>
    <m/>
    <m/>
    <m/>
    <m/>
    <m/>
    <m/>
    <m/>
    <s v="TBC_Jul_Plan"/>
    <d v="2024-07-18T00:00:00"/>
    <m/>
    <x v="0"/>
    <m/>
    <m/>
    <m/>
    <m/>
    <x v="0"/>
    <m/>
    <m/>
    <m/>
    <m/>
  </r>
  <r>
    <x v="90"/>
    <e v="#N/A"/>
    <n v="0.64"/>
    <x v="3"/>
    <x v="243"/>
    <s v="xD_DWDM_BRKRing_EAR01_1 N EAR01_3_8285A Bukit Bunga_0004582401310P_00045824026721"/>
    <n v="0.64"/>
    <s v="8285A-MAG(M14)-001 Bukit Bunga"/>
    <x v="29"/>
    <s v="Fo&amp;T"/>
    <x v="6"/>
    <x v="0"/>
    <m/>
    <e v="#N/A"/>
    <s v="#N/A"/>
    <m/>
    <m/>
    <m/>
    <m/>
    <s v="DWDM-"/>
    <m/>
    <m/>
    <m/>
    <e v="#N/A"/>
    <e v="#N/A"/>
    <e v="#N/A"/>
    <x v="10"/>
    <s v="Wk26"/>
    <x v="0"/>
    <m/>
    <m/>
    <m/>
    <m/>
    <m/>
    <m/>
    <m/>
    <s v="TBC_Jul_Plan"/>
    <d v="2024-07-18T00:00:00"/>
    <m/>
    <x v="0"/>
    <m/>
    <m/>
    <m/>
    <m/>
    <x v="0"/>
    <m/>
    <m/>
    <m/>
    <m/>
  </r>
  <r>
    <x v="90"/>
    <e v="#N/A"/>
    <n v="0.64"/>
    <x v="3"/>
    <x v="23"/>
    <s v="xD_DWDM_BRKRing_EAR01_1 N EAR01_3_8288B Panau_0004582401310P_00045824026721"/>
    <n v="0.64"/>
    <s v="8288B-MAG(M14)-001 Panau"/>
    <x v="29"/>
    <s v="Fo&amp;T"/>
    <x v="7"/>
    <x v="0"/>
    <m/>
    <s v="Single_2024_May_DWDM_E104;EAR01 N EAR03_8288B_PRPO_1.DCPDB = 1 (C/W :63A DC x 8; 32A DC x 2 and 10A DC x 2 DC Breaker)_x000a_2.Add battery bank = 7"/>
    <s v="Single"/>
    <n v="2024"/>
    <s v="May"/>
    <s v="DWDM"/>
    <s v="E104;EAR01 N EAR03"/>
    <s v="DWDM-8288B"/>
    <s v="8288B"/>
    <s v="PRPO"/>
    <s v="1.DCPDB = 1 (C/W :63A DC x 8; 32A DC x 2 and 10A DC x 2 DC Breaker)"/>
    <e v="#N/A"/>
    <e v="#N/A"/>
    <e v="#N/A"/>
    <x v="10"/>
    <s v="Wk26"/>
    <x v="0"/>
    <m/>
    <m/>
    <m/>
    <m/>
    <m/>
    <m/>
    <m/>
    <s v="TBC_Jul_Plan"/>
    <d v="2024-07-18T00:00:00"/>
    <m/>
    <x v="0"/>
    <m/>
    <m/>
    <m/>
    <m/>
    <x v="0"/>
    <m/>
    <m/>
    <m/>
    <m/>
  </r>
  <r>
    <x v="90"/>
    <e v="#N/A"/>
    <e v="#N/A"/>
    <x v="3"/>
    <x v="22"/>
    <s v="xD_DWDM_BRKRing_EAR01_1 N EAR01_3_8263A Pasir Mas Town_0004582401310P_00045824026721"/>
    <e v="#N/A"/>
    <s v="8263A-MAG(M14)-001 Pasir Mas Town"/>
    <x v="9"/>
    <s v="Fo&amp;T"/>
    <x v="0"/>
    <x v="0"/>
    <m/>
    <s v="Single_2024_April_DWDM_E104;EAR01 N EAR03_8263A_PRPO_1. Add Rectifier (Indoor)  + 3 module = 1 (Require 63A x 4 DC breaker)_x000a_2. Battery Bank = 5"/>
    <s v="Single"/>
    <n v="2024"/>
    <s v="April"/>
    <s v="DWDM"/>
    <s v="E104;EAR01 N EAR03"/>
    <s v="DWDM-8263A"/>
    <s v="8263A"/>
    <s v="PRPO"/>
    <s v="No CME"/>
    <e v="#N/A"/>
    <e v="#N/A"/>
    <e v="#N/A"/>
    <x v="14"/>
    <s v="Wk23"/>
    <x v="0"/>
    <m/>
    <m/>
    <s v="0524: Waiting outbound_x000a_0517: Main eqt shortage. Only can outbound 27th onwards_x000a_0516: Pending DN. Freezed to lock material. Need to reconfirm from Mok"/>
    <m/>
    <m/>
    <m/>
    <m/>
    <s v="TBC_InPlan"/>
    <d v="2024-06-19T00:00:00"/>
    <m/>
    <x v="0"/>
    <m/>
    <m/>
    <m/>
    <m/>
    <x v="0"/>
    <m/>
    <m/>
    <m/>
    <m/>
  </r>
  <r>
    <x v="90"/>
    <e v="#N/A"/>
    <e v="#N/A"/>
    <x v="3"/>
    <x v="30"/>
    <s v="xD_DWDM_BRKRing_EAR01_1 N EAR01_3_8211A WCY_0004582401310P_00045824026721"/>
    <e v="#N/A"/>
    <s v="8211A-MAG(M8)-001 WCY"/>
    <x v="9"/>
    <s v="Fo&amp;T"/>
    <x v="0"/>
    <x v="0"/>
    <m/>
    <e v="#N/A"/>
    <s v="#N/A"/>
    <m/>
    <m/>
    <m/>
    <m/>
    <s v="DWDM-"/>
    <m/>
    <m/>
    <s v="No CME"/>
    <e v="#N/A"/>
    <e v="#N/A"/>
    <e v="#N/A"/>
    <x v="14"/>
    <s v="Wk23"/>
    <x v="0"/>
    <m/>
    <m/>
    <s v="0524: Waiting outbound_x000a_0517: Main eqt shortage. Only can outbound 27th onwards_x000a_0516: Pending DN. Freezed to lock material. Need to reconfirm from Mok"/>
    <m/>
    <m/>
    <m/>
    <m/>
    <s v="TBC_InPlan"/>
    <d v="2024-06-19T00:00:00"/>
    <m/>
    <x v="0"/>
    <m/>
    <m/>
    <m/>
    <m/>
    <x v="0"/>
    <m/>
    <m/>
    <m/>
    <m/>
  </r>
  <r>
    <x v="90"/>
    <e v="#N/A"/>
    <n v="0.64"/>
    <x v="3"/>
    <x v="34"/>
    <s v="xD_DWDM_BRKRing_EAR01_1 N EAR01_3_8224A Pasir Puteh_0004582401310P_00045824026721"/>
    <n v="0.64"/>
    <s v="8224A-MAG(M14)-001 Pasir Puteh"/>
    <x v="29"/>
    <s v="Fo&amp;T"/>
    <x v="7"/>
    <x v="0"/>
    <m/>
    <s v="Multiple_2024_May_DWDM_E109;EAR01;EAR01 N EAR03_8224A_PRPO_1.Add rectifier (Indoor) = 1 (Require 63A x 4 DC breaker)_x000a_2.Add modules = 3 _x000a_3.Add battery bank = 4"/>
    <s v="Multiple"/>
    <n v="2024"/>
    <s v="May"/>
    <s v="DWDM"/>
    <s v="E109;EAR01;EAR01 N EAR03"/>
    <s v="DWDM-8224A"/>
    <s v="8224A"/>
    <s v="PRPO"/>
    <s v="1.Add rectifier (Indoor) = 1 (Require 63A x 4 DC breaker)"/>
    <e v="#N/A"/>
    <e v="#N/A"/>
    <e v="#N/A"/>
    <x v="10"/>
    <s v="Wk26"/>
    <x v="0"/>
    <m/>
    <m/>
    <m/>
    <m/>
    <m/>
    <m/>
    <m/>
    <s v="TBC_Jul_Plan"/>
    <d v="2024-07-18T00:00:00"/>
    <m/>
    <x v="0"/>
    <m/>
    <m/>
    <m/>
    <m/>
    <x v="0"/>
    <m/>
    <m/>
    <m/>
    <m/>
  </r>
  <r>
    <x v="90"/>
    <e v="#N/A"/>
    <n v="0.64"/>
    <x v="3"/>
    <x v="110"/>
    <s v="xD_DWDM_BRKRing_EAR01_1 N EAR01_3_8367A B.Kechil_0004582401310P_00045824026721"/>
    <n v="0.64"/>
    <s v="8367A-MAG(M14)-001 B. Kechil"/>
    <x v="29"/>
    <s v="Fo&amp;T"/>
    <x v="7"/>
    <x v="0"/>
    <m/>
    <s v="Single_2024_May_DWDM_E111;EAR01 N EAR03_8367A_PRPO_1.DCPDB = (C/W :63A DC x 8; 32A DC x 2 and 10A DC x 2 DC Breaker)_x000a_2.Add battery bank = 9 _x000a_3.Battery rack"/>
    <s v="Single"/>
    <n v="2024"/>
    <s v="May"/>
    <s v="DWDM"/>
    <s v="E111;EAR01 N EAR03"/>
    <s v="DWDM-8367A"/>
    <s v="8367A"/>
    <s v="PRPO"/>
    <s v="1.DCPDB = (C/W :63A DC x 8; 32A DC x 2 and 10A DC x 2 DC Breaker)"/>
    <e v="#N/A"/>
    <e v="#N/A"/>
    <e v="#N/A"/>
    <x v="10"/>
    <s v="Wk26"/>
    <x v="0"/>
    <m/>
    <m/>
    <m/>
    <m/>
    <m/>
    <m/>
    <m/>
    <s v="TBC_Jul_Plan"/>
    <d v="2024-07-18T00:00:00"/>
    <m/>
    <x v="0"/>
    <m/>
    <m/>
    <m/>
    <m/>
    <x v="0"/>
    <m/>
    <m/>
    <m/>
    <m/>
  </r>
  <r>
    <x v="91"/>
    <e v="#N/A"/>
    <n v="0.61"/>
    <x v="3"/>
    <x v="61"/>
    <s v="xD_DWDM_BRKRing_SAR03_i N SAR03iii_1621A SNW_0004582401310P_00045824026721"/>
    <n v="0.61"/>
    <s v="MIP2013 1621A-MCR-001 SNW"/>
    <x v="29"/>
    <s v="BBand"/>
    <x v="8"/>
    <x v="0"/>
    <m/>
    <e v="#N/A"/>
    <s v="#N/A"/>
    <m/>
    <m/>
    <m/>
    <m/>
    <s v="DWDM-"/>
    <m/>
    <m/>
    <m/>
    <e v="#N/A"/>
    <e v="#N/A"/>
    <e v="#N/A"/>
    <x v="10"/>
    <s v="Wk26"/>
    <x v="0"/>
    <s v="Material not arrived yet"/>
    <m/>
    <m/>
    <m/>
    <m/>
    <m/>
    <m/>
    <s v="TBC_Jul_Plan"/>
    <d v="2024-07-18T00:00:00"/>
    <m/>
    <x v="0"/>
    <m/>
    <m/>
    <m/>
    <m/>
    <x v="0"/>
    <m/>
    <m/>
    <m/>
    <m/>
  </r>
  <r>
    <x v="91"/>
    <e v="#N/A"/>
    <n v="0.61"/>
    <x v="3"/>
    <x v="70"/>
    <s v="xD_DWDM_BRKRing_SAR03_i N SAR03iii_6000A MSC JBR_0004582401310P_00045824026721"/>
    <n v="0.61"/>
    <s v="MIP2013 6000A-MCR-001 JBR"/>
    <x v="28"/>
    <s v="BBand"/>
    <x v="9"/>
    <x v="0"/>
    <m/>
    <s v="Single_2023_September_DWDM_(blank)_6000A_Completed_DC BREAKER: 63 A X 4"/>
    <s v="Single"/>
    <n v="2023"/>
    <s v="September"/>
    <s v="DWDM"/>
    <s v="(blank)"/>
    <s v="DWDM-6000A"/>
    <s v="6000A"/>
    <s v="Completed"/>
    <s v="DC BREAKER: 63 A X 4"/>
    <e v="#N/A"/>
    <e v="#N/A"/>
    <e v="#N/A"/>
    <x v="10"/>
    <s v="Wk26"/>
    <x v="0"/>
    <m/>
    <m/>
    <m/>
    <m/>
    <m/>
    <m/>
    <m/>
    <s v="TBC_Jul_Plan"/>
    <d v="2024-07-18T00:00:00"/>
    <m/>
    <x v="0"/>
    <m/>
    <m/>
    <m/>
    <m/>
    <x v="0"/>
    <m/>
    <m/>
    <m/>
    <m/>
  </r>
  <r>
    <x v="91"/>
    <e v="#N/A"/>
    <n v="0.61"/>
    <x v="3"/>
    <x v="58"/>
    <s v="xD_DWDM_BRKRing_SAR03_i N SAR03iii_1554A Rumbia_0004582401310P_00045824026721"/>
    <n v="0.61"/>
    <s v="1554A-MAG(M14)-001 Rumbia"/>
    <x v="28"/>
    <s v="BBand"/>
    <x v="4"/>
    <x v="0"/>
    <m/>
    <s v="Multiple_2024_May_DWDM_S301_1554A_PRPO_1.Add battery bank = 3"/>
    <s v="Multiple"/>
    <n v="2024"/>
    <s v="May"/>
    <s v="DWDM"/>
    <s v="S301"/>
    <s v="DWDM-1554A"/>
    <s v="1554A"/>
    <s v="PRPO"/>
    <s v="1.Add battery bank = 3"/>
    <e v="#N/A"/>
    <e v="#N/A"/>
    <e v="#N/A"/>
    <x v="10"/>
    <s v="Wk26"/>
    <x v="0"/>
    <m/>
    <m/>
    <s v="0523: Freezed. Pending DN"/>
    <m/>
    <m/>
    <m/>
    <m/>
    <s v="TBC_InPlan"/>
    <d v="2024-07-14T00:00:00"/>
    <m/>
    <x v="0"/>
    <m/>
    <m/>
    <m/>
    <m/>
    <x v="0"/>
    <m/>
    <m/>
    <m/>
    <m/>
  </r>
  <r>
    <x v="91"/>
    <e v="#N/A"/>
    <n v="0.61"/>
    <x v="3"/>
    <x v="62"/>
    <s v="xD_DWDM_BRKRing_SAR03_i N SAR03iii_1553A Umbai_0004582401310P_00045824026721"/>
    <n v="0.61"/>
    <s v="1553A-MAG(M14)-001 Umbai"/>
    <x v="28"/>
    <s v="BBand"/>
    <x v="10"/>
    <x v="0"/>
    <m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s v="1.New plinth"/>
    <e v="#N/A"/>
    <e v="#N/A"/>
    <e v="#N/A"/>
    <x v="10"/>
    <s v="Wk26"/>
    <x v="0"/>
    <m/>
    <m/>
    <m/>
    <m/>
    <m/>
    <m/>
    <m/>
    <s v="TBC_Jul_Plan"/>
    <d v="2024-07-18T00:00:00"/>
    <m/>
    <x v="0"/>
    <m/>
    <m/>
    <m/>
    <m/>
    <x v="0"/>
    <m/>
    <m/>
    <m/>
    <m/>
  </r>
  <r>
    <x v="91"/>
    <e v="#N/A"/>
    <n v="0.61"/>
    <x v="3"/>
    <x v="244"/>
    <s v="xD_DWDM_BRKRing_SAR03_i N SAR03iii_6104A Bkt Kelicap_0004582401310P_00045824026721"/>
    <n v="0.61"/>
    <s v="6104A-MAG(M8)-001 Bkt Kelicap"/>
    <x v="29"/>
    <s v="BBand"/>
    <x v="9"/>
    <x v="0"/>
    <m/>
    <e v="#N/A"/>
    <s v="#N/A"/>
    <m/>
    <m/>
    <m/>
    <m/>
    <s v="DWDM-"/>
    <m/>
    <m/>
    <m/>
    <e v="#N/A"/>
    <e v="#N/A"/>
    <e v="#N/A"/>
    <x v="10"/>
    <s v="Wk26"/>
    <x v="0"/>
    <m/>
    <m/>
    <m/>
    <m/>
    <m/>
    <m/>
    <m/>
    <s v="TBC_Jul_Plan"/>
    <d v="2024-07-18T00:00:00"/>
    <m/>
    <x v="0"/>
    <m/>
    <m/>
    <m/>
    <m/>
    <x v="0"/>
    <m/>
    <m/>
    <m/>
    <m/>
  </r>
  <r>
    <x v="91"/>
    <e v="#N/A"/>
    <n v="0.61"/>
    <x v="3"/>
    <x v="223"/>
    <s v="xD_DWDM_BRKRing_SAR03_i N SAR03iii_6405A Sri Bunian_0004582401310P_00045824026721"/>
    <n v="0.61"/>
    <s v="MIP2016 6405A-MAG-001 Sri Bunian"/>
    <x v="28"/>
    <s v="BBand"/>
    <x v="9"/>
    <x v="0"/>
    <m/>
    <e v="#N/A"/>
    <s v="#N/A"/>
    <m/>
    <m/>
    <m/>
    <m/>
    <s v="DWDM-"/>
    <m/>
    <m/>
    <m/>
    <e v="#N/A"/>
    <e v="#N/A"/>
    <e v="#N/A"/>
    <x v="10"/>
    <s v="Wk26"/>
    <x v="0"/>
    <m/>
    <m/>
    <m/>
    <m/>
    <m/>
    <m/>
    <m/>
    <s v="TBC_Jul_Plan"/>
    <d v="2024-07-18T00:00:00"/>
    <m/>
    <x v="0"/>
    <m/>
    <m/>
    <m/>
    <m/>
    <x v="0"/>
    <m/>
    <m/>
    <m/>
    <m/>
  </r>
  <r>
    <x v="91"/>
    <e v="#N/A"/>
    <n v="0.61"/>
    <x v="3"/>
    <x v="155"/>
    <s v="xD_DWDM_BRKRing_SAR03_i N SAR03iii_6502A Nusa Perintis_0004582401310P_00045824026721"/>
    <n v="0.61"/>
    <s v="6502A-MAG-001 Nusa Perintis"/>
    <x v="28"/>
    <s v="BBand"/>
    <x v="9"/>
    <x v="0"/>
    <m/>
    <s v="Multiple_2023_November_DWDM_(blank)_6502A_Completed_BATTERY BANK = 1"/>
    <s v="Multiple"/>
    <n v="2023"/>
    <s v="November"/>
    <s v="DWDM"/>
    <s v="(blank)"/>
    <s v="DWDM-6502A"/>
    <s v="6502A"/>
    <s v="Completed"/>
    <s v="BATTERY BANK = 1"/>
    <e v="#N/A"/>
    <e v="#N/A"/>
    <e v="#N/A"/>
    <x v="0"/>
    <s v="Wk31"/>
    <x v="0"/>
    <m/>
    <m/>
    <m/>
    <m/>
    <m/>
    <m/>
    <m/>
    <s v="TBC_Jul_Plan"/>
    <d v="2024-07-18T00:00:00"/>
    <m/>
    <x v="0"/>
    <m/>
    <m/>
    <m/>
    <m/>
    <x v="0"/>
    <m/>
    <m/>
    <m/>
    <m/>
  </r>
  <r>
    <x v="92"/>
    <n v="0.58872658227399999"/>
    <n v="0.7167261363345"/>
    <x v="3"/>
    <x v="70"/>
    <s v="xD_DWDM_BRKRing_SAR06_6000A MSC JB_0004582401310P_00045824026721"/>
    <n v="0.7167261363345"/>
    <s v="6000A-MCR-001 JBR"/>
    <x v="9"/>
    <s v="BBand"/>
    <x v="1"/>
    <x v="13"/>
    <m/>
    <s v="Single_2023_September_DWDM_(blank)_6000A_Completed_DC BREAKER: 63 A X 4"/>
    <s v="Single"/>
    <n v="2023"/>
    <s v="September"/>
    <s v="DWDM"/>
    <s v="(blank)"/>
    <s v="DWDM-6000A"/>
    <s v="6000A"/>
    <s v="Completed"/>
    <s v="No CME"/>
    <s v="NA"/>
    <s v="0. No Survey required"/>
    <s v="0. No Survey required"/>
    <x v="15"/>
    <s v="Wk23"/>
    <x v="0"/>
    <m/>
    <m/>
    <s v="0523: Freezed. Pending DN"/>
    <m/>
    <m/>
    <m/>
    <m/>
    <s v="TBC_Jul_Plan"/>
    <d v="2024-07-18T00:00:00"/>
    <m/>
    <x v="0"/>
    <m/>
    <m/>
    <m/>
    <m/>
    <x v="0"/>
    <m/>
    <m/>
    <m/>
    <m/>
  </r>
  <r>
    <x v="92"/>
    <n v="0.58872658227399999"/>
    <n v="0.7167261363345"/>
    <x v="3"/>
    <x v="41"/>
    <s v="xD_DWDM_BRKRing_SAR06_8000A KTN_0004582401310P_00045824026721"/>
    <n v="0.7167261363345"/>
    <s v="8000A-MCR-001 KTN"/>
    <x v="9"/>
    <s v="BBand"/>
    <x v="1"/>
    <x v="13"/>
    <m/>
    <e v="#N/A"/>
    <s v="#N/A"/>
    <m/>
    <m/>
    <m/>
    <m/>
    <s v="DWDM-"/>
    <m/>
    <m/>
    <s v="No CME"/>
    <s v="NA"/>
    <s v="0. No Survey required"/>
    <s v="0. No Survey required"/>
    <x v="14"/>
    <s v="Wk23"/>
    <x v="0"/>
    <s v="Material shortage"/>
    <m/>
    <s v="0527: Plan changed due to no team_x000a_0516: Waiting outbound // _x000a_0515: Freeze on 23/5. Need to recheck material availability"/>
    <m/>
    <m/>
    <m/>
    <m/>
    <s v="TBC_InPlan"/>
    <d v="2024-06-19T00:00:00"/>
    <m/>
    <x v="0"/>
    <m/>
    <m/>
    <m/>
    <m/>
    <x v="0"/>
    <m/>
    <m/>
    <m/>
    <m/>
  </r>
  <r>
    <x v="92"/>
    <n v="0.58872658227399999"/>
    <n v="0.7167261363345"/>
    <x v="3"/>
    <x v="245"/>
    <s v="xD_DWDM_BRKRing_SAR06_6707A Jambi_0004582401310P_00045824026721"/>
    <n v="0.7167261363345"/>
    <s v="6707A_MAG_001 Jambi"/>
    <x v="9"/>
    <s v="BBand"/>
    <x v="1"/>
    <x v="13"/>
    <m/>
    <e v="#N/A"/>
    <s v="#N/A"/>
    <m/>
    <m/>
    <m/>
    <m/>
    <s v="DWDM-"/>
    <m/>
    <m/>
    <s v="No CME"/>
    <s v="NA"/>
    <s v="0. No Survey required"/>
    <s v="0. No Survey required"/>
    <x v="14"/>
    <s v="Wk23"/>
    <x v="0"/>
    <m/>
    <m/>
    <s v="0524: Pending DN_x000a_Freezed to lock material"/>
    <m/>
    <m/>
    <m/>
    <m/>
    <s v="TBC_Jul_Plan"/>
    <d v="2024-07-18T00:00:00"/>
    <m/>
    <x v="0"/>
    <m/>
    <m/>
    <m/>
    <m/>
    <x v="0"/>
    <m/>
    <m/>
    <m/>
    <m/>
  </r>
  <r>
    <x v="57"/>
    <n v="0.78074717215149991"/>
    <n v="0.7453930715025"/>
    <x v="3"/>
    <x v="61"/>
    <s v="xD_DWDM_BRKRing_SAR04_1621A MSC SNW_0004582401310P_00045824026721"/>
    <n v="0.7453930715025"/>
    <s v="MIP2013 1621A-MCR-001 SNW"/>
    <x v="30"/>
    <s v="BBand"/>
    <x v="8"/>
    <x v="0"/>
    <m/>
    <e v="#N/A"/>
    <s v="#N/A"/>
    <m/>
    <m/>
    <m/>
    <m/>
    <s v="DWDM-"/>
    <m/>
    <m/>
    <m/>
    <s v="subrack only"/>
    <s v="1.4 Pending FF and CME Planner approval"/>
    <s v="1.6 Pending CME approval"/>
    <x v="15"/>
    <s v="Wk23"/>
    <x v="0"/>
    <m/>
    <m/>
    <s v="0527: Material shortage. Target inbound 5/6_x000a_0527: Material shortage. Plan arrived end of June // _x000a_Freezed to lock material"/>
    <m/>
    <m/>
    <m/>
    <m/>
    <s v="TBC_InPlan"/>
    <d v="2024-06-20T00:00:00"/>
    <m/>
    <x v="5"/>
    <m/>
    <m/>
    <m/>
    <m/>
    <x v="0"/>
    <m/>
    <m/>
    <m/>
    <m/>
  </r>
  <r>
    <x v="57"/>
    <n v="0.78074717215149991"/>
    <n v="0.7453930715025"/>
    <x v="3"/>
    <x v="70"/>
    <s v="xD_DWDM_BRKRing_SAR04_6000A MSC JB_0004582401310P_00045824026721"/>
    <n v="0.7453930715025"/>
    <s v="MIP2013 6000A-MCR-001 JBR"/>
    <x v="9"/>
    <s v="BBand"/>
    <x v="1"/>
    <x v="13"/>
    <m/>
    <s v="Single_2023_September_DWDM_(blank)_6000A_Completed_DC BREAKER: 63 A X 4"/>
    <s v="Single"/>
    <n v="2023"/>
    <s v="September"/>
    <s v="DWDM"/>
    <s v="(blank)"/>
    <s v="DWDM-6000A"/>
    <s v="6000A"/>
    <s v="Completed"/>
    <s v="No CME"/>
    <s v="NA"/>
    <s v="0. No Survey required"/>
    <s v="0. No Survey required"/>
    <x v="15"/>
    <s v="Wk23"/>
    <x v="0"/>
    <m/>
    <m/>
    <s v="0523: Freezed. Pending DN"/>
    <m/>
    <m/>
    <m/>
    <m/>
    <s v="TBC_Jul_Plan"/>
    <d v="2024-07-25T00:00:00"/>
    <m/>
    <x v="5"/>
    <m/>
    <m/>
    <m/>
    <m/>
    <x v="0"/>
    <m/>
    <m/>
    <m/>
    <m/>
  </r>
  <r>
    <x v="34"/>
    <n v="0.52483716914949996"/>
    <e v="#N/A"/>
    <x v="3"/>
    <x v="41"/>
    <s v="xD_DWDM_BRKRing_CAR11_8000A MSC KTN_0004582401310P_00045824026721"/>
    <e v="#N/A"/>
    <s v="MIP2013 8000A-MCR-002 KTN"/>
    <x v="9"/>
    <s v="BBand"/>
    <x v="1"/>
    <x v="13"/>
    <m/>
    <e v="#N/A"/>
    <s v="#N/A"/>
    <m/>
    <m/>
    <m/>
    <m/>
    <s v="DWDM-"/>
    <m/>
    <m/>
    <s v="No CME"/>
    <s v="NA"/>
    <s v="0. No Survey required"/>
    <s v="0. No Survey required"/>
    <x v="13"/>
    <s v="Wk23"/>
    <x v="0"/>
    <m/>
    <m/>
    <s v="0524: Pending DN_x000a_Freezed to lock material"/>
    <m/>
    <m/>
    <m/>
    <m/>
    <s v="TBC_Jul_Plan"/>
    <d v="2024-07-25T00:00:00"/>
    <m/>
    <x v="5"/>
    <m/>
    <m/>
    <m/>
    <m/>
    <x v="0"/>
    <m/>
    <m/>
    <m/>
    <m/>
  </r>
  <r>
    <x v="93"/>
    <n v="0.57524854783000001"/>
    <n v="1.2030081963379999"/>
    <x v="3"/>
    <x v="246"/>
    <s v="xD_DWDM_BRKRing_S305_6701A Parit Subang_0004582401310P_00045824026721"/>
    <n v="1.2030081963379999"/>
    <s v="6701A-MAC-001 Parit Sulong"/>
    <x v="0"/>
    <s v="BBand"/>
    <x v="11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3"/>
    <n v="0.57524854783000001"/>
    <n v="1.2030081963379999"/>
    <x v="3"/>
    <x v="247"/>
    <s v="xD_DWDM_BRKRing_S305_6093A Sri Medan_0004582401310P_00045824026721"/>
    <n v="1.2030081963379999"/>
    <s v="6093A-MAC-001 Sri Medan"/>
    <x v="0"/>
    <s v="BBand"/>
    <x v="11"/>
    <x v="0"/>
    <m/>
    <s v="Single_2024_May_DWDM_S305_6093A_PRPO_1. Add Battery Bank = 1_x000a_2. DCPDB = (C/W :63A DC x 8; 32A DC x 2 and 10A DC x 2 DC Breaker)_x000a_3. New MGB = 1"/>
    <s v="Single"/>
    <n v="2024"/>
    <s v="May"/>
    <s v="DWDM"/>
    <s v="S305"/>
    <s v="DWDM-6093A"/>
    <s v="6093A"/>
    <s v="PRPO"/>
    <s v="1. Add Battery Bank = 1"/>
    <s v="Indoor"/>
    <s v="1.6 Pending FF approval"/>
    <s v="1.6 Pending FF approval"/>
    <x v="10"/>
    <s v="Wk26"/>
    <x v="0"/>
    <m/>
    <m/>
    <m/>
    <d v="2024-06-07T00:00:00"/>
    <m/>
    <m/>
    <m/>
    <s v="TBC_Jul_Plan"/>
    <d v="2024-07-25T00:00:00"/>
    <m/>
    <x v="0"/>
    <m/>
    <m/>
    <m/>
    <m/>
    <x v="0"/>
    <m/>
    <m/>
    <m/>
    <m/>
  </r>
  <r>
    <x v="93"/>
    <n v="0.57524854783000001"/>
    <n v="1.2030081963379999"/>
    <x v="3"/>
    <x v="248"/>
    <s v="xD_DWDM_BRKRing_S305_6088A ABI_0004582401310P_00045824026721"/>
    <n v="1.2030081963379999"/>
    <s v="6088A-MAC-001 ABI"/>
    <x v="0"/>
    <s v="BBand"/>
    <x v="11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3"/>
    <n v="0.57524854783000001"/>
    <n v="1.2030081963379999"/>
    <x v="3"/>
    <x v="24"/>
    <s v="xD_DWDM_BRKRing_S305_2402B Pagoh Highway_0004582401310P_00045824026721"/>
    <n v="1.2030081963379999"/>
    <s v="2402B-MAG(M14)-001 Pagoh Highway"/>
    <x v="0"/>
    <s v="BBand"/>
    <x v="11"/>
    <x v="0"/>
    <m/>
    <s v="Multiple_2024_April_DWDM_S309_2402B_PRPO_1. Add Rectifier (Indoor) + 3 module = 1 (Require 63A x 4)_x000a_2. Battery Bank = 3"/>
    <s v="Multiple"/>
    <n v="2024"/>
    <s v="April"/>
    <s v="DWDM"/>
    <s v="S309"/>
    <s v="DWDM-2402B"/>
    <s v="2402B"/>
    <s v="PRPO"/>
    <s v="1. Add Rectifier (Indoor) + 3 module = 1 (Require 63A x 4)"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3"/>
    <n v="0.57524854783000001"/>
    <n v="1.2030081963379999"/>
    <x v="3"/>
    <x v="244"/>
    <s v="xD_DWDM_BRKRing_S305_6104A Bkt Kelicap_0004582401310P_00045824026721"/>
    <n v="1.2030081963379999"/>
    <s v="6104A-MAG(M8)-001 Bkt Kelicap"/>
    <x v="0"/>
    <s v="BBand"/>
    <x v="11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4"/>
    <n v="0.55808429149399996"/>
    <n v="1.1451617817040001"/>
    <x v="3"/>
    <x v="249"/>
    <s v="xD_DWDM_BRKRing_S504M_6151A Mersing_0004582401310P_00045824026721"/>
    <n v="1.1451617817040001"/>
    <s v="6151A-MAC-001 Mersing"/>
    <x v="0"/>
    <s v="BBand"/>
    <x v="11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4"/>
    <n v="0.55808429149399996"/>
    <n v="1.1451617817040001"/>
    <x v="3"/>
    <x v="250"/>
    <s v="xD_DWDM_BRKRing_S504M_6166A Felda Nitar2_0004582401310P_00045824026721"/>
    <n v="1.1451617817040001"/>
    <s v="6166A-MAC-001 Felda Nitar2"/>
    <x v="0"/>
    <s v="BBand"/>
    <x v="11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4"/>
    <n v="0.55808429149399996"/>
    <n v="1.1451617817040001"/>
    <x v="3"/>
    <x v="251"/>
    <s v="xD_DWDM_BRKRing_S504M_6160A Bkt Tinggi Maxis_0004582401310P_00045824026721"/>
    <n v="1.1451617817040001"/>
    <s v="6160A-MAC-001 Bkt Tinggi(Maxis)"/>
    <x v="0"/>
    <s v="BBand"/>
    <x v="11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4"/>
    <n v="0.55808429149399996"/>
    <n v="1.1451617817040001"/>
    <x v="3"/>
    <x v="252"/>
    <s v="xD_DWDM_BRKRing_S504M_6138A Kahang Maxis_0004582401310P_00045824026721"/>
    <n v="1.1451617817040001"/>
    <s v="6138A-MAC-001 Kahang Maxis"/>
    <x v="0"/>
    <s v="BBand"/>
    <x v="11"/>
    <x v="0"/>
    <m/>
    <s v="Multiple_2024_January_DWDM_(blank)_6138A_Completed_DISMANTLE CABINET = 1"/>
    <s v="Multiple"/>
    <n v="2024"/>
    <s v="January"/>
    <s v="DWDM"/>
    <s v="(blank)"/>
    <s v="DWDM-6138A"/>
    <s v="6138A"/>
    <s v="Completed"/>
    <s v="DISMANTLE CABINET = 1"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4"/>
    <n v="0.55808429149399996"/>
    <n v="1.1451617817040001"/>
    <x v="3"/>
    <x v="253"/>
    <s v="xD_DWDM_BRKRing_S504M_6134A Kluang Indst(Profina)_0004582401310P_00045824026721"/>
    <n v="1.1451617817040001"/>
    <s v="6134A-MAC-001 Kluang Industry (Profina)"/>
    <x v="0"/>
    <s v="BBand"/>
    <x v="11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4"/>
    <n v="0.55808429149399996"/>
    <n v="1.1451617817040001"/>
    <x v="3"/>
    <x v="254"/>
    <s v="xD_DWDM_BRKRing_S504M_6616A Sri Permai_0004582401310P_00045824026721"/>
    <n v="1.1451617817040001"/>
    <s v="6616A-MAC-001 Sri Permai"/>
    <x v="0"/>
    <s v="BBand"/>
    <x v="11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4"/>
    <n v="0.55808429149399996"/>
    <n v="1.1451617817040001"/>
    <x v="3"/>
    <x v="45"/>
    <s v="xD_DWDM_BRKRing_S504M_6369A Sri Saujana_0004582401310P_00045824026721"/>
    <n v="1.1451617817040001"/>
    <s v="6369A-MAG-002 Sri Saujana"/>
    <x v="0"/>
    <s v="BBand"/>
    <x v="11"/>
    <x v="0"/>
    <m/>
    <s v="Multiple_2024_May_DWDM_ST21P;S504M_6369A_PRPO_1. Add Battery Bank = 6_x000a_2. Replace faulty CSU controller = 1 (Under FF)_x000a_3. Rearrange battery"/>
    <s v="Multiple"/>
    <n v="2024"/>
    <s v="May"/>
    <s v="DWDM"/>
    <s v="ST21P;S504M"/>
    <s v="DWDM-6369A"/>
    <s v="6369A"/>
    <s v="PRPO"/>
    <s v="1. Add Battery Bank = 6"/>
    <s v="subrack only"/>
    <s v="1.6 Pending FF approval"/>
    <s v="1.6 Pending FF approval"/>
    <x v="10"/>
    <s v="Wk26"/>
    <x v="0"/>
    <m/>
    <m/>
    <m/>
    <d v="2024-06-07T00:00:00"/>
    <m/>
    <m/>
    <m/>
    <s v="TBC_Jul_Plan"/>
    <d v="2024-07-25T00:00:00"/>
    <m/>
    <x v="0"/>
    <m/>
    <m/>
    <m/>
    <m/>
    <x v="0"/>
    <m/>
    <m/>
    <m/>
    <m/>
  </r>
  <r>
    <x v="94"/>
    <n v="0.55808429149399996"/>
    <n v="1.1451617817040001"/>
    <x v="3"/>
    <x v="255"/>
    <s v="xD_DWDM_BRKRing_S504M_6126A KTM Kluang_0004582401310P_00045824026721"/>
    <n v="1.1451617817040001"/>
    <s v="6126A-MAG(M8)-001 KTM Kluang"/>
    <x v="0"/>
    <s v="BBand"/>
    <x v="11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5"/>
    <e v="#N/A"/>
    <e v="#N/A"/>
    <x v="3"/>
    <x v="123"/>
    <s v="xD_DWDM_BRKRing_NAR01_ii_4938A_Tmn Orkid_0004582401280Y_00045824026722"/>
    <e v="#N/A"/>
    <s v="4938A-MAG_x0002_001 Taman Orkid"/>
    <x v="9"/>
    <s v="Fo&amp;T"/>
    <x v="0"/>
    <x v="0"/>
    <m/>
    <s v="Single_2023_November_DWDM_(blank)_4938A_Completed_RECTIFIER + DCPDB = 1"/>
    <s v="Single"/>
    <n v="2023"/>
    <s v="November"/>
    <s v="DWDM"/>
    <s v="(blank)"/>
    <s v="DWDM-4938A"/>
    <s v="4938A"/>
    <s v="Completed"/>
    <s v="No CME"/>
    <s v="NA"/>
    <s v="0. No Survey required"/>
    <s v="0. No Survey required"/>
    <x v="15"/>
    <s v="Wk23"/>
    <x v="0"/>
    <m/>
    <m/>
    <s v="0527: Material shortage. Target inbound 5/6_x000a_0517: Main eqt shortage. Only can outbound 27th onwards_x000a_0516: Pending DN. Freezed to lock material. Need to reconfirm from Mok"/>
    <m/>
    <m/>
    <m/>
    <m/>
    <s v="TBC_InPlan"/>
    <d v="2024-06-20T00:00:00"/>
    <m/>
    <x v="0"/>
    <m/>
    <m/>
    <m/>
    <m/>
    <x v="0"/>
    <m/>
    <m/>
    <m/>
    <m/>
  </r>
  <r>
    <x v="95"/>
    <e v="#N/A"/>
    <e v="#N/A"/>
    <x v="3"/>
    <x v="112"/>
    <s v="xD_DWDM_BRKRing_NAR01_ii_4660A KTM Alor Star_0004582401280Y_00045824026722"/>
    <e v="#N/A"/>
    <s v="4660A-MAG-001 KTM Alor Setar"/>
    <x v="9"/>
    <s v="Fo&amp;T"/>
    <x v="0"/>
    <x v="0"/>
    <m/>
    <e v="#N/A"/>
    <s v="#N/A"/>
    <m/>
    <m/>
    <m/>
    <m/>
    <s v="DWDM-"/>
    <m/>
    <m/>
    <s v="No CME"/>
    <s v="NA"/>
    <s v="0. No Survey required"/>
    <s v="0. No Survey required"/>
    <x v="15"/>
    <s v="Wk23"/>
    <x v="0"/>
    <m/>
    <m/>
    <s v="0527: Material shortage. Target inbound 5/6 _x000a_0517: Main eqt shortage. Only can outbound 27th onwards_x000a_0516: Pending DN. Freezed to lock material. Need to reconfirm from Mok"/>
    <m/>
    <m/>
    <m/>
    <m/>
    <s v="TBC_InPlan"/>
    <d v="2024-06-20T00:00:00"/>
    <m/>
    <x v="0"/>
    <m/>
    <m/>
    <m/>
    <m/>
    <x v="0"/>
    <m/>
    <m/>
    <m/>
    <m/>
  </r>
  <r>
    <x v="95"/>
    <e v="#N/A"/>
    <e v="#N/A"/>
    <x v="3"/>
    <x v="115"/>
    <s v="xD_DWDM_BRKRing_NAR01_ii_4998A Air Itam Kedah_0004582401280Y_00045824026722"/>
    <e v="#N/A"/>
    <s v="4998A-MAG-001 Air Itam Kedah"/>
    <x v="9"/>
    <s v="Fo&amp;T"/>
    <x v="0"/>
    <x v="0"/>
    <m/>
    <s v="Single_2024_May_DWDM_N104+;N107+_4998A_PRPO_1. Add Battery Bank = 1"/>
    <s v="Single"/>
    <n v="2024"/>
    <s v="May"/>
    <s v="DWDM"/>
    <s v="N104+;N107+"/>
    <s v="DWDM-4998A"/>
    <s v="4998A"/>
    <s v="PRPO"/>
    <s v="No CME"/>
    <s v="NA"/>
    <s v="0. No Survey required"/>
    <s v="0. No Survey required"/>
    <x v="15"/>
    <s v="Wk23"/>
    <x v="0"/>
    <m/>
    <m/>
    <s v="0527: Material shortage. Target inbound 5/6_x000a_0517: Main eqt shortage. Only can outbound 27th onwards_x000a_0516: Pending DN. Freezed to lock material. Need to reconfirm from Mok"/>
    <m/>
    <m/>
    <m/>
    <m/>
    <s v="TBC_InPlan"/>
    <d v="2024-06-20T00:00:00"/>
    <m/>
    <x v="0"/>
    <m/>
    <m/>
    <m/>
    <m/>
    <x v="0"/>
    <m/>
    <m/>
    <m/>
    <m/>
  </r>
  <r>
    <x v="95"/>
    <e v="#N/A"/>
    <e v="#N/A"/>
    <x v="3"/>
    <x v="148"/>
    <s v="xD_DWDM_BRKRing_NAR01_ii_4606A Padang Besar_0004582401280Y_00045824026722"/>
    <e v="#N/A"/>
    <s v="4606A-MAG(M8)- 001 Padang Besar"/>
    <x v="9"/>
    <s v="Fo&amp;T"/>
    <x v="0"/>
    <x v="0"/>
    <m/>
    <e v="#N/A"/>
    <s v="#N/A"/>
    <m/>
    <m/>
    <m/>
    <m/>
    <s v="DWDM-"/>
    <m/>
    <m/>
    <s v="No CME"/>
    <s v="NA"/>
    <s v="0. No Survey required"/>
    <s v="0. No Survey required"/>
    <x v="15"/>
    <s v="Wk23"/>
    <x v="0"/>
    <m/>
    <m/>
    <s v="0527: Material shortage. Target inbound 5/6 _x000a_0517: Main eqt shortage. Only can outbound 27th onwards_x000a_0516: Pending DN. Freezed to lock material. Need to reconfirm from Mok"/>
    <m/>
    <m/>
    <m/>
    <m/>
    <s v="TBC_InPlan"/>
    <d v="2024-06-20T00:00:00"/>
    <m/>
    <x v="0"/>
    <m/>
    <m/>
    <m/>
    <m/>
    <x v="0"/>
    <m/>
    <m/>
    <m/>
    <m/>
  </r>
  <r>
    <x v="60"/>
    <e v="#N/A"/>
    <e v="#N/A"/>
    <x v="3"/>
    <x v="78"/>
    <s v="xD_DWDM_BRKRing_CT04_1049B KPG_0004582401280Y_00045824026722"/>
    <e v="#N/A"/>
    <s v="1049B-MCR 001 KPG"/>
    <x v="31"/>
    <s v="BBand"/>
    <x v="12"/>
    <x v="0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1.Swap breaker = 16 (16x63A DC)"/>
    <s v="subrack only"/>
    <s v="1.7 TSSR Approved"/>
    <s v="1.7 TSSR Approved"/>
    <x v="0"/>
    <s v="Wk31"/>
    <x v="0"/>
    <s v="Material on hold - Sean"/>
    <m/>
    <m/>
    <d v="2024-05-23T00:00:00"/>
    <m/>
    <m/>
    <m/>
    <s v="TBC_Jul_Plan"/>
    <d v="2024-07-25T00:00:00"/>
    <m/>
    <x v="0"/>
    <m/>
    <m/>
    <m/>
    <m/>
    <x v="0"/>
    <m/>
    <m/>
    <m/>
    <m/>
  </r>
  <r>
    <x v="60"/>
    <e v="#N/A"/>
    <e v="#N/A"/>
    <x v="3"/>
    <x v="172"/>
    <s v="xD_DWDM_BRKRing_CT04_1413A KTM Rawang_0004582401280Y_00045824026722"/>
    <e v="#N/A"/>
    <s v="1413A-MAC-001 KTM Rawang"/>
    <x v="32"/>
    <s v="BBand"/>
    <x v="13"/>
    <x v="0"/>
    <m/>
    <s v="Single_2023_October_DWDM_(blank)_1413A_Completed_DC BREAKER: 63 A X 4"/>
    <s v="Single"/>
    <n v="2023"/>
    <s v="October"/>
    <s v="DWDM"/>
    <s v="(blank)"/>
    <s v="DWDM-1413A"/>
    <s v="1413A"/>
    <s v="Completed"/>
    <s v="DC BREAKER: 63 A X 4"/>
    <n v="0"/>
    <s v="1.1 Pending partner to submit TSSR"/>
    <s v="1.1 Pending partner to submit TSSR"/>
    <x v="0"/>
    <s v="Wk31"/>
    <x v="0"/>
    <s v="Material on hold - Sean"/>
    <m/>
    <m/>
    <m/>
    <m/>
    <m/>
    <m/>
    <s v="TBC_Jul_Plan"/>
    <d v="2024-07-25T00:00:00"/>
    <m/>
    <x v="0"/>
    <m/>
    <m/>
    <m/>
    <m/>
    <x v="0"/>
    <m/>
    <m/>
    <m/>
    <m/>
  </r>
  <r>
    <x v="60"/>
    <e v="#N/A"/>
    <e v="#N/A"/>
    <x v="3"/>
    <x v="171"/>
    <s v="xD_DWDM_BRKRing_CT04_1412 Bkt Tadun_0004582401280Y_00045824026722"/>
    <e v="#N/A"/>
    <s v="1412A-MAC-001 Bkt Tadun"/>
    <x v="32"/>
    <s v="BBand"/>
    <x v="13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s v="Material on hold - Sean"/>
    <m/>
    <m/>
    <m/>
    <m/>
    <m/>
    <m/>
    <s v="TBC_Jul_Plan"/>
    <d v="2024-07-25T00:00:00"/>
    <m/>
    <x v="0"/>
    <m/>
    <m/>
    <m/>
    <m/>
    <x v="0"/>
    <m/>
    <m/>
    <m/>
    <m/>
  </r>
  <r>
    <x v="96"/>
    <e v="#N/A"/>
    <n v="0.28999999999999998"/>
    <x v="3"/>
    <x v="46"/>
    <s v="xD_DWDM_BRKRing_MAC RING 6/C09+_2021B SBHT_0004582401280Y_00045824026722"/>
    <n v="0.28999999999999998"/>
    <s v="2021B-MCR 001 SHT"/>
    <x v="32"/>
    <s v="BBand"/>
    <x v="4"/>
    <x v="0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1.ODF Rack (Glass Door)"/>
    <s v="Indoor"/>
    <s v="1.6 Pending FF approval"/>
    <s v="1.6 Pending FF approval"/>
    <x v="0"/>
    <s v="Wk31"/>
    <x v="0"/>
    <m/>
    <m/>
    <m/>
    <m/>
    <m/>
    <m/>
    <m/>
    <s v="TBC_Jul_Plan"/>
    <d v="2024-07-25T00:00:00"/>
    <m/>
    <x v="0"/>
    <m/>
    <m/>
    <m/>
    <m/>
    <x v="0"/>
    <m/>
    <m/>
    <m/>
    <m/>
  </r>
  <r>
    <x v="96"/>
    <e v="#N/A"/>
    <n v="0.28999999999999998"/>
    <x v="3"/>
    <x v="256"/>
    <s v="xD_DWDM_BRKRing_MAC RING 6/C09+_1192A Subang New Village_0004582401280Y_00045824026722"/>
    <n v="0.28999999999999998"/>
    <s v="1192A-MAC 001 Subang New Village"/>
    <x v="32"/>
    <s v="BBand"/>
    <x v="13"/>
    <x v="0"/>
    <m/>
    <e v="#N/A"/>
    <s v="#N/A"/>
    <m/>
    <m/>
    <m/>
    <m/>
    <s v="DWDM-"/>
    <m/>
    <m/>
    <m/>
    <s v="Outdoor (delivery require Crane)"/>
    <s v="1.32 CME Planner reject/Pending resubmission from partner"/>
    <s v="1.32 CME Planner reject/Pending resubmission from partner"/>
    <x v="10"/>
    <s v="Wk26"/>
    <x v="0"/>
    <m/>
    <m/>
    <s v="0524: Sharing rack with Advance. Need to f/u w/ Advance (need to recheck)_x000a_Not freeze in KHE"/>
    <m/>
    <m/>
    <m/>
    <m/>
    <s v="TBC_Jul_Plan"/>
    <d v="2024-07-25T00:00:00"/>
    <m/>
    <x v="0"/>
    <m/>
    <m/>
    <m/>
    <m/>
    <x v="0"/>
    <m/>
    <m/>
    <m/>
    <m/>
  </r>
  <r>
    <x v="96"/>
    <e v="#N/A"/>
    <n v="0.28999999999999998"/>
    <x v="3"/>
    <x v="257"/>
    <s v="xD_DWDM_BRKRing_MAC RING 6/C09+_1230A P Indus Sg Buloh_0004582401280Y_00045824026722"/>
    <n v="0.28999999999999998"/>
    <s v="1230A-MAC 001 P indus Sg Buloh"/>
    <x v="32"/>
    <s v="BBand"/>
    <x v="13"/>
    <x v="0"/>
    <m/>
    <s v="Single_2024_May_DWDM_MAC RING 6/C09+_1230A_PRPO_1. Add Battery Bank = 2_x000a_2. Swap breaker DC BREAKER: 63A X 4"/>
    <s v="Single"/>
    <n v="2024"/>
    <s v="May"/>
    <s v="DWDM"/>
    <s v="MAC RING 6/C09+"/>
    <s v="DWDM-1230A"/>
    <s v="1230A"/>
    <s v="PRPO"/>
    <s v="1. Add Battery Bank = 2"/>
    <s v="Indoor"/>
    <s v="1.6 Pending FF approval"/>
    <s v="1.6 Pending FF approval"/>
    <x v="0"/>
    <s v="Wk31"/>
    <x v="0"/>
    <m/>
    <m/>
    <s v="0523: CME need to decom rack_x000a_MOS freezed. Pending confirmation availability of material."/>
    <d v="2024-06-07T00:00:00"/>
    <m/>
    <m/>
    <m/>
    <s v="TBC_Jul_Plan"/>
    <d v="2024-07-25T00:00:00"/>
    <m/>
    <x v="0"/>
    <m/>
    <m/>
    <m/>
    <m/>
    <x v="0"/>
    <m/>
    <m/>
    <m/>
    <m/>
  </r>
  <r>
    <x v="0"/>
    <n v="0.55592968606899995"/>
    <n v="0.52"/>
    <x v="3"/>
    <x v="4"/>
    <s v="xD_DWDM_BRKRing_N401_4952B Selama_0004582401280Y_00045824026722"/>
    <n v="0.52"/>
    <s v="4952B-MAG 001 Selama"/>
    <x v="32"/>
    <s v="Fo&amp;T"/>
    <x v="0"/>
    <x v="0"/>
    <m/>
    <e v="#N/A"/>
    <s v="#N/A"/>
    <m/>
    <m/>
    <m/>
    <m/>
    <s v="DWDM-"/>
    <m/>
    <m/>
    <m/>
    <s v="subrack only"/>
    <s v="1.6 Pending FF approval"/>
    <s v="1.6 Pending FF approval"/>
    <x v="19"/>
    <s v="Wk22"/>
    <x v="0"/>
    <m/>
    <m/>
    <s v="MOS freezed. Pending confirmation availability of material."/>
    <m/>
    <m/>
    <m/>
    <m/>
    <s v="TBC_InPlan"/>
    <d v="2024-06-11T00:00:00"/>
    <m/>
    <x v="0"/>
    <m/>
    <m/>
    <m/>
    <m/>
    <x v="0"/>
    <m/>
    <m/>
    <m/>
    <m/>
  </r>
  <r>
    <x v="0"/>
    <n v="0.55592968606899995"/>
    <n v="0.52"/>
    <x v="3"/>
    <x v="5"/>
    <s v="xD_DWDM_BRKRing_N401_4000A MSC Prai_0004582401280Y_00045824026722"/>
    <n v="0.52"/>
    <s v="4000A-MCR 002 PRI"/>
    <x v="33"/>
    <s v="Fo&amp;T"/>
    <x v="12"/>
    <x v="0"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s v="subrack only"/>
    <s v="1.11 HW TSSR reject/Pending resubmission from partner"/>
    <s v="1.11 HW TSSR reject/Pending resubmission from partne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0"/>
    <n v="0.55592968606899995"/>
    <n v="0.52"/>
    <x v="3"/>
    <x v="0"/>
    <s v="xD_DWDM_BRKRing_N401_4684B Terap_0004582401280Y_00045824026722"/>
    <n v="0.52"/>
    <s v="4686B-MAC-001 Terap"/>
    <x v="32"/>
    <s v="Fo&amp;T"/>
    <x v="0"/>
    <x v="0"/>
    <m/>
    <s v="Multiple_2023_December_DWDM_(blank)_4686B_Completed_DC BREAKER: 63 A X 4"/>
    <s v="Multiple"/>
    <n v="2023"/>
    <s v="December"/>
    <s v="DWDM"/>
    <s v="(blank)"/>
    <s v="DWDM-4686B"/>
    <s v="4686B"/>
    <s v="Completed"/>
    <s v="DC BREAKER: 63 A X 4"/>
    <s v="Indoor"/>
    <s v="1.7 TSSR Approved"/>
    <s v="1.7 TSSR Approved"/>
    <x v="19"/>
    <s v="Wk22"/>
    <x v="0"/>
    <m/>
    <m/>
    <s v="0517: Main eqt shortage. Only can outbound 27th onwards_x000a_0516: Pending DN // _x000a_0515: Need 4WD"/>
    <m/>
    <m/>
    <m/>
    <m/>
    <s v="TBC_InPlan"/>
    <d v="2024-06-11T00:00:00"/>
    <m/>
    <x v="0"/>
    <m/>
    <m/>
    <m/>
    <m/>
    <x v="0"/>
    <m/>
    <m/>
    <m/>
    <m/>
  </r>
  <r>
    <x v="0"/>
    <n v="0.55592968606899995"/>
    <n v="0.52"/>
    <x v="3"/>
    <x v="1"/>
    <s v="xD_DWDM_BRKRing_N401_4965A Politeknik Kulim_0004582401280Y_00045824026722"/>
    <n v="0.52"/>
    <s v="4965A-MAC-001 Politeknik Kulim"/>
    <x v="32"/>
    <s v="Fo&amp;T"/>
    <x v="0"/>
    <x v="0"/>
    <m/>
    <s v="Multiple_2023_December_DWDM_(blank)_4965A_Completed_BATTERY BANK = 1"/>
    <s v="Multiple"/>
    <n v="2023"/>
    <s v="December"/>
    <s v="DWDM"/>
    <s v="(blank)"/>
    <s v="DWDM-4965A"/>
    <s v="4965A"/>
    <s v="Completed"/>
    <s v="BATTERY BANK = 1"/>
    <s v="Indoor"/>
    <s v="1.7 TSSR Approved"/>
    <s v="1.7 TSSR Approved"/>
    <x v="22"/>
    <s v="Wk22"/>
    <x v="0"/>
    <m/>
    <m/>
    <s v="0524: Waiting outbound_x000a_0517: Main eqt shortage. Only can outbound 27th onwards_x000a_0516: Pending DN // _x000a_0515: Need 4WD"/>
    <m/>
    <m/>
    <m/>
    <m/>
    <s v="TBC_InPlan"/>
    <d v="2024-06-12T00:00:00"/>
    <m/>
    <x v="0"/>
    <m/>
    <m/>
    <m/>
    <m/>
    <x v="0"/>
    <m/>
    <m/>
    <m/>
    <m/>
  </r>
  <r>
    <x v="0"/>
    <n v="0.55592968606899995"/>
    <n v="0.52"/>
    <x v="3"/>
    <x v="3"/>
    <s v="xD_DWDM_BRKRing_N401_4689A Tmn Desa Impian_0004582401280Y_00045824026722"/>
    <n v="0.52"/>
    <s v="4689A-MAC 001 Tmn Desa Impian"/>
    <x v="32"/>
    <s v="Fo&amp;T"/>
    <x v="0"/>
    <x v="0"/>
    <m/>
    <s v="Multiple_2023_December_DWDM_(blank)_4689A_Completed_BATTERY BANK = 1"/>
    <s v="Multiple"/>
    <n v="2023"/>
    <s v="December"/>
    <s v="DWDM"/>
    <s v="(blank)"/>
    <s v="DWDM-4689A"/>
    <s v="4689A"/>
    <s v="Completed"/>
    <s v="BATTERY BANK = 1"/>
    <s v="Indoor"/>
    <s v="1.7 TSSR Approved"/>
    <s v="1.7 TSSR Approved"/>
    <x v="22"/>
    <s v="Wk22"/>
    <x v="0"/>
    <m/>
    <m/>
    <s v="0524: Waiting outbound_x000a_0517: Main eqt shortage. Only can outbound 27th onwards_x000a_0516: Pending DN. Freezed to lock material. Need to reconfirm from Mok"/>
    <m/>
    <m/>
    <m/>
    <m/>
    <s v="TBC_InPlan"/>
    <d v="2024-06-12T00:00:00"/>
    <m/>
    <x v="0"/>
    <m/>
    <m/>
    <m/>
    <m/>
    <x v="0"/>
    <m/>
    <m/>
    <m/>
    <m/>
  </r>
  <r>
    <x v="0"/>
    <n v="0.55592968606899995"/>
    <n v="0.52"/>
    <x v="3"/>
    <x v="2"/>
    <s v="xD_DWDM_BRKRing_N401_4118A Machang Bubuk2_0004582401280Y_00045824026722"/>
    <n v="0.52"/>
    <s v="4118A-MAC 001 Machang Bubuk 2"/>
    <x v="32"/>
    <s v="Fo&amp;T"/>
    <x v="0"/>
    <x v="0"/>
    <m/>
    <s v="Single_2023_December_DWDM_(blank)_4118A_Completed_DCPDB  = 1"/>
    <s v="Single"/>
    <n v="2023"/>
    <s v="December"/>
    <s v="DWDM"/>
    <s v="(blank)"/>
    <s v="DWDM-4118A"/>
    <s v="4118A"/>
    <s v="Completed"/>
    <s v="DCPDB  = 1"/>
    <s v="Indoor"/>
    <s v="1.7 TSSR Approved"/>
    <s v="1.7 TSSR Approved"/>
    <x v="3"/>
    <s v="Wk22"/>
    <x v="0"/>
    <m/>
    <m/>
    <s v="0524: Waiting outbound_x000a_0517: Main eqt shortage. Only can outbound 27th onwards_x000a_0516: Pending DN. Freezed to lock material. Need to reconfirm from Mok"/>
    <m/>
    <m/>
    <m/>
    <m/>
    <s v="TBC_InPlan"/>
    <d v="2024-06-13T00:00:00"/>
    <m/>
    <x v="0"/>
    <m/>
    <m/>
    <m/>
    <m/>
    <x v="0"/>
    <m/>
    <m/>
    <m/>
    <m/>
  </r>
  <r>
    <x v="85"/>
    <n v="4.6672209813299999"/>
    <n v="1.0339"/>
    <x v="2"/>
    <x v="238"/>
    <s v="xD_DWDM_BRKRing_CT0241P_1211A KDU_0004582309050Y_00045824006623"/>
    <n v="1.0339"/>
    <s v="1211A KDU"/>
    <x v="0"/>
    <s v="Advance"/>
    <x v="0"/>
    <x v="0"/>
    <m/>
    <e v="#N/A"/>
    <s v="#N/A"/>
    <m/>
    <m/>
    <m/>
    <m/>
    <s v="DWDM-"/>
    <m/>
    <m/>
    <s v="No CME"/>
    <s v="Indoor"/>
    <s v="1.7 TSSR Approved"/>
    <s v="1.7 TSSR Approved"/>
    <x v="49"/>
    <s v="Wk20"/>
    <x v="74"/>
    <m/>
    <m/>
    <s v="0520: TI done_x000a_0517: TI WIP // _x000a_0516: Waiting outbound"/>
    <m/>
    <m/>
    <m/>
    <s v="Pending ES PO"/>
    <s v="TBC_MOS"/>
    <d v="2024-05-22T00:00:00"/>
    <m/>
    <x v="2"/>
    <e v="#N/A"/>
    <m/>
    <m/>
    <m/>
    <x v="0"/>
    <e v="#N/A"/>
    <s v="Plan RFS MAY2024 (ZTE)"/>
    <s v="Y"/>
    <d v="2023-05-21T00:00:00"/>
  </r>
  <r>
    <x v="97"/>
    <n v="0.51295933522600001"/>
    <n v="0.53"/>
    <x v="3"/>
    <x v="140"/>
    <s v="xD_DWDM-BRKRing_N407_4493A KTM  Ipoh_0004582401300R_00045824026922"/>
    <n v="0.53"/>
    <s v="4493A KTM Ipoh"/>
    <x v="34"/>
    <s v="Fo&amp;T"/>
    <x v="8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7"/>
    <n v="0.51295933522600001"/>
    <n v="0.53"/>
    <x v="3"/>
    <x v="139"/>
    <s v="xD_DWDM-BRKRing_N407_4432A KTM Sg Siput_0004582401300R_00045824026922"/>
    <n v="0.53"/>
    <s v="4432A KTM SG SIPUT"/>
    <x v="34"/>
    <s v="Fo&amp;T"/>
    <x v="8"/>
    <x v="0"/>
    <m/>
    <e v="#N/A"/>
    <s v="#N/A"/>
    <m/>
    <m/>
    <m/>
    <m/>
    <s v="DWDM-"/>
    <m/>
    <m/>
    <m/>
    <s v="subrack only"/>
    <s v="1.6 Pending FF approval"/>
    <s v="1.6 Pending FF approval"/>
    <x v="50"/>
    <s v="Wk22"/>
    <x v="0"/>
    <m/>
    <m/>
    <s v="0524: Waiting outbound_x000a_0517: Main eqt shortage. Only can outbound 27th onwards_x000a_0516: Pending DN. Freezed to lock material. Need to reconfirm from Mok"/>
    <m/>
    <m/>
    <m/>
    <m/>
    <s v="TBC_InPlan"/>
    <d v="2024-06-14T00:00:00"/>
    <m/>
    <x v="0"/>
    <m/>
    <m/>
    <m/>
    <m/>
    <x v="0"/>
    <m/>
    <m/>
    <m/>
    <m/>
  </r>
  <r>
    <x v="97"/>
    <n v="0.51295933522600001"/>
    <n v="0.53"/>
    <x v="3"/>
    <x v="258"/>
    <s v="xD_DWDM-BRKRing_N407_4515A Tg Rambutan_0004582401300R_00045824026922"/>
    <n v="0.53"/>
    <s v="4515A TG RAMBUTAN"/>
    <x v="34"/>
    <s v="Fo&amp;T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7"/>
    <n v="0.51295933522600001"/>
    <n v="0.53"/>
    <x v="3"/>
    <x v="259"/>
    <s v="xD_DWDM-BRKRing_N407_4498A Lap Tambun1 N 2_0004582401300R_00045824026922"/>
    <n v="0.53"/>
    <s v="4498A LAP Tambun 1&amp;2"/>
    <x v="34"/>
    <s v="Fo&amp;T"/>
    <x v="15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97"/>
    <n v="0.51295933522600001"/>
    <n v="0.53"/>
    <x v="3"/>
    <x v="260"/>
    <s v="xD_DWDM-BRKRing_N407_4541A Bercham Industry_0004582401300R_00045824026922"/>
    <n v="0.53"/>
    <s v="4541A Bercham Industry"/>
    <x v="34"/>
    <s v="Fo&amp;T"/>
    <x v="15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Jul_Plan"/>
    <d v="2024-07-25T00:00:00"/>
    <m/>
    <x v="0"/>
    <m/>
    <m/>
    <m/>
    <m/>
    <x v="0"/>
    <m/>
    <m/>
    <m/>
    <m/>
  </r>
  <r>
    <x v="61"/>
    <n v="7.5475291698000005E-2"/>
    <n v="0.23"/>
    <x v="6"/>
    <x v="78"/>
    <s v="xD_DWDM-BRKRing_C0103_1049B KPG_0004582401300R_00045824026922"/>
    <n v="0.23"/>
    <s v="1049B-MCR 001 KPG"/>
    <x v="34"/>
    <s v="Advance"/>
    <x v="5"/>
    <x v="0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1.Swap breaker = 16 (16x63A DC)"/>
    <s v="subrack only"/>
    <s v="1.7 TSSR Approved"/>
    <s v="1.7 TSSR Approved"/>
    <x v="29"/>
    <s v="Wk21"/>
    <x v="20"/>
    <m/>
    <m/>
    <s v="0523: Partial DN. Need to raise 2nd to outbound SFP_x000a_"/>
    <d v="2024-05-23T00:00:00"/>
    <m/>
    <m/>
    <m/>
    <s v="TBC_InPlan"/>
    <d v="2024-06-07T00:00:00"/>
    <m/>
    <x v="1"/>
    <m/>
    <m/>
    <m/>
    <m/>
    <x v="0"/>
    <m/>
    <m/>
    <m/>
    <m/>
  </r>
  <r>
    <x v="98"/>
    <e v="#N/A"/>
    <m/>
    <x v="6"/>
    <x v="5"/>
    <s v="xD_DWDM-BRKRing_NAR02_ii+_4000A MSC Prai_0004582401310N_00045824027823"/>
    <m/>
    <s v="4000A MSC Prai"/>
    <x v="9"/>
    <s v="Fo&amp;T"/>
    <x v="0"/>
    <x v="0"/>
    <m/>
    <s v="Single_2023_November_DWDM_(blank)_4000A_Completed_DC BREAKER: 63A X 12"/>
    <s v="Single"/>
    <n v="2023"/>
    <s v="November"/>
    <s v="DWDM"/>
    <s v="(blank)"/>
    <s v="DWDM-4000A"/>
    <s v="4000A"/>
    <s v="Completed"/>
    <s v="No CME"/>
    <s v="NA"/>
    <s v="0. No Survey required"/>
    <s v="0. No Survey required"/>
    <x v="48"/>
    <s v="Wk20"/>
    <x v="71"/>
    <m/>
    <m/>
    <m/>
    <m/>
    <m/>
    <m/>
    <m/>
    <s v="N/A"/>
    <d v="1899-12-30T00:00:00"/>
    <m/>
    <x v="0"/>
    <m/>
    <m/>
    <m/>
    <m/>
    <x v="0"/>
    <m/>
    <m/>
    <m/>
    <m/>
  </r>
  <r>
    <x v="98"/>
    <e v="#N/A"/>
    <m/>
    <x v="6"/>
    <x v="41"/>
    <s v="xD_DWDM-BRKRing_NAR02_ii+_8000A MSC KTN_0004582401310N_00045824027823"/>
    <m/>
    <s v="8000A MSC Kuantan"/>
    <x v="9"/>
    <s v="Fo&amp;T"/>
    <x v="0"/>
    <x v="0"/>
    <m/>
    <e v="#N/A"/>
    <s v="#N/A"/>
    <m/>
    <m/>
    <m/>
    <m/>
    <s v="DWDM-"/>
    <m/>
    <m/>
    <s v="No CME"/>
    <s v="NA"/>
    <s v="0. No Survey required"/>
    <s v="0. No Survey required"/>
    <x v="50"/>
    <s v="Wk22"/>
    <x v="0"/>
    <m/>
    <m/>
    <s v="0527: Material shortage. Taregt inbound 30/5_x000a_0517: Main eqt shortage. Only can outbound 27th onwards_x000a_0516: Pending DN. Freezed to lock material. Need to reconfirm from Mok"/>
    <m/>
    <m/>
    <m/>
    <m/>
    <s v="TBC_InPlan"/>
    <d v="2024-06-14T00:00:00"/>
    <m/>
    <x v="0"/>
    <m/>
    <m/>
    <m/>
    <m/>
    <x v="0"/>
    <m/>
    <m/>
    <m/>
    <m/>
  </r>
  <r>
    <x v="98"/>
    <e v="#N/A"/>
    <m/>
    <x v="6"/>
    <x v="129"/>
    <s v="xD_DWDM-BRKRing_NAR02_ii+_4985A Baling Town_0004582401310N_00045824027823"/>
    <m/>
    <s v="4985A-MAG-001 Baling Town"/>
    <x v="9"/>
    <s v="Fo&amp;T"/>
    <x v="0"/>
    <x v="0"/>
    <m/>
    <s v="Single_2023_November_DWDM_(blank)_4985A_Completed_RECTIFIER + DCPDB = 1_x000a_BATTERTY BANK =2"/>
    <s v="Single"/>
    <n v="2023"/>
    <s v="November"/>
    <s v="DWDM"/>
    <s v="(blank)"/>
    <s v="DWDM-4985A"/>
    <s v="4985A"/>
    <s v="Completed"/>
    <s v="No CME"/>
    <s v="NA"/>
    <s v="0. No Survey required"/>
    <s v="0. No Survey required"/>
    <x v="19"/>
    <s v="Wk22"/>
    <x v="0"/>
    <m/>
    <m/>
    <s v="0524: Waiting outbound_x000a_0517: Only shortage patchcord. Inbound 20/5 // _x000a_0515:MOS freezed. Pending confirmation availability of material."/>
    <m/>
    <m/>
    <m/>
    <m/>
    <s v="TBC_InPlan"/>
    <d v="2024-06-11T00:00:00"/>
    <m/>
    <x v="0"/>
    <m/>
    <m/>
    <m/>
    <m/>
    <x v="0"/>
    <m/>
    <m/>
    <m/>
    <m/>
  </r>
  <r>
    <x v="98"/>
    <e v="#N/A"/>
    <m/>
    <x v="6"/>
    <x v="242"/>
    <s v="xD_DWDM-BRKRing_NAR02_ii+_8282B Pergau_0004582401310N_00045824027823"/>
    <m/>
    <s v="8282B-MAG(M14)-001 Pergau"/>
    <x v="9"/>
    <s v="Fo&amp;T"/>
    <x v="0"/>
    <x v="0"/>
    <m/>
    <e v="#N/A"/>
    <s v="#N/A"/>
    <m/>
    <m/>
    <m/>
    <m/>
    <s v="DWDM-"/>
    <m/>
    <m/>
    <s v="No CME"/>
    <s v="NA"/>
    <s v="0. No Survey required"/>
    <s v="0. No Survey required"/>
    <x v="50"/>
    <s v="Wk22"/>
    <x v="0"/>
    <m/>
    <m/>
    <s v="0527: Material shortage. Taregt inbound 30/5_x000a_0517: Main eqt shortage. Only can outbound 27th onwards_x000a_0516: Pending DN. Freezed to lock material. Need to reconfirm from Mok"/>
    <m/>
    <m/>
    <m/>
    <m/>
    <s v="TBC_InPlan"/>
    <d v="2024-06-14T00:00:00"/>
    <m/>
    <x v="0"/>
    <m/>
    <m/>
    <m/>
    <m/>
    <x v="0"/>
    <m/>
    <m/>
    <m/>
    <m/>
  </r>
  <r>
    <x v="29"/>
    <e v="#N/A"/>
    <e v="#N/A"/>
    <x v="2"/>
    <x v="261"/>
    <s v="xD_DWDM-BRKRing_C0103_1207A Sg Buloh New Village_0004582400320X_00045824009023"/>
    <e v="#N/A"/>
    <s v="1207A-MAC-001 Sg Buloh New Village"/>
    <x v="12"/>
    <s v="Advance"/>
    <x v="0"/>
    <x v="0"/>
    <m/>
    <e v="#N/A"/>
    <s v="#N/A"/>
    <m/>
    <m/>
    <m/>
    <m/>
    <s v="DWDM-"/>
    <m/>
    <m/>
    <m/>
    <n v="0"/>
    <s v="1.1 Pending partner to submit TSSR"/>
    <s v="1.6 Pending CME approval"/>
    <x v="49"/>
    <s v="Wk20"/>
    <x v="74"/>
    <m/>
    <m/>
    <s v="0520: TI done_x000a_0517: Waiting outbound // _x000a_0516: Pending TSSR approval. DN issued (Waiting outbound)"/>
    <m/>
    <m/>
    <m/>
    <m/>
    <s v="TBC_MOS"/>
    <d v="2024-05-22T00:00:00"/>
    <m/>
    <x v="1"/>
    <d v="1899-12-30T00:00:00"/>
    <m/>
    <m/>
    <m/>
    <x v="0"/>
    <m/>
    <m/>
    <m/>
    <d v="2024-05-28T00:00:00"/>
  </r>
  <r>
    <x v="85"/>
    <n v="4.6672209813299999"/>
    <n v="1.0339"/>
    <x v="2"/>
    <x v="235"/>
    <s v="xD_DWDM_BRKRing_CT0241P_1918A Damansara Intan_0004582309050Y_00045824006623"/>
    <n v="1.0339"/>
    <s v="1918A - Damansara Intan"/>
    <x v="0"/>
    <s v="Advance"/>
    <x v="0"/>
    <x v="1"/>
    <m/>
    <s v="Single_2024_May_DWDM_CT0241P;C0417P;CAR02-ii+_1918A_PRPO_1. Add Battery Bank = 2"/>
    <s v="Single"/>
    <n v="2024"/>
    <s v="May"/>
    <s v="DWDM"/>
    <s v="CT0241P;C0417P;CAR02-ii+"/>
    <s v="DWDM-1918A"/>
    <s v="1918A"/>
    <s v="PRPO"/>
    <s v="1. Add Battery Bank = 2"/>
    <s v="Indoor"/>
    <s v="1.7 TSSR Approved"/>
    <s v="1.7 TSSR Approved"/>
    <x v="51"/>
    <s v="Wk21"/>
    <x v="75"/>
    <m/>
    <m/>
    <s v="0521: RAD change to 23/5 due to system issue . Rescheduled_x000a_0520: RAD changed to 21/5_x000a_0517: Need to change RAD to 21/5 _x000a_0516: Waiting outbound"/>
    <d v="2024-05-28T00:00:00"/>
    <m/>
    <m/>
    <s v="Pending ES PO"/>
    <s v="TBC_MOS"/>
    <d v="2024-05-22T00:00:00"/>
    <m/>
    <x v="2"/>
    <e v="#N/A"/>
    <m/>
    <m/>
    <m/>
    <x v="0"/>
    <e v="#N/A"/>
    <s v="Plan RFS MAY2024 (ZTE)"/>
    <s v="Y"/>
    <d v="2023-05-21T00:00:00"/>
  </r>
  <r>
    <x v="83"/>
    <e v="#N/A"/>
    <n v="0.34"/>
    <x v="6"/>
    <x v="7"/>
    <s v="xD_DWDM-BRKRing_CAR02-i+/CAR02-ii+_1253A Plaza Pengkalan_0004582401310N_00045824027823"/>
    <n v="0.34"/>
    <s v="1253A-MAG(M14)-001 Plaza Pengkalan"/>
    <x v="26"/>
    <s v="BBand"/>
    <x v="8"/>
    <x v="0"/>
    <m/>
    <s v="Single_2024_April_DWDM_C0204;C0210P;CAR02-i+/CAR02-ii+_1253A_PRPO_1. Add Rectifier (Indoor)= 1 (Require 63A x 8 DC Breaker) _x000a_2. Add Modules = 5_x000a_3. Battery Bank = 4"/>
    <s v="Single"/>
    <n v="2024"/>
    <s v="April"/>
    <s v="DWDM"/>
    <s v="C0204;C0210P;CAR02-i+/CAR02-ii+"/>
    <s v="DWDM-1253A"/>
    <s v="1253A"/>
    <s v="PRPO"/>
    <s v="1. Add Rectifier (Indoor)= 1 (Require 63A x 8 DC Breaker) "/>
    <n v="0"/>
    <s v="1.1 Pending partner to submit TSSR"/>
    <s v="1.4 Pending FF and CME Planner approval"/>
    <x v="13"/>
    <s v="Wk23"/>
    <x v="0"/>
    <m/>
    <m/>
    <s v="0524: Pending DN"/>
    <m/>
    <m/>
    <m/>
    <m/>
    <s v="TBC_Jul_Plan"/>
    <d v="2024-07-25T00:00:00"/>
    <m/>
    <x v="0"/>
    <m/>
    <m/>
    <m/>
    <m/>
    <x v="0"/>
    <m/>
    <m/>
    <m/>
    <m/>
  </r>
  <r>
    <x v="83"/>
    <e v="#N/A"/>
    <n v="0.34"/>
    <x v="6"/>
    <x v="9"/>
    <s v="xD_DWDM-BRKRing_CAR02-i+/CAR02-ii+_1851A KL Plaza2_0004582401310N_00045824027823"/>
    <n v="0.34"/>
    <s v="1851A-MAG(M14)-001 KL Plaza 2"/>
    <x v="26"/>
    <s v="BBand"/>
    <x v="8"/>
    <x v="0"/>
    <m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s v="1.DCPDB = (C/W :63A DC x 8; 32A DC x 2 and 10A DC x 2 DC Breaker)"/>
    <s v="subrack only"/>
    <s v="1.6 Pending FF approval"/>
    <s v="1.6 Pending FF approval"/>
    <x v="14"/>
    <s v="Wk23"/>
    <x v="0"/>
    <m/>
    <m/>
    <s v="0523: Freezed. Pending DN"/>
    <d v="2024-06-07T00:00:00"/>
    <m/>
    <m/>
    <m/>
    <s v="TBC_Aug_plan"/>
    <d v="2024-08-08T00:00:00"/>
    <m/>
    <x v="0"/>
    <m/>
    <m/>
    <m/>
    <m/>
    <x v="0"/>
    <m/>
    <m/>
    <m/>
    <m/>
  </r>
  <r>
    <x v="83"/>
    <e v="#N/A"/>
    <n v="0.34"/>
    <x v="6"/>
    <x v="25"/>
    <s v="xD_DWDM-BRKRing_CAR02-i+/CAR02-ii+_1859A MidvalleyCAS_0004582401310N_00045824027823"/>
    <n v="0.34"/>
    <s v="1859A-MAG(M14)-001 Midvalleycas"/>
    <x v="26"/>
    <s v="BBand"/>
    <x v="8"/>
    <x v="0"/>
    <m/>
    <s v="Single_2024_May_DWDM_C0210P;CAR02-i+/CAR02-ii+;C0211+_1859A_PRPO_1.Add modules = 2 _x000a_2.Add battery bank = 4"/>
    <s v="Single"/>
    <n v="2024"/>
    <s v="May"/>
    <s v="DWDM"/>
    <s v="C0210P;CAR02-i+/CAR02-ii+;C0211+"/>
    <s v="DWDM-1859A"/>
    <s v="1859A"/>
    <s v="PRPO"/>
    <s v="1.Add modules = 2 "/>
    <s v="subrack only"/>
    <s v="1.6 Pending FF approval"/>
    <s v="1.6 Pending FF approval"/>
    <x v="3"/>
    <s v="Wk22"/>
    <x v="0"/>
    <m/>
    <m/>
    <s v="0524: Pending Advance integrate to add subrack. Freezed. Pending DN. (Need to recheck CME readiness)"/>
    <m/>
    <m/>
    <m/>
    <m/>
    <s v="TBC_Aug_plan"/>
    <d v="2024-08-08T00:00:00"/>
    <m/>
    <x v="0"/>
    <m/>
    <m/>
    <m/>
    <m/>
    <x v="0"/>
    <m/>
    <m/>
    <m/>
    <m/>
  </r>
  <r>
    <x v="99"/>
    <e v="#N/A"/>
    <n v="0.22"/>
    <x v="6"/>
    <x v="235"/>
    <s v="xD_DWDM-BRKRing_CAR02-ii+_1918A Damansara Intan_0004582401310N_00045824027823"/>
    <n v="0.22"/>
    <s v="1918A-MAG(M14)-001 Damansara Intan"/>
    <x v="26"/>
    <s v="BBand"/>
    <x v="8"/>
    <x v="0"/>
    <m/>
    <s v="Single_2024_May_DWDM_CT0241P;C0417P;CAR02-ii+_1918A_PRPO_1. Add Battery Bank = 2"/>
    <s v="Single"/>
    <n v="2024"/>
    <s v="May"/>
    <s v="DWDM"/>
    <s v="CT0241P;C0417P;CAR02-ii+"/>
    <s v="DWDM-1918A"/>
    <s v="1918A"/>
    <s v="PRPO"/>
    <s v="1. Add Battery Bank = 2"/>
    <s v="Existing"/>
    <s v="1.7 TSSR Approved"/>
    <s v="1.7 TSSR Approved"/>
    <x v="15"/>
    <s v="Wk23"/>
    <x v="0"/>
    <m/>
    <m/>
    <s v="0527: Material shortage. Target inbound 5/6_x000a_MOS freezed. Pending confirmation availability of material."/>
    <d v="2024-05-28T00:00:00"/>
    <m/>
    <m/>
    <m/>
    <s v="TBC_InPlan"/>
    <d v="2024-06-20T00:00:00"/>
    <m/>
    <x v="0"/>
    <m/>
    <m/>
    <m/>
    <m/>
    <x v="0"/>
    <m/>
    <m/>
    <m/>
    <m/>
  </r>
  <r>
    <x v="99"/>
    <e v="#N/A"/>
    <n v="0.22"/>
    <x v="6"/>
    <x v="262"/>
    <s v="xD_DWDM-BRKRing_CAR02-ii+_1172A Glomac_0004582401310N_00045824027823"/>
    <n v="0.22"/>
    <s v="1172A-MAG(M14)-001 Glomac"/>
    <x v="26"/>
    <s v="BBand"/>
    <x v="8"/>
    <x v="0"/>
    <m/>
    <s v="Single_2023_October_DWDM_(blank)_1172A_Completed_DC BREAKER : 63A X 4_x000a_MGB = 1"/>
    <s v="Single"/>
    <n v="2023"/>
    <s v="October"/>
    <s v="DWDM"/>
    <s v="(blank)"/>
    <s v="DWDM-1172A"/>
    <s v="1172A"/>
    <s v="Completed"/>
    <s v="DC BREAKER : 63A X 4"/>
    <n v="0"/>
    <s v="1.1 Pending partner to submit TSSR"/>
    <s v="1.1 Pending partner to submit TSSR"/>
    <x v="0"/>
    <s v="Wk31"/>
    <x v="0"/>
    <m/>
    <m/>
    <m/>
    <m/>
    <m/>
    <m/>
    <m/>
    <s v="TBC_Aug_plan"/>
    <d v="2024-08-08T00:00:00"/>
    <m/>
    <x v="0"/>
    <m/>
    <m/>
    <m/>
    <m/>
    <x v="0"/>
    <m/>
    <m/>
    <m/>
    <m/>
  </r>
  <r>
    <x v="100"/>
    <e v="#N/A"/>
    <n v="0.76"/>
    <x v="6"/>
    <x v="5"/>
    <s v="xD_DWDM-BRKRing_NAR01_iii+_4000A MSC Prai_0004582401310N_00045824027823"/>
    <n v="0.76"/>
    <s v="4000A MSC Prai"/>
    <x v="35"/>
    <s v="Fo&amp;T"/>
    <x v="12"/>
    <x v="0"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n v="0"/>
    <s v="1.11 HW TSSR reject/Pending resubmission from partner"/>
    <s v="1.11 HW TSSR reject/Pending resubmission from partner"/>
    <x v="10"/>
    <s v="Wk26"/>
    <x v="0"/>
    <m/>
    <m/>
    <m/>
    <m/>
    <m/>
    <m/>
    <m/>
    <s v="TBC_Aug_plan"/>
    <d v="2024-08-08T00:00:00"/>
    <m/>
    <x v="0"/>
    <m/>
    <m/>
    <m/>
    <m/>
    <x v="0"/>
    <m/>
    <m/>
    <m/>
    <m/>
  </r>
  <r>
    <x v="100"/>
    <e v="#N/A"/>
    <n v="0.76"/>
    <x v="6"/>
    <x v="140"/>
    <s v="xD_DWDM-BRKRing_NAR01_iii+_4493A KTM Ipoh_0004582401310N_00045824027823"/>
    <n v="0.76"/>
    <s v="4493A KTM IPOH"/>
    <x v="26"/>
    <s v="Fo&amp;T"/>
    <x v="8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Aug_plan"/>
    <d v="2024-08-08T00:00:00"/>
    <m/>
    <x v="0"/>
    <m/>
    <m/>
    <m/>
    <m/>
    <x v="0"/>
    <m/>
    <m/>
    <m/>
    <m/>
  </r>
  <r>
    <x v="100"/>
    <e v="#N/A"/>
    <n v="0.76"/>
    <x v="6"/>
    <x v="148"/>
    <s v="xD_DWDM-BRKRing_NAR01_iii+_4606A Padang Besar_0004582401310N_00045824027823"/>
    <n v="0.76"/>
    <s v="4606A-MAG(M8)-001 Padang Besar"/>
    <x v="26"/>
    <s v="Fo&amp;T"/>
    <x v="8"/>
    <x v="0"/>
    <m/>
    <e v="#N/A"/>
    <s v="#N/A"/>
    <m/>
    <m/>
    <m/>
    <m/>
    <s v="DWDM-"/>
    <m/>
    <m/>
    <m/>
    <s v="Indoor"/>
    <s v="1.11 HW TSSR reject/Pending resubmission from partner"/>
    <s v="1.11 HW TSSR reject/Pending resubmission from partner"/>
    <x v="10"/>
    <s v="Wk26"/>
    <x v="0"/>
    <m/>
    <m/>
    <m/>
    <m/>
    <m/>
    <m/>
    <m/>
    <s v="TBC_Aug_plan"/>
    <d v="2024-08-08T00:00:00"/>
    <m/>
    <x v="0"/>
    <m/>
    <m/>
    <m/>
    <m/>
    <x v="0"/>
    <m/>
    <m/>
    <m/>
    <m/>
  </r>
  <r>
    <x v="100"/>
    <e v="#N/A"/>
    <n v="0.76"/>
    <x v="6"/>
    <x v="121"/>
    <s v="xD_DWDM-BRKRing_NAR01_iii+_4995A UUM HW_0004582401310N_00045824027823"/>
    <n v="0.76"/>
    <s v="4995A-MAG(M14)-001 UUM Highway"/>
    <x v="35"/>
    <s v="Fo&amp;T"/>
    <x v="8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Aug_plan"/>
    <d v="2024-08-08T00:00:00"/>
    <m/>
    <x v="0"/>
    <m/>
    <m/>
    <m/>
    <m/>
    <x v="0"/>
    <m/>
    <m/>
    <m/>
    <m/>
  </r>
  <r>
    <x v="100"/>
    <e v="#N/A"/>
    <n v="0.76"/>
    <x v="6"/>
    <x v="120"/>
    <s v="xD_DWDM-BRKRing_NAR01_iii+_4992A Pendang_0004582401310N_00045824027823"/>
    <n v="0.76"/>
    <s v="4992A-MAG(M14)-001 Pendang"/>
    <x v="26"/>
    <s v="Fo&amp;T"/>
    <x v="8"/>
    <x v="0"/>
    <m/>
    <s v="Multiple_2024_May_DWDM_(blank)_4992A_Completed_1.Swap breaker = 4 (4x100A DC)"/>
    <s v="Multiple"/>
    <n v="2024"/>
    <s v="May"/>
    <s v="DWDM"/>
    <s v="(blank)"/>
    <s v="DWDM-4992A"/>
    <s v="4992A"/>
    <s v="Completed"/>
    <s v="1.Swap breaker = 4 (4x100A DC)"/>
    <n v="0"/>
    <s v="1.1 Pending partner to submit TSSR"/>
    <s v="1.1 Pending partner to submit TSSR"/>
    <x v="10"/>
    <s v="Wk26"/>
    <x v="0"/>
    <m/>
    <m/>
    <m/>
    <m/>
    <m/>
    <m/>
    <m/>
    <s v="TBC_Aug_plan"/>
    <d v="2024-08-08T00:00:00"/>
    <m/>
    <x v="0"/>
    <m/>
    <m/>
    <m/>
    <m/>
    <x v="0"/>
    <m/>
    <m/>
    <m/>
    <m/>
  </r>
  <r>
    <x v="101"/>
    <e v="#N/A"/>
    <m/>
    <x v="6"/>
    <x v="147"/>
    <s v="xD_DWDM-BRKRing_NAR04_ii+_4521A Ipoh_0004582401310N_00045824027823"/>
    <m/>
    <s v="4521A - IPOH"/>
    <x v="9"/>
    <s v="Fo&amp;T"/>
    <x v="0"/>
    <x v="0"/>
    <m/>
    <e v="#N/A"/>
    <s v="#N/A"/>
    <m/>
    <m/>
    <m/>
    <m/>
    <s v="DWDM-"/>
    <m/>
    <m/>
    <s v="No CME"/>
    <s v="NA"/>
    <s v="0. No Survey required"/>
    <s v="0. No Survey required"/>
    <x v="48"/>
    <s v="Wk20"/>
    <x v="71"/>
    <m/>
    <m/>
    <m/>
    <m/>
    <m/>
    <m/>
    <m/>
    <s v="N/A"/>
    <d v="1899-12-30T00:00:00"/>
    <m/>
    <x v="0"/>
    <m/>
    <m/>
    <m/>
    <m/>
    <x v="0"/>
    <m/>
    <m/>
    <m/>
    <m/>
  </r>
  <r>
    <x v="101"/>
    <e v="#N/A"/>
    <n v="0.52"/>
    <x v="6"/>
    <x v="136"/>
    <s v="xD_DWDM-BRKRing_NAR04_ii+_4455A KTM Taiping_0004582401310N_00045824027823"/>
    <n v="0.52"/>
    <s v="4455A-MAG(M14)-001 KTM Taiping"/>
    <x v="26"/>
    <s v="Fo&amp;T"/>
    <x v="8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Aug_plan"/>
    <d v="2024-08-08T00:00:00"/>
    <m/>
    <x v="0"/>
    <m/>
    <m/>
    <m/>
    <m/>
    <x v="0"/>
    <m/>
    <m/>
    <m/>
    <m/>
  </r>
  <r>
    <x v="101"/>
    <e v="#N/A"/>
    <n v="0.52"/>
    <x v="6"/>
    <x v="139"/>
    <s v="xD_DWDM-BRKRing_NAR04_ii+_4432A KTM Sungai Siput_0004582401310N_00045824027823"/>
    <n v="0.52"/>
    <s v="4432A-MAG(M14)-001 KTM Sungai Siput"/>
    <x v="35"/>
    <s v="Fo&amp;T"/>
    <x v="8"/>
    <x v="0"/>
    <m/>
    <e v="#N/A"/>
    <s v="#N/A"/>
    <m/>
    <m/>
    <m/>
    <m/>
    <s v="DWDM-"/>
    <m/>
    <m/>
    <m/>
    <s v="subrack only"/>
    <s v="1.6 Pending FF approval"/>
    <s v="1.6 Pending FF approval"/>
    <x v="15"/>
    <s v="Wk23"/>
    <x v="0"/>
    <m/>
    <m/>
    <s v="0527: Material shortage. Target inbound 5/6_x000a_0517: Main eqt shortage. Only can outbound 27th onwards_x000a_0516: Pending DN"/>
    <m/>
    <m/>
    <m/>
    <m/>
    <s v="TBC_InPlan"/>
    <d v="2024-06-20T00:00:00"/>
    <m/>
    <x v="0"/>
    <m/>
    <m/>
    <m/>
    <m/>
    <x v="0"/>
    <m/>
    <m/>
    <m/>
    <m/>
  </r>
  <r>
    <x v="102"/>
    <e v="#N/A"/>
    <n v="0.3"/>
    <x v="6"/>
    <x v="263"/>
    <s v="xD_DWDM-BRKRing_C0211+_2888A Plaza Central_0004582401310N_00045824027823"/>
    <n v="0.3"/>
    <s v="2888A-MAC-001 Plaza Central"/>
    <x v="26"/>
    <s v="BBand"/>
    <x v="12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s v="0517: Pending survey. Access issue to survey"/>
    <m/>
    <m/>
    <m/>
    <m/>
    <s v="TBC_Aug_plan"/>
    <d v="2024-08-08T00:00:00"/>
    <m/>
    <x v="0"/>
    <m/>
    <m/>
    <m/>
    <m/>
    <x v="0"/>
    <m/>
    <m/>
    <m/>
    <m/>
  </r>
  <r>
    <x v="103"/>
    <e v="#N/A"/>
    <n v="0.65"/>
    <x v="6"/>
    <x v="21"/>
    <s v="xD_DWDM-BRKRing_1063B/AREA 154/C0211+/C0515+_1475A SKB_0004582401310N_00045824027823"/>
    <n v="0.65"/>
    <s v="1475A SKB"/>
    <x v="36"/>
    <s v="BBand"/>
    <x v="12"/>
    <x v="0"/>
    <m/>
    <s v="Single_2024_May_DWDM_5GC_1475A_PRPO_1.ODF Rack (Glass Door)"/>
    <s v="Single"/>
    <n v="2024"/>
    <s v="May"/>
    <s v="DWDM"/>
    <s v="5GC"/>
    <s v="DWDM-1475A"/>
    <s v="1475A"/>
    <s v="PRPO"/>
    <s v="1.ODF Rack (Glass Door)"/>
    <s v="Indoor"/>
    <s v="1.32 CME Planner reject/Pending resubmission from partner"/>
    <s v="1.32 CME Planner reject/Pending resubmission from partner"/>
    <x v="0"/>
    <s v="Wk31"/>
    <x v="0"/>
    <m/>
    <m/>
    <m/>
    <m/>
    <m/>
    <m/>
    <m/>
    <s v="TBC_Aug_plan"/>
    <d v="2024-08-08T00:00:00"/>
    <m/>
    <x v="9"/>
    <m/>
    <m/>
    <m/>
    <m/>
    <x v="0"/>
    <m/>
    <m/>
    <m/>
    <m/>
  </r>
  <r>
    <x v="103"/>
    <e v="#N/A"/>
    <n v="0.65"/>
    <x v="6"/>
    <x v="9"/>
    <s v="xD_DWDM-BRKRing_1063B/AREA 154/C0211+/C0515+_1851A KL Plaza2_0004582401310N_00045824027823"/>
    <n v="0.65"/>
    <s v="1851A-MAG(M14)-001 KL Plaza 2"/>
    <x v="1"/>
    <s v="BBand"/>
    <x v="8"/>
    <x v="0"/>
    <m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s v="1.DCPDB = (C/W :63A DC x 8; 32A DC x 2 and 10A DC x 2 DC Breaker)"/>
    <s v="subrack only"/>
    <s v="1.6 Pending FF approval"/>
    <s v="1.6 Pending FF approval"/>
    <x v="0"/>
    <s v="Wk31"/>
    <x v="0"/>
    <m/>
    <m/>
    <m/>
    <d v="2024-06-07T00:00:00"/>
    <m/>
    <m/>
    <m/>
    <s v="TBC_Aug_plan"/>
    <d v="2024-08-08T00:00:00"/>
    <m/>
    <x v="9"/>
    <m/>
    <m/>
    <m/>
    <m/>
    <x v="0"/>
    <m/>
    <m/>
    <m/>
    <m/>
  </r>
  <r>
    <x v="103"/>
    <e v="#N/A"/>
    <m/>
    <x v="6"/>
    <x v="160"/>
    <s v="xD_DWDM-BRKRing_1063B/AREA 154/C0211+/C0515+_1246A Berjaya Plaza_0004582401310N_00045824027823"/>
    <m/>
    <s v="BERJAYA PLAZA 1246A"/>
    <x v="9"/>
    <s v="BBand"/>
    <x v="1"/>
    <x v="0"/>
    <m/>
    <s v="Single_2023_November_DWDM_(blank)_1246A_Completed_DC BREAKER: 63 A X 4_x000a_POLE RELOCATE = 1"/>
    <s v="Single"/>
    <n v="2023"/>
    <s v="November"/>
    <s v="DWDM"/>
    <s v="(blank)"/>
    <s v="DWDM-1246A"/>
    <s v="1246A"/>
    <s v="Completed"/>
    <s v="No CME"/>
    <s v="NA"/>
    <s v="0. No Survey required"/>
    <s v="0. No Survey required"/>
    <x v="22"/>
    <s v="Wk22"/>
    <x v="0"/>
    <m/>
    <m/>
    <s v="0516: Pending DN"/>
    <m/>
    <m/>
    <m/>
    <m/>
    <s v="TBC_InPlan"/>
    <d v="2024-06-12T00:00:00"/>
    <m/>
    <x v="9"/>
    <m/>
    <m/>
    <m/>
    <m/>
    <x v="0"/>
    <m/>
    <m/>
    <m/>
    <m/>
  </r>
  <r>
    <x v="103"/>
    <e v="#N/A"/>
    <m/>
    <x v="6"/>
    <x v="232"/>
    <s v="xD_DWDM-BRKRing_1063B/AREA 154/C0211+/C0515+_1063B Berjaya Times Square_0004582401310N_00045824027823"/>
    <m/>
    <s v="Berjaya Time Square (Tx) 1063B"/>
    <x v="9"/>
    <s v="BBand"/>
    <x v="1"/>
    <x v="0"/>
    <m/>
    <s v="Single_2024_May_DWDM_PFSRING101/C0607P_1063B_PRPO_1.DCPDB = 1 (C/W :63A DC x 8; 32A DC x 2 and 10A DC x 2 DC Breaker)"/>
    <s v="Single"/>
    <n v="2024"/>
    <s v="May"/>
    <s v="DWDM"/>
    <s v="PFSRING101/C0607P"/>
    <s v="DWDM-1063B"/>
    <s v="1063B"/>
    <s v="PRPO"/>
    <s v="No CME"/>
    <s v="NA"/>
    <s v="0. No Survey required"/>
    <s v="0. No Survey required"/>
    <x v="29"/>
    <s v="Wk21"/>
    <x v="20"/>
    <m/>
    <m/>
    <s v="0516: Waiting outbound"/>
    <m/>
    <m/>
    <m/>
    <m/>
    <s v="TBC_InPlan"/>
    <d v="2024-06-07T00:00:00"/>
    <m/>
    <x v="9"/>
    <m/>
    <m/>
    <m/>
    <m/>
    <x v="0"/>
    <m/>
    <m/>
    <m/>
    <m/>
  </r>
  <r>
    <x v="104"/>
    <e v="#N/A"/>
    <n v="0.65"/>
    <x v="6"/>
    <x v="20"/>
    <s v="xD_DWDM-BRKRing_AREA 154/MAC Ring 15/ C21+_1458A Endah Parade_0004582401310N_00045824027823"/>
    <n v="0.65"/>
    <s v="1458A-MAG-001 Endah Parade"/>
    <x v="36"/>
    <s v="BBand"/>
    <x v="12"/>
    <x v="0"/>
    <m/>
    <s v="Single_2024_January_DWDM_(blank)_1458A_Completed_BATTERY BANK = 1"/>
    <s v="Single"/>
    <n v="2024"/>
    <s v="January"/>
    <s v="DWDM"/>
    <s v="(blank)"/>
    <s v="DWDM-1458A"/>
    <s v="1458A"/>
    <s v="Completed"/>
    <s v="BATTERY BANK = 1"/>
    <n v="0"/>
    <s v="1.1 Pending partner to submit TSSR"/>
    <s v="1.1 Pending partner to submit TSSR"/>
    <x v="0"/>
    <s v="Wk31"/>
    <x v="0"/>
    <m/>
    <m/>
    <m/>
    <m/>
    <m/>
    <m/>
    <m/>
    <s v="TBC_Aug_plan"/>
    <d v="2024-08-08T00:00:00"/>
    <m/>
    <x v="9"/>
    <m/>
    <m/>
    <m/>
    <m/>
    <x v="0"/>
    <m/>
    <m/>
    <m/>
    <m/>
  </r>
  <r>
    <x v="104"/>
    <e v="#N/A"/>
    <n v="0.65"/>
    <x v="6"/>
    <x v="100"/>
    <s v="xD_DWDM-BRKRing_1063B/AREA 154/C0211+/C0515+_1855B TPM_0004582401310N_00045824027823"/>
    <n v="0.65"/>
    <s v="1855B-MAC-001 TPM (AS)"/>
    <x v="36"/>
    <s v="BBand"/>
    <x v="12"/>
    <x v="0"/>
    <m/>
    <s v="Multiple_2023_December_DWDM_(blank)_1855B_Completed_DCPDB  = 1"/>
    <s v="Multiple"/>
    <n v="2023"/>
    <s v="December"/>
    <s v="DWDM"/>
    <s v="(blank)"/>
    <s v="DWDM-1855B"/>
    <s v="1855B"/>
    <s v="Completed"/>
    <s v="DCPDB  = 1"/>
    <n v="0"/>
    <s v="1.1 Pending partner to submit TSSR"/>
    <s v="1.1 Pending partner to submit TSSR"/>
    <x v="0"/>
    <s v="Wk31"/>
    <x v="0"/>
    <m/>
    <m/>
    <m/>
    <m/>
    <m/>
    <m/>
    <m/>
    <s v="TBC_Aug_plan"/>
    <d v="2024-08-08T00:00:00"/>
    <m/>
    <x v="9"/>
    <m/>
    <m/>
    <m/>
    <m/>
    <x v="0"/>
    <m/>
    <m/>
    <m/>
    <m/>
  </r>
  <r>
    <x v="102"/>
    <e v="#N/A"/>
    <n v="0.3"/>
    <x v="6"/>
    <x v="25"/>
    <s v="xD_DWDM-BRKRing_C0211+_1859A MidvalleyCAS_0004582401310N_00045824027823"/>
    <n v="0.3"/>
    <s v="1859A-MAG(M14)-001 Midvalleycas"/>
    <x v="1"/>
    <s v="BBand"/>
    <x v="8"/>
    <x v="0"/>
    <m/>
    <s v="Single_2024_May_DWDM_C0210P;CAR02-i+/CAR02-ii+;C0211+_1859A_PRPO_1.Add modules = 2 _x000a_2.Add battery bank = 4"/>
    <s v="Single"/>
    <n v="2024"/>
    <s v="May"/>
    <s v="DWDM"/>
    <s v="C0210P;CAR02-i+/CAR02-ii+;C0211+"/>
    <s v="DWDM-1859A"/>
    <s v="1859A"/>
    <s v="PRPO"/>
    <s v="1.Add modules = 2 "/>
    <s v="subrack only"/>
    <s v="1.6 Pending FF approval"/>
    <s v="1.6 Pending FF approval"/>
    <x v="3"/>
    <s v="Wk22"/>
    <x v="0"/>
    <m/>
    <m/>
    <s v="0524: Freezed. Pending DN"/>
    <d v="2024-06-07T00:00:00"/>
    <m/>
    <m/>
    <m/>
    <s v="TBC_Aug_plan"/>
    <d v="2024-08-08T00:00:00"/>
    <m/>
    <x v="0"/>
    <m/>
    <m/>
    <m/>
    <m/>
    <x v="0"/>
    <m/>
    <m/>
    <m/>
    <m/>
  </r>
  <r>
    <x v="105"/>
    <e v="#N/A"/>
    <n v="0.54"/>
    <x v="6"/>
    <x v="49"/>
    <s v="xD_DWDM-BRKRing_C0515+_1039A Cheras Jaya_0004582401310N_00045824027823"/>
    <n v="0.54"/>
    <s v="1039A-MAG(M14)-001 Cheras Jaya"/>
    <x v="37"/>
    <s v="BBand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s v="Survey done"/>
    <m/>
    <m/>
    <m/>
    <m/>
    <s v="TBC_Aug_plan"/>
    <d v="2024-08-08T00:00:00"/>
    <m/>
    <x v="0"/>
    <m/>
    <m/>
    <m/>
    <m/>
    <x v="0"/>
    <m/>
    <m/>
    <m/>
    <m/>
  </r>
  <r>
    <x v="105"/>
    <e v="#N/A"/>
    <n v="0.54"/>
    <x v="6"/>
    <x v="264"/>
    <s v="xD_DWDM-BRKRing_C0515+_2448A Asmah Tower_0004582401310N_00045824027823"/>
    <n v="0.54"/>
    <s v="2448A-MAC-001 Asmah Tower"/>
    <x v="37"/>
    <s v="BBand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s v="Survey done"/>
    <m/>
    <m/>
    <m/>
    <m/>
    <s v="TBC_Aug_plan"/>
    <d v="2024-08-08T00:00:00"/>
    <m/>
    <x v="0"/>
    <m/>
    <m/>
    <m/>
    <m/>
    <x v="0"/>
    <m/>
    <m/>
    <m/>
    <m/>
  </r>
  <r>
    <x v="105"/>
    <e v="#N/A"/>
    <n v="0.54"/>
    <x v="6"/>
    <x v="265"/>
    <s v="xD_DWDM-BRKRing_C0515+_2424A PUAS Tmn Tun Perak_0004582401310N_00045824027823"/>
    <n v="0.54"/>
    <s v="2424A-MAC-001 PUAS Tmn Tun Perak"/>
    <x v="37"/>
    <s v="BBand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s v="Survey done"/>
    <m/>
    <m/>
    <m/>
    <m/>
    <s v="TBC_Aug_plan"/>
    <d v="2024-08-08T00:00:00"/>
    <m/>
    <x v="0"/>
    <m/>
    <m/>
    <m/>
    <m/>
    <x v="0"/>
    <m/>
    <m/>
    <m/>
    <m/>
  </r>
  <r>
    <x v="105"/>
    <e v="#N/A"/>
    <n v="0.54"/>
    <x v="6"/>
    <x v="266"/>
    <s v="xD_DWDM-BRKRing_C0515+_2024A Bdr Makhota Cheras_0004582401310N_00045824027823"/>
    <n v="0.54"/>
    <s v="2024A-MAC-001 Bdr Mahkota Cheras"/>
    <x v="37"/>
    <s v="BBand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s v="Survey done"/>
    <m/>
    <m/>
    <m/>
    <m/>
    <s v="TBC_Aug_plan"/>
    <d v="2024-08-08T00:00:00"/>
    <m/>
    <x v="0"/>
    <m/>
    <m/>
    <m/>
    <m/>
    <x v="0"/>
    <m/>
    <m/>
    <m/>
    <m/>
  </r>
  <r>
    <x v="105"/>
    <e v="#N/A"/>
    <n v="0.54"/>
    <x v="6"/>
    <x v="267"/>
    <s v="xD_DWDM-BRKRing_C0515+_1902B Bdr Sg Long3_0004582401310N_00045824027823"/>
    <n v="0.54"/>
    <s v="1902B-MAC-001 Bdr Sg Long 3"/>
    <x v="37"/>
    <s v="BBand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s v="Survey done"/>
    <m/>
    <m/>
    <m/>
    <m/>
    <s v="TBC_Aug_plan"/>
    <d v="2024-08-08T00:00:00"/>
    <m/>
    <x v="0"/>
    <m/>
    <m/>
    <m/>
    <m/>
    <x v="0"/>
    <m/>
    <m/>
    <m/>
    <m/>
  </r>
  <r>
    <x v="106"/>
    <e v="#N/A"/>
    <m/>
    <x v="6"/>
    <x v="17"/>
    <s v="xD_DWDM-BRKRing_MAC Ring 15/C21+_1745A Baitumal_0004582401310N_00045824027823"/>
    <m/>
    <s v="1745A-MAG(M14)-001 Baitumal"/>
    <x v="37"/>
    <s v="BBand"/>
    <x v="14"/>
    <x v="0"/>
    <m/>
    <e v="#N/A"/>
    <s v="#N/A"/>
    <m/>
    <m/>
    <m/>
    <m/>
    <s v="DWDM-"/>
    <m/>
    <m/>
    <m/>
    <s v="Indoor"/>
    <s v="1.1 Pending partner to submit TSSR"/>
    <s v="1.7 TSSR Approved"/>
    <x v="10"/>
    <s v="Wk26"/>
    <x v="0"/>
    <m/>
    <m/>
    <m/>
    <d v="2024-06-21T00:00:00"/>
    <m/>
    <m/>
    <m/>
    <s v="TBC_Aug_plan"/>
    <d v="2024-08-08T00:00:00"/>
    <m/>
    <x v="0"/>
    <m/>
    <m/>
    <m/>
    <m/>
    <x v="0"/>
    <m/>
    <m/>
    <m/>
    <m/>
  </r>
  <r>
    <x v="106"/>
    <e v="#N/A"/>
    <m/>
    <x v="6"/>
    <x v="268"/>
    <s v="xD_DWDM-BRKRing_MAC Ring 15/C21+_2502A Bdar Tun Razak_0004582401310N_00045824027823"/>
    <m/>
    <s v="2502A-MAC-001 B'dar Tun Razak"/>
    <x v="37"/>
    <s v="BBand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m/>
    <m/>
    <m/>
    <m/>
    <m/>
    <s v="TBC_Aug_plan"/>
    <d v="2024-08-15T00:00:00"/>
    <m/>
    <x v="0"/>
    <m/>
    <m/>
    <m/>
    <m/>
    <x v="0"/>
    <m/>
    <m/>
    <m/>
    <m/>
  </r>
  <r>
    <x v="106"/>
    <e v="#N/A"/>
    <m/>
    <x v="6"/>
    <x v="269"/>
    <s v="xD_DWDM-BRKRing_MAC Ring 15/C21+_1974A Jln Sg Besi_0004582401310N_00045824027823"/>
    <m/>
    <s v="MIP2013 1974A-MAC-001 Jln Sg Besi"/>
    <x v="37"/>
    <s v="BBand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m/>
    <m/>
    <m/>
    <m/>
    <m/>
    <s v="TBC_Aug_plan"/>
    <d v="2024-08-15T00:00:00"/>
    <m/>
    <x v="0"/>
    <m/>
    <m/>
    <m/>
    <m/>
    <x v="0"/>
    <m/>
    <m/>
    <m/>
    <m/>
  </r>
  <r>
    <x v="107"/>
    <e v="#N/A"/>
    <n v="0.42"/>
    <x v="6"/>
    <x v="121"/>
    <s v="xD_DWDM-BRKRing_N104+_4995A UUMHW_0004582401310N_00045824027823"/>
    <n v="0.42"/>
    <s v="4995A-MAG-001 UUM Highway"/>
    <x v="37"/>
    <s v="Fo&amp;T"/>
    <x v="8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s v="0521: Pending TSSR approval"/>
    <m/>
    <m/>
    <m/>
    <m/>
    <s v="TBC_Aug_plan"/>
    <d v="2024-08-15T00:00:00"/>
    <m/>
    <x v="0"/>
    <m/>
    <m/>
    <m/>
    <m/>
    <x v="0"/>
    <m/>
    <m/>
    <m/>
    <m/>
  </r>
  <r>
    <x v="107"/>
    <e v="#N/A"/>
    <n v="0.42"/>
    <x v="6"/>
    <x v="120"/>
    <s v="xD_DWDM-BRKRing_N104+_4992A Pendang_0004582401310N_00045824027823"/>
    <n v="0.42"/>
    <s v="4992A-MAG(M14)-001 Pendang"/>
    <x v="37"/>
    <s v="Fo&amp;T"/>
    <x v="8"/>
    <x v="0"/>
    <m/>
    <s v="Multiple_2024_May_DWDM_(blank)_4992A_Completed_1.Swap breaker = 4 (4x100A DC)"/>
    <s v="Multiple"/>
    <n v="2024"/>
    <s v="May"/>
    <s v="DWDM"/>
    <s v="(blank)"/>
    <s v="DWDM-4992A"/>
    <s v="4992A"/>
    <s v="Completed"/>
    <s v="1.Swap breaker = 4 (4x100A DC)"/>
    <s v="Outdoor"/>
    <s v="1.7 TSSR Approved"/>
    <s v="1.7 TSSR Approved"/>
    <x v="3"/>
    <s v="Wk22"/>
    <x v="0"/>
    <m/>
    <m/>
    <s v="0524: Waiitng outbound_x000a_0517: Main eqt shortage. Only can outbound 27th onwards_x000a_0516: Pending DN. Not freeze in KHE due to no DUID "/>
    <m/>
    <m/>
    <m/>
    <m/>
    <s v="TBC_InPlan"/>
    <d v="2024-06-13T00:00:00"/>
    <m/>
    <x v="0"/>
    <m/>
    <m/>
    <m/>
    <m/>
    <x v="0"/>
    <m/>
    <m/>
    <m/>
    <m/>
  </r>
  <r>
    <x v="107"/>
    <e v="#N/A"/>
    <n v="0.42"/>
    <x v="6"/>
    <x v="270"/>
    <s v="xD_DWDM-BRKRing_N104+_4991A UUM_0004582401310N_00045824027823"/>
    <n v="0.42"/>
    <s v="4991A-MAC-001 UUM"/>
    <x v="37"/>
    <s v="Fo&amp;T"/>
    <x v="12"/>
    <x v="0"/>
    <m/>
    <s v="Single_2024_May_DWDM_N104+_4991A_PRPO_1. Add Battery Bank = 2_x000a_2. New DCDPB =1 (Require 63A x 4 DC breaker)_x000a_3. New MGB = 1_x000a_4. Add Module = 2"/>
    <s v="Single"/>
    <n v="2024"/>
    <s v="May"/>
    <s v="DWDM"/>
    <s v="N104+"/>
    <s v="DWDM-4991A"/>
    <s v="4991A"/>
    <s v="PRPO"/>
    <s v="1. Add Battery Bank = 2"/>
    <s v="Indoor"/>
    <s v="1.7 TSSR Approved"/>
    <s v="1.7 TSSR Approved"/>
    <x v="22"/>
    <s v="Wk22"/>
    <x v="0"/>
    <m/>
    <m/>
    <s v="MOS freezed. Pending confirmation availability of material."/>
    <d v="2024-06-04T00:00:00"/>
    <m/>
    <m/>
    <m/>
    <s v="TBC_InPlan"/>
    <d v="2024-06-12T00:00:00"/>
    <m/>
    <x v="0"/>
    <m/>
    <m/>
    <m/>
    <m/>
    <x v="0"/>
    <m/>
    <m/>
    <m/>
    <m/>
  </r>
  <r>
    <x v="107"/>
    <e v="#N/A"/>
    <n v="0.42"/>
    <x v="6"/>
    <x v="271"/>
    <s v="xD_DWDM-BRKRing_N104+_4672A Changloon_0004582401310N_00045824027823"/>
    <n v="0.42"/>
    <s v="4672A-MAC-001 Changloon"/>
    <x v="37"/>
    <s v="Fo&amp;T"/>
    <x v="12"/>
    <x v="0"/>
    <m/>
    <s v="Single_2024_May_DWDM_N104+_4672A_PRPO_1. New DCDPB =1 (Require 63A x 4 DC breaker)_x000a_2. New MGB = 1"/>
    <s v="Single"/>
    <n v="2024"/>
    <s v="May"/>
    <s v="DWDM"/>
    <s v="N104+"/>
    <s v="DWDM-4672A"/>
    <s v="4672A"/>
    <s v="PRPO"/>
    <s v="1. New DCDPB =1 (Require 63A x 4 DC breaker)"/>
    <s v="Indoor"/>
    <s v="1.7 TSSR Approved"/>
    <s v="1.7 TSSR Approved"/>
    <x v="22"/>
    <s v="Wk22"/>
    <x v="0"/>
    <m/>
    <m/>
    <s v="0524: Waiting outbound_x000a_MOS freezed. Pending confirmation availability of material."/>
    <d v="2024-06-04T00:00:00"/>
    <m/>
    <m/>
    <m/>
    <s v="TBC_InPlan"/>
    <d v="2024-06-12T00:00:00"/>
    <m/>
    <x v="0"/>
    <m/>
    <m/>
    <m/>
    <m/>
    <x v="0"/>
    <m/>
    <m/>
    <m/>
    <m/>
  </r>
  <r>
    <x v="107"/>
    <e v="#N/A"/>
    <n v="0.42"/>
    <x v="6"/>
    <x v="272"/>
    <s v="xD_DWDM-BRKRing_N104+_4665A Jitra_0004582401310N_00045824027823"/>
    <n v="0.42"/>
    <s v="4665A-MAC-001 Jitra"/>
    <x v="37"/>
    <s v="Fo&amp;T"/>
    <x v="12"/>
    <x v="0"/>
    <m/>
    <s v="Single_2024_May_DWDM_N104+_4665A_PRPO_1. Add Battery Bank = 2_x000a_2. New DCDPB =1 (Require 63A x 4 DC breaker)_x000a_3. New MGB = 1"/>
    <s v="Single"/>
    <n v="2024"/>
    <s v="May"/>
    <s v="DWDM"/>
    <s v="N104+"/>
    <s v="DWDM-4665A"/>
    <s v="4665A"/>
    <s v="PRPO"/>
    <s v="1. Add Battery Bank = 2"/>
    <s v="Indoor"/>
    <s v="1.7 TSSR Approved"/>
    <s v="1.7 TSSR Approved"/>
    <x v="3"/>
    <s v="Wk22"/>
    <x v="0"/>
    <m/>
    <m/>
    <s v="0524: Waiting outbound_x000a_0517: Main eqt shortage. Only can outbound 27th onwards_x000a_0516: Pending DN"/>
    <d v="2024-06-04T00:00:00"/>
    <m/>
    <m/>
    <m/>
    <s v="TBC_InPlan"/>
    <d v="2024-06-13T00:00:00"/>
    <m/>
    <x v="0"/>
    <m/>
    <m/>
    <m/>
    <m/>
    <x v="0"/>
    <m/>
    <m/>
    <m/>
    <m/>
  </r>
  <r>
    <x v="108"/>
    <e v="#N/A"/>
    <n v="0.38"/>
    <x v="6"/>
    <x v="115"/>
    <s v="xD_DWDM-BRKRing_N107+_4998A Air Itam Kedah_0004582401310N_00045824027823"/>
    <n v="0.38"/>
    <s v="4998A-MAG(M14)-001 Air Itam Kedah"/>
    <x v="37"/>
    <s v="Fo&amp;T"/>
    <x v="12"/>
    <x v="0"/>
    <m/>
    <s v="Single_2024_May_DWDM_N104+;N107+_4998A_PRPO_1. Add Battery Bank = 1"/>
    <s v="Single"/>
    <n v="2024"/>
    <s v="May"/>
    <s v="DWDM"/>
    <s v="N104+;N107+"/>
    <s v="DWDM-4998A"/>
    <s v="4998A"/>
    <s v="PRPO"/>
    <s v="1. Add Battery Bank = 1"/>
    <s v="Indoor"/>
    <s v="1.6 Pending FF approval"/>
    <s v="1.6 Pending FF approval"/>
    <x v="19"/>
    <s v="Wk22"/>
    <x v="0"/>
    <m/>
    <m/>
    <s v="0524: Waiting outbound_x000a_0521: Material shortage. Need to change to next week_x000a_0516: Waiting outbound._x000a_0515:Plan after 21/5. Freezed. Pending DN"/>
    <d v="2024-06-07T00:00:00"/>
    <m/>
    <m/>
    <m/>
    <s v="TBC_InPlan"/>
    <d v="2024-06-11T00:00:00"/>
    <m/>
    <x v="6"/>
    <m/>
    <m/>
    <m/>
    <m/>
    <x v="0"/>
    <m/>
    <m/>
    <m/>
    <m/>
  </r>
  <r>
    <x v="108"/>
    <e v="#N/A"/>
    <n v="0.38"/>
    <x v="6"/>
    <x v="148"/>
    <s v="xD_DWDM-BRKRing_N107+_4606A Padang Besar_0004582401310N_00045824027823"/>
    <n v="0.38"/>
    <s v="4606A-MAG(M8)-001 Padang Besar"/>
    <x v="37"/>
    <s v="Fo&amp;T"/>
    <x v="8"/>
    <x v="0"/>
    <m/>
    <e v="#N/A"/>
    <s v="#N/A"/>
    <m/>
    <m/>
    <m/>
    <m/>
    <s v="DWDM-"/>
    <m/>
    <m/>
    <m/>
    <s v="Indoor"/>
    <s v="1.11 HW TSSR reject/Pending resubmission from partner"/>
    <s v="1.11 HW TSSR reject/Pending resubmission from partner"/>
    <x v="0"/>
    <s v="Wk31"/>
    <x v="0"/>
    <m/>
    <m/>
    <m/>
    <m/>
    <m/>
    <m/>
    <m/>
    <s v="TBC_Aug_plan"/>
    <d v="2024-08-15T00:00:00"/>
    <m/>
    <x v="6"/>
    <m/>
    <m/>
    <m/>
    <m/>
    <x v="0"/>
    <m/>
    <m/>
    <m/>
    <m/>
  </r>
  <r>
    <x v="108"/>
    <e v="#N/A"/>
    <n v="0.38"/>
    <x v="6"/>
    <x v="273"/>
    <s v="xD_DWDM-BRKRing_N107+_4604A Kuala Perlis_0004582401310N_00045824027823"/>
    <n v="0.38"/>
    <s v="4604A-MAC-001 Kuala Perlis(Trunk)"/>
    <x v="37"/>
    <s v="Fo&amp;T"/>
    <x v="8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m/>
    <m/>
    <m/>
    <m/>
    <m/>
    <s v="TBC_Aug_plan"/>
    <d v="2024-08-15T00:00:00"/>
    <m/>
    <x v="6"/>
    <m/>
    <m/>
    <m/>
    <m/>
    <x v="0"/>
    <m/>
    <m/>
    <m/>
    <m/>
  </r>
  <r>
    <x v="108"/>
    <e v="#N/A"/>
    <n v="0.38"/>
    <x v="6"/>
    <x v="274"/>
    <s v="xD_DWDM-BRKRing_N107+_4601A Federal Kangsar_0004582401310N_00045824027823"/>
    <n v="0.38"/>
    <s v="4601A-MAC-001 Federal Kangar"/>
    <x v="37"/>
    <s v="Fo&amp;T"/>
    <x v="12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Aug_plan"/>
    <d v="2024-08-15T00:00:00"/>
    <m/>
    <x v="6"/>
    <m/>
    <m/>
    <m/>
    <m/>
    <x v="0"/>
    <m/>
    <m/>
    <m/>
    <m/>
  </r>
  <r>
    <x v="108"/>
    <e v="#N/A"/>
    <n v="0.38"/>
    <x v="6"/>
    <x v="275"/>
    <s v="xD_DWDM-BRKRing_N107+_4612A Jln Kaki Bkt_0004582401310N_00045824027823"/>
    <n v="0.38"/>
    <s v="4612A-MAC-001 Jln Kaki Bkt"/>
    <x v="37"/>
    <s v="Fo&amp;T"/>
    <x v="12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m/>
    <m/>
    <m/>
    <m/>
    <m/>
    <s v="TBC_Aug_plan"/>
    <d v="2024-08-15T00:00:00"/>
    <m/>
    <x v="6"/>
    <m/>
    <m/>
    <m/>
    <m/>
    <x v="0"/>
    <m/>
    <m/>
    <m/>
    <m/>
  </r>
  <r>
    <x v="108"/>
    <e v="#N/A"/>
    <n v="0.38"/>
    <x v="6"/>
    <x v="276"/>
    <s v="xD_DWDM-BRKRing_N107+_4613A Taman Bestari Perlis_0004582401310N_00045824027823"/>
    <n v="0.38"/>
    <s v="4613A-MAC-001 Taman Bestari Perlis"/>
    <x v="37"/>
    <s v="Fo&amp;T"/>
    <x v="12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Aug_plan"/>
    <d v="2024-08-15T00:00:00"/>
    <m/>
    <x v="6"/>
    <m/>
    <m/>
    <m/>
    <m/>
    <x v="0"/>
    <m/>
    <m/>
    <m/>
    <m/>
  </r>
  <r>
    <x v="109"/>
    <e v="#N/A"/>
    <n v="0.6"/>
    <x v="6"/>
    <x v="139"/>
    <s v="xD_DWDM-BRKRing_N405+/N408+/N411+_4432A KTM Sg Siput_0004582401310N_00045824027823"/>
    <n v="0.6"/>
    <s v="4432A-MAG-001 KTM Singai Siput"/>
    <x v="36"/>
    <s v="Fo&amp;T"/>
    <x v="8"/>
    <x v="0"/>
    <m/>
    <e v="#N/A"/>
    <s v="#N/A"/>
    <m/>
    <m/>
    <m/>
    <m/>
    <s v="DWDM-"/>
    <m/>
    <m/>
    <m/>
    <s v="Indoor"/>
    <s v="1.6 Pending FF approval"/>
    <s v="1.6 Pending FF approval"/>
    <x v="50"/>
    <s v="Wk22"/>
    <x v="0"/>
    <m/>
    <m/>
    <s v="0524: Waiting outbound_x000a_0517: Main eqt shortage. Only can outbound 27th onwards_x000a_0516: Pending DN"/>
    <s v="Duplicate line 283"/>
    <m/>
    <m/>
    <m/>
    <s v="TBC_InPlan"/>
    <d v="2024-06-14T00:00:00"/>
    <m/>
    <x v="0"/>
    <m/>
    <m/>
    <m/>
    <m/>
    <x v="0"/>
    <m/>
    <m/>
    <m/>
    <m/>
  </r>
  <r>
    <x v="109"/>
    <e v="#N/A"/>
    <n v="0.6"/>
    <x v="6"/>
    <x v="136"/>
    <s v="xD_DWDM-BRKRing_N405+/N408+/N411+_4455A KTM Taiping_0004582401310N_00045824027823"/>
    <n v="0.6"/>
    <s v="4455A-MAG(M14)-001 KTM Taiping"/>
    <x v="36"/>
    <s v="Fo&amp;T"/>
    <x v="8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m/>
    <m/>
    <m/>
    <m/>
    <m/>
    <s v="TBC_Aug_plan"/>
    <d v="2024-08-15T00:00:00"/>
    <m/>
    <x v="0"/>
    <m/>
    <m/>
    <m/>
    <m/>
    <x v="0"/>
    <m/>
    <m/>
    <m/>
    <m/>
  </r>
  <r>
    <x v="109"/>
    <e v="#N/A"/>
    <n v="0.6"/>
    <x v="6"/>
    <x v="277"/>
    <s v="xD_DWDM-BRKRing_N405+/N408+/N411+_4374A LAP Talang_0004582401310N_00045824027823"/>
    <n v="0.6"/>
    <s v="4374A-MAC-001 LAP Talang"/>
    <x v="37"/>
    <s v="Fo&amp;T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Aug_plan"/>
    <d v="2024-08-15T00:00:00"/>
    <m/>
    <x v="0"/>
    <m/>
    <m/>
    <m/>
    <m/>
    <x v="0"/>
    <m/>
    <m/>
    <m/>
    <m/>
  </r>
  <r>
    <x v="109"/>
    <e v="#N/A"/>
    <n v="0.6"/>
    <x v="6"/>
    <x v="278"/>
    <s v="xD_DWDM-BRKRing_N405+/N408+/N411+_4378A Jerlun Tower_0004582401310N_00045824027823"/>
    <n v="0.6"/>
    <s v="MIP2018 4378A-MAC-001 Jerlun Tower"/>
    <x v="37"/>
    <s v="Fo&amp;T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m/>
    <m/>
    <m/>
    <m/>
    <m/>
    <s v="TBC_Aug_plan"/>
    <d v="2024-08-15T00:00:00"/>
    <m/>
    <x v="0"/>
    <m/>
    <m/>
    <m/>
    <m/>
    <x v="0"/>
    <m/>
    <m/>
    <m/>
    <m/>
  </r>
  <r>
    <x v="109"/>
    <e v="#N/A"/>
    <n v="0.6"/>
    <x v="6"/>
    <x v="279"/>
    <s v="xD_DWDM-BRKRing_N405+/N408+/N411+_4379A Bkt Mercu_0004582401310N_00045824027823"/>
    <n v="0.6"/>
    <s v="4379A-MAC-001 Bkt Mercu"/>
    <x v="37"/>
    <s v="Fo&amp;T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Aug_plan"/>
    <d v="2024-08-15T00:00:00"/>
    <m/>
    <x v="0"/>
    <m/>
    <m/>
    <m/>
    <m/>
    <x v="0"/>
    <m/>
    <m/>
    <m/>
    <m/>
  </r>
  <r>
    <x v="110"/>
    <e v="#N/A"/>
    <n v="0.6"/>
    <x v="6"/>
    <x v="140"/>
    <s v="xD_DWDM-BRKRing_N408+_4493A KTM Ipoh_0004582401310N_00045824027823"/>
    <n v="0.6"/>
    <s v="4493A-MAG-001 KTM Ipoh"/>
    <x v="37"/>
    <s v="Fo&amp;T"/>
    <x v="8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m/>
    <m/>
    <m/>
    <m/>
    <m/>
    <s v="TBC_Aug_plan"/>
    <d v="2024-08-15T00:00:00"/>
    <m/>
    <x v="0"/>
    <m/>
    <m/>
    <m/>
    <m/>
    <x v="0"/>
    <m/>
    <m/>
    <m/>
    <m/>
  </r>
  <r>
    <x v="110"/>
    <e v="#N/A"/>
    <n v="0.6"/>
    <x v="6"/>
    <x v="280"/>
    <s v="xD_DWDM-BRKRing_N408+_4506A Perak Taipu_0004582401310N_00045824027823"/>
    <n v="0.6"/>
    <s v="4506A-MAC-001 Perak Taipu"/>
    <x v="37"/>
    <s v="Fo&amp;T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m/>
    <m/>
    <m/>
    <m/>
    <m/>
    <s v="TBC_Aug_plan"/>
    <d v="2024-08-15T00:00:00"/>
    <m/>
    <x v="0"/>
    <m/>
    <m/>
    <m/>
    <m/>
    <x v="0"/>
    <m/>
    <m/>
    <m/>
    <m/>
  </r>
  <r>
    <x v="110"/>
    <e v="#N/A"/>
    <n v="0.6"/>
    <x v="6"/>
    <x v="281"/>
    <s v="xD_DWDM-BRKRing_N408+_4546A KWSP Ipoh_0004582401310N_00045824027823"/>
    <n v="0.6"/>
    <s v="4546A-MAC-001 KWSP Ipoh"/>
    <x v="37"/>
    <s v="Fo&amp;T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Aug_plan"/>
    <d v="2024-08-15T00:00:00"/>
    <m/>
    <x v="0"/>
    <m/>
    <m/>
    <m/>
    <m/>
    <x v="0"/>
    <m/>
    <m/>
    <m/>
    <m/>
  </r>
  <r>
    <x v="110"/>
    <e v="#N/A"/>
    <n v="0.6"/>
    <x v="6"/>
    <x v="258"/>
    <s v="xD_DWDM-BRKRing_N408+_4515A Tg Rambutan_0004582401310N_00045824027823"/>
    <n v="0.6"/>
    <s v="4515A-MAC-001 Tg Rambutan"/>
    <x v="37"/>
    <s v="Fo&amp;T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Aug_plan"/>
    <d v="2024-08-15T00:00:00"/>
    <m/>
    <x v="0"/>
    <m/>
    <m/>
    <m/>
    <m/>
    <x v="0"/>
    <m/>
    <m/>
    <m/>
    <m/>
  </r>
  <r>
    <x v="111"/>
    <e v="#N/A"/>
    <n v="0.37"/>
    <x v="6"/>
    <x v="282"/>
    <s v="xD_DWDM-BRKRing_N411+_4373A KTM K Kangsar_0004582401310N_00045824027823"/>
    <n v="0.37"/>
    <s v="4373A-MAC-001 KTM K. Kangsar"/>
    <x v="37"/>
    <s v="Fo&amp;T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m/>
    <m/>
    <m/>
    <m/>
    <m/>
    <s v="TBC_Aug_plan"/>
    <d v="2024-08-15T00:00:00"/>
    <m/>
    <x v="0"/>
    <m/>
    <m/>
    <m/>
    <m/>
    <x v="0"/>
    <m/>
    <m/>
    <m/>
    <m/>
  </r>
  <r>
    <x v="111"/>
    <e v="#N/A"/>
    <n v="0.37"/>
    <x v="6"/>
    <x v="283"/>
    <s v="xD_DWDM-BRKRing_N411+_4377B Karai_0004582401310N_00045824027823"/>
    <n v="0.37"/>
    <s v="4377B-MAC-001 Karai"/>
    <x v="37"/>
    <s v="Fo&amp;T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10"/>
    <s v="Wk26"/>
    <x v="0"/>
    <m/>
    <m/>
    <m/>
    <m/>
    <m/>
    <m/>
    <m/>
    <s v="TBC_Aug_plan"/>
    <d v="2024-08-15T00:00:00"/>
    <m/>
    <x v="0"/>
    <m/>
    <m/>
    <m/>
    <m/>
    <x v="0"/>
    <m/>
    <m/>
    <m/>
    <m/>
  </r>
  <r>
    <x v="111"/>
    <e v="#N/A"/>
    <n v="0.37"/>
    <x v="6"/>
    <x v="284"/>
    <s v="xD_DWDM-BRKRing_N411+_4433A LAP Sg Siput_0004582401310N_00045824027823"/>
    <n v="0.37"/>
    <s v="4433A-MAC-001 LAP Sg Siput"/>
    <x v="37"/>
    <s v="Fo&amp;T"/>
    <x v="14"/>
    <x v="0"/>
    <m/>
    <e v="#N/A"/>
    <s v="#N/A"/>
    <m/>
    <m/>
    <m/>
    <m/>
    <s v="DWDM-"/>
    <m/>
    <m/>
    <m/>
    <n v="0"/>
    <s v="1.1 Pending partner to submit TSSR"/>
    <s v="1.1 Pending partner to submit TSSR"/>
    <x v="0"/>
    <s v="Wk31"/>
    <x v="0"/>
    <m/>
    <m/>
    <m/>
    <m/>
    <m/>
    <m/>
    <m/>
    <s v="TBC_Aug_plan"/>
    <d v="2024-08-15T00:00:00"/>
    <m/>
    <x v="0"/>
    <m/>
    <m/>
    <m/>
    <m/>
    <x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01">
  <r>
    <s v="N401"/>
    <n v="0.55592968606899995"/>
    <e v="#N/A"/>
    <s v="Pending Po"/>
    <s v="4686B"/>
    <s v="MAC"/>
    <e v="#N/A"/>
    <m/>
    <s v="1800VPRO 1 rack 1 subrack"/>
    <s v="Fo&amp;T"/>
    <m/>
    <m/>
    <d v="2023-12-19T00:00:00"/>
    <s v="Multiple_2023_December_DWDM_(blank)_4686B_Completed_DC BREAKER: 63 A X 4"/>
    <s v="Multiple"/>
    <n v="2023"/>
    <s v="December"/>
    <s v="DWDM"/>
    <s v="(blank)"/>
    <s v="DWDM-4686B"/>
    <s v="4686B"/>
    <s v="Completed"/>
    <x v="0"/>
    <e v="#N/A"/>
    <e v="#N/A"/>
    <e v="#N/A"/>
    <x v="0"/>
    <s v="Wk31"/>
    <m/>
    <s v="Pending PO"/>
    <s v="Pending PO"/>
    <m/>
    <m/>
    <m/>
    <m/>
    <e v="#N/A"/>
    <m/>
    <x v="0"/>
    <m/>
    <e v="#N/A"/>
    <e v="#N/A"/>
    <m/>
    <m/>
    <m/>
    <m/>
    <m/>
    <e v="#N/A"/>
    <m/>
    <m/>
    <m/>
    <e v="#N/A"/>
    <e v="#N/A"/>
  </r>
  <r>
    <s v="N401"/>
    <n v="0.55592968606899995"/>
    <e v="#N/A"/>
    <s v="Pending Po"/>
    <s v="4965A"/>
    <s v="MAC"/>
    <e v="#N/A"/>
    <m/>
    <s v="1800VPRO 1 rack 1 subrack"/>
    <s v="Fo&amp;T"/>
    <m/>
    <m/>
    <d v="2023-12-19T00:00:00"/>
    <s v="Multiple_2023_December_DWDM_(blank)_4965A_Completed_BATTERY BANK = 1"/>
    <s v="Multiple"/>
    <n v="2023"/>
    <s v="December"/>
    <s v="DWDM"/>
    <s v="(blank)"/>
    <s v="DWDM-4965A"/>
    <s v="4965A"/>
    <s v="Completed"/>
    <x v="1"/>
    <e v="#N/A"/>
    <e v="#N/A"/>
    <e v="#N/A"/>
    <x v="0"/>
    <s v="Wk31"/>
    <m/>
    <s v="Pending PO"/>
    <s v="Pending PO"/>
    <m/>
    <m/>
    <m/>
    <m/>
    <e v="#N/A"/>
    <m/>
    <x v="0"/>
    <m/>
    <e v="#N/A"/>
    <e v="#N/A"/>
    <m/>
    <m/>
    <m/>
    <m/>
    <m/>
    <e v="#N/A"/>
    <m/>
    <m/>
    <m/>
    <e v="#N/A"/>
    <e v="#N/A"/>
  </r>
  <r>
    <s v="N401"/>
    <n v="0.55592968606899995"/>
    <e v="#N/A"/>
    <s v="Pending Po"/>
    <s v="4118A"/>
    <s v="MAC_x0002_001 Machang Bubuk 2"/>
    <e v="#N/A"/>
    <s v="Machang Bubuk 2"/>
    <s v="1800VPRO 1 rack 1 subrack"/>
    <s v="Fo&amp;T"/>
    <m/>
    <m/>
    <d v="2023-12-19T00:00:00"/>
    <s v="Single_2023_December_DWDM_(blank)_4118A_Completed_DCPDB  = 1"/>
    <s v="Single"/>
    <n v="2023"/>
    <s v="December"/>
    <s v="DWDM"/>
    <s v="(blank)"/>
    <s v="DWDM-4118A"/>
    <s v="4118A"/>
    <s v="Completed"/>
    <x v="2"/>
    <e v="#N/A"/>
    <e v="#N/A"/>
    <e v="#N/A"/>
    <x v="0"/>
    <s v="Wk31"/>
    <m/>
    <s v="Pending PO"/>
    <s v="Pending PO"/>
    <m/>
    <m/>
    <m/>
    <m/>
    <e v="#N/A"/>
    <m/>
    <x v="0"/>
    <m/>
    <e v="#N/A"/>
    <e v="#N/A"/>
    <m/>
    <m/>
    <m/>
    <m/>
    <m/>
    <e v="#N/A"/>
    <m/>
    <m/>
    <m/>
    <e v="#N/A"/>
    <e v="#N/A"/>
  </r>
  <r>
    <s v="N401"/>
    <n v="0.55592968606899995"/>
    <e v="#N/A"/>
    <s v="Pending Po"/>
    <s v="4689A"/>
    <s v="MAC_x0002_001 Tmn Desa Impian"/>
    <e v="#N/A"/>
    <s v="Tmn Desa Impian"/>
    <s v="1800VPRO 1 rack 1 subrack"/>
    <s v="Fo&amp;T"/>
    <m/>
    <m/>
    <d v="2023-12-19T00:00:00"/>
    <s v="Multiple_2023_December_DWDM_(blank)_4689A_Completed_BATTERY BANK = 1"/>
    <s v="Multiple"/>
    <n v="2023"/>
    <s v="December"/>
    <s v="DWDM"/>
    <s v="(blank)"/>
    <s v="DWDM-4689A"/>
    <s v="4689A"/>
    <s v="Completed"/>
    <x v="1"/>
    <e v="#N/A"/>
    <e v="#N/A"/>
    <e v="#N/A"/>
    <x v="0"/>
    <s v="Wk31"/>
    <m/>
    <s v="Pending PO"/>
    <s v="Pending PO"/>
    <m/>
    <m/>
    <m/>
    <m/>
    <e v="#N/A"/>
    <m/>
    <x v="0"/>
    <m/>
    <e v="#N/A"/>
    <e v="#N/A"/>
    <m/>
    <m/>
    <m/>
    <m/>
    <m/>
    <e v="#N/A"/>
    <m/>
    <m/>
    <m/>
    <e v="#N/A"/>
    <e v="#N/A"/>
  </r>
  <r>
    <s v="N401"/>
    <n v="0.55592968606899995"/>
    <e v="#N/A"/>
    <s v="Pending Po"/>
    <s v="4952B"/>
    <s v="MAG_x0002_001 Selama"/>
    <e v="#N/A"/>
    <s v="Selama"/>
    <s v="1800VPRO 1 subrack"/>
    <s v="Fo&amp;T"/>
    <m/>
    <m/>
    <s v="N/A"/>
    <e v="#N/A"/>
    <s v="#N/A"/>
    <m/>
    <m/>
    <m/>
    <m/>
    <s v="DWDM-"/>
    <m/>
    <m/>
    <x v="3"/>
    <e v="#N/A"/>
    <e v="#N/A"/>
    <e v="#N/A"/>
    <x v="0"/>
    <s v="Wk31"/>
    <m/>
    <s v="Pending PO"/>
    <s v="Pending PO"/>
    <m/>
    <m/>
    <m/>
    <m/>
    <e v="#N/A"/>
    <m/>
    <x v="0"/>
    <m/>
    <e v="#N/A"/>
    <e v="#N/A"/>
    <m/>
    <m/>
    <m/>
    <m/>
    <m/>
    <e v="#N/A"/>
    <m/>
    <m/>
    <m/>
    <e v="#N/A"/>
    <e v="#N/A"/>
  </r>
  <r>
    <s v="N401"/>
    <n v="0.55592968606899995"/>
    <e v="#N/A"/>
    <s v="Pending Po"/>
    <s v="4000A"/>
    <s v="MCR_x0002_002 PRI"/>
    <e v="#N/A"/>
    <s v="MSC Prai"/>
    <s v="1800VPRO 1 rack 1 subrack"/>
    <s v="Fo&amp;T"/>
    <m/>
    <m/>
    <s v="N/A"/>
    <s v="Single_2023_November_DWDM_(blank)_4000A_Completed_DC BREAKER: 63A X 12"/>
    <s v="Single"/>
    <n v="2023"/>
    <s v="November"/>
    <s v="DWDM"/>
    <s v="(blank)"/>
    <s v="DWDM-4000A"/>
    <s v="4000A"/>
    <s v="Completed"/>
    <x v="4"/>
    <e v="#N/A"/>
    <e v="#N/A"/>
    <e v="#N/A"/>
    <x v="0"/>
    <s v="Wk31"/>
    <m/>
    <s v="Pending PO"/>
    <s v="Pending PO"/>
    <m/>
    <m/>
    <m/>
    <m/>
    <e v="#N/A"/>
    <m/>
    <x v="0"/>
    <m/>
    <e v="#N/A"/>
    <e v="#N/A"/>
    <m/>
    <m/>
    <m/>
    <m/>
    <m/>
    <e v="#N/A"/>
    <m/>
    <m/>
    <m/>
    <e v="#N/A"/>
    <e v="#N/A"/>
  </r>
  <r>
    <s v="MCR18/C24"/>
    <e v="#N/A"/>
    <e v="#N/A"/>
    <n v="2023"/>
    <s v="1362B"/>
    <s v="xD_DWDM-BRKRing_MCR18/C24_1362B Kelana Business_0004582306610C_00045823162822"/>
    <e v="#N/A"/>
    <s v="1362B Kelana Business"/>
    <s v="1800 Rack and subrack"/>
    <s v="BBand"/>
    <m/>
    <m/>
    <m/>
    <s v="Multiple_2023_October_DWDM_(blank)_1362B_Completed_DCPDB  = 1"/>
    <s v="Multiple"/>
    <n v="2023"/>
    <s v="October"/>
    <s v="DWDM"/>
    <s v="(blank)"/>
    <s v="DWDM-1362B"/>
    <s v="1362B"/>
    <s v="Completed"/>
    <x v="2"/>
    <e v="#N/A"/>
    <e v="#N/A"/>
    <e v="#N/A"/>
    <x v="1"/>
    <s v="Wk47"/>
    <d v="2023-11-22T00:00:00"/>
    <s v="Pending PFS Swap"/>
    <s v="Pending PFS Swap"/>
    <s v="0517: Pending PFS swap. F/u w/ Nazwan "/>
    <m/>
    <m/>
    <d v="2024-02-12T00:00:00"/>
    <d v="2024-02-12T00:00:00"/>
    <s v="TBC_MOS"/>
    <x v="1"/>
    <m/>
    <s v="P2"/>
    <e v="#N/A"/>
    <d v="2024-02-15T09:54:02"/>
    <m/>
    <m/>
    <m/>
    <m/>
    <d v="1899-12-30T00:00:00"/>
    <m/>
    <m/>
    <m/>
    <e v="#N/A"/>
    <e v="#N/A"/>
  </r>
  <r>
    <s v="C0204"/>
    <n v="0.25959371399199999"/>
    <n v="0.73650000000000004"/>
    <s v="2024 Q1"/>
    <s v="1253A"/>
    <s v="xD_DWDM_BRKRing_C0204_1253A Plaza Pengkalan_0004582309050Y_00045824006623"/>
    <n v="0.73650000000000004"/>
    <s v="1253A Plaza Pengkalan"/>
    <s v="9800M12 1 rack 1 subrack"/>
    <s v="Advance"/>
    <m/>
    <d v="2024-01-27T00:00:00"/>
    <m/>
    <s v="Single_2024_April_DWDM_C0204;C0210P;CAR02-i+/CAR02-ii+_1253A_PRPO_1. Add Rectifier (Indoor)= 1 (Require 63A x 8 DC Breaker) _x000a_2. Add Modules = 5_x000a_3. Battery Bank = 4"/>
    <s v="Single"/>
    <n v="2024"/>
    <s v="April"/>
    <s v="DWDM"/>
    <s v="C0204;C0210P;CAR02-i+/CAR02-ii+"/>
    <s v="DWDM-1253A"/>
    <s v="1253A"/>
    <s v="PRPO"/>
    <x v="5"/>
    <s v="Indoor Rack"/>
    <s v="1.7 TSSR Approved"/>
    <s v="1.7 TSSR Approved"/>
    <x v="0"/>
    <s v="Wk31"/>
    <m/>
    <s v="Technical Request On HOLD"/>
    <m/>
    <m/>
    <d v="2024-06-07T00:00:00"/>
    <m/>
    <m/>
    <s v="Pending ES PO"/>
    <s v="TBC_Jun_Plan"/>
    <x v="2"/>
    <m/>
    <s v="P2"/>
    <e v="#N/A"/>
    <e v="#N/A"/>
    <m/>
    <m/>
    <m/>
    <m/>
    <e v="#N/A"/>
    <m/>
    <s v="Y"/>
    <d v="2024-06-11T00:00:00"/>
    <e v="#N/A"/>
    <e v="#N/A"/>
  </r>
  <r>
    <s v="C0204"/>
    <n v="0.25959371399199999"/>
    <n v="0.73650000000000004"/>
    <s v="2024 Q1"/>
    <s v="1261A"/>
    <s v="xD_DWDM_BRKRing_C0204_1261A KWSP_0004582309050Y_00045824006623"/>
    <n v="0.73650000000000004"/>
    <s v="1261A KWSP"/>
    <s v="9800M12 1 rack 1 subrack"/>
    <s v="Advance"/>
    <m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s v="Technical Request On HOLD"/>
    <m/>
    <m/>
    <m/>
    <m/>
    <m/>
    <s v="Pending ES PO"/>
    <s v="TBC_Jun_Plan"/>
    <x v="2"/>
    <m/>
    <s v="P2"/>
    <e v="#N/A"/>
    <e v="#N/A"/>
    <m/>
    <m/>
    <m/>
    <m/>
    <e v="#N/A"/>
    <m/>
    <s v="Y"/>
    <d v="2024-06-11T00:00:00"/>
    <e v="#N/A"/>
    <e v="#N/A"/>
  </r>
  <r>
    <s v="C0204"/>
    <n v="0.25959371399199999"/>
    <n v="0.73650000000000004"/>
    <s v="2024 Q1"/>
    <s v="1851A"/>
    <s v="xD_DWDM_BRKRing_C0204_18451A KL Plaza2_0004582309050Y_00045824006623"/>
    <n v="0.73650000000000004"/>
    <s v="1851A-MAG(M14)-001 KL Plaza 2"/>
    <s v="1800VPRO 1 rack 1 subrack"/>
    <s v="Advance"/>
    <m/>
    <m/>
    <m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x v="6"/>
    <s v="Indoor"/>
    <s v="1.6 Pending FF approval"/>
    <s v="1.6 Pending FF approval"/>
    <x v="0"/>
    <s v="Wk31"/>
    <m/>
    <s v="Technical Request On HOLD"/>
    <m/>
    <m/>
    <d v="2024-06-07T00:00:00"/>
    <m/>
    <m/>
    <s v="Pending ES PO"/>
    <s v="TBC_Jun_Plan"/>
    <x v="2"/>
    <m/>
    <s v="P2"/>
    <e v="#N/A"/>
    <e v="#N/A"/>
    <m/>
    <m/>
    <m/>
    <m/>
    <e v="#N/A"/>
    <m/>
    <s v="Y"/>
    <d v="2024-06-11T00:00:00"/>
    <e v="#N/A"/>
    <e v="#N/A"/>
  </r>
  <r>
    <s v="C0204"/>
    <n v="0.25959371399199999"/>
    <n v="0.73650000000000004"/>
    <s v="2024 Q1"/>
    <s v="1869A"/>
    <s v="xD_DWDM_BRKRing_C0204_1869A Daya Bumi_0004582309050Y_00045824006623"/>
    <n v="0.73650000000000004"/>
    <s v="1869A Dayabumi"/>
    <s v="1800VPRO 1 rack 1 subrack"/>
    <s v="Advance"/>
    <m/>
    <m/>
    <m/>
    <e v="#N/A"/>
    <s v="#N/A"/>
    <m/>
    <m/>
    <m/>
    <m/>
    <s v="DWDM-"/>
    <m/>
    <m/>
    <x v="3"/>
    <n v="0"/>
    <s v="1.1 Pending partner to submit TSSR"/>
    <s v="1.6 Pending CME approval"/>
    <x v="0"/>
    <s v="Wk31"/>
    <m/>
    <s v="Technical Request On HOLD"/>
    <m/>
    <m/>
    <m/>
    <m/>
    <m/>
    <s v="Pending ES PO"/>
    <s v="TBC_Jun_Plan"/>
    <x v="2"/>
    <m/>
    <s v="P2"/>
    <e v="#N/A"/>
    <e v="#N/A"/>
    <m/>
    <m/>
    <m/>
    <m/>
    <e v="#N/A"/>
    <m/>
    <s v="Y"/>
    <d v="2024-06-11T00:00:00"/>
    <e v="#N/A"/>
    <e v="#N/A"/>
  </r>
  <r>
    <s v="C0702P"/>
    <n v="0.91217032919100005"/>
    <e v="#N/A"/>
    <n v="2023"/>
    <s v="1096A"/>
    <s v="xD_DWDM-BRKRing_C0702P_1096A MAG KlangPerdana_0004582304330Y_00045823098821"/>
    <e v="#N/A"/>
    <s v="1096A MAG KlangPerdana"/>
    <s v="1800 Rack and subrack"/>
    <s v="BBand"/>
    <m/>
    <m/>
    <m/>
    <e v="#N/A"/>
    <s v="#N/A"/>
    <m/>
    <m/>
    <m/>
    <m/>
    <s v="DWDM-"/>
    <m/>
    <m/>
    <x v="7"/>
    <e v="#N/A"/>
    <s v="1.7 TSSR Approved"/>
    <e v="#N/A"/>
    <x v="1"/>
    <s v="Wk47"/>
    <d v="2023-11-23T00:00:00"/>
    <s v="Pending PFS Swap"/>
    <s v="postpone pending solution from customer"/>
    <m/>
    <m/>
    <m/>
    <d v="2024-02-15T00:00:00"/>
    <s v="TBC"/>
    <s v="TBC_MOS"/>
    <x v="1"/>
    <m/>
    <s v="P1"/>
    <e v="#N/A"/>
    <m/>
    <m/>
    <m/>
    <m/>
    <m/>
    <d v="1899-12-30T00:00:00"/>
    <s v="0702 shortage"/>
    <m/>
    <m/>
    <e v="#N/A"/>
    <e v="#N/A"/>
  </r>
  <r>
    <s v="MCR18/C24"/>
    <e v="#N/A"/>
    <e v="#N/A"/>
    <n v="2023"/>
    <s v="1378B"/>
    <s v="xD_DWDM-BRKRing_MCR18/C24_1378B PJS 10_0004582304330Y_00045823098821"/>
    <e v="#N/A"/>
    <s v="1378B PJS 10"/>
    <s v="1800 Rack and subrack"/>
    <s v="BBand"/>
    <m/>
    <m/>
    <m/>
    <s v="Single_2023_October_DWDM_(blank)_1378B_Completed_DC BREAKER: 63A X 2"/>
    <s v="Single"/>
    <n v="2023"/>
    <s v="October"/>
    <s v="DWDM"/>
    <s v="(blank)"/>
    <s v="DWDM-1378B"/>
    <s v="1378B"/>
    <s v="Completed"/>
    <x v="8"/>
    <e v="#N/A"/>
    <e v="#N/A"/>
    <e v="#N/A"/>
    <x v="1"/>
    <s v="Wk47"/>
    <d v="2023-11-23T00:00:00"/>
    <s v="CRQ approved, apply BM Access, Plan 7th May"/>
    <s v="29/1: Key issue"/>
    <s v="0521: CD give permision to drill the padlock_x000a_0517: Key issue. Need to f/u with Zul"/>
    <m/>
    <m/>
    <d v="2024-02-12T00:00:00"/>
    <d v="2024-02-12T00:00:00"/>
    <s v="TBC_MOS"/>
    <x v="1"/>
    <m/>
    <s v="P2"/>
    <e v="#N/A"/>
    <d v="2024-02-15T09:54:02"/>
    <m/>
    <s v="No key"/>
    <m/>
    <m/>
    <m/>
    <m/>
    <m/>
    <m/>
    <e v="#N/A"/>
    <e v="#N/A"/>
  </r>
  <r>
    <s v="CT0120"/>
    <n v="0.79046992204199995"/>
    <e v="#N/A"/>
    <n v="2023"/>
    <s v="1099A"/>
    <s v="xD-DWDM-BRKRing_CT0120_1099A HongFatt_0004582304160F_0004582308742"/>
    <e v="#N/A"/>
    <s v="1099A HongFatt"/>
    <s v="1800 Rack and subrack"/>
    <s v="Advance"/>
    <m/>
    <m/>
    <m/>
    <s v="Single_2023_October_DWDM_(blank)_1099A_Completed_RECTIFIER + DCPDB = 1_x000a_BATTERTY BANK =3 "/>
    <s v="Single"/>
    <n v="2023"/>
    <s v="October"/>
    <s v="DWDM"/>
    <s v="(blank)"/>
    <s v="DWDM-1099A"/>
    <s v="1099A"/>
    <s v="Completed"/>
    <x v="9"/>
    <e v="#N/A"/>
    <e v="#N/A"/>
    <e v="#N/A"/>
    <x v="2"/>
    <s v="Wk49"/>
    <d v="2023-12-06T00:00:00"/>
    <s v="CME RFS - 19/3/2024 (Haji)"/>
    <m/>
    <m/>
    <m/>
    <m/>
    <d v="2024-04-23T00:00:00"/>
    <s v="TBC"/>
    <s v="TBC_MOS"/>
    <x v="1"/>
    <m/>
    <s v="P2"/>
    <e v="#N/A"/>
    <d v="2024-02-19T11:09:29"/>
    <m/>
    <m/>
    <m/>
    <m/>
    <d v="1899-12-30T00:00:00"/>
    <m/>
    <m/>
    <m/>
    <e v="#N/A"/>
    <e v="#N/A"/>
  </r>
  <r>
    <s v="C0407P"/>
    <n v="0.41968185019499998"/>
    <n v="0.73199999999999998"/>
    <s v="2024 Q1"/>
    <s v="1266A"/>
    <s v="xD_DWDM_BRKRing_C0407P_1266A Sucasa_0004582309050Y_00045824006623"/>
    <n v="0.73199999999999998"/>
    <s v="1266A Sucasa"/>
    <s v="9800M12 1 rack 1 subrack"/>
    <s v="BBand"/>
    <m/>
    <d v="2023-12-01T00:00:00"/>
    <d v="2024-02-15T00:00:00"/>
    <s v="Single_2024_May_DWDM_C0407P_1266A_PRPO_1.Add module = 1_x000a_2.Add battery bank = 1"/>
    <s v="Single"/>
    <n v="2024"/>
    <s v="May"/>
    <s v="DWDM"/>
    <s v="C0407P"/>
    <s v="DWDM-1266A"/>
    <s v="1266A"/>
    <s v="PRPO"/>
    <x v="10"/>
    <s v="Indoor"/>
    <s v="1.7 TSSR Approved"/>
    <s v="1.7 TSSR Approved"/>
    <x v="3"/>
    <s v="Wk22"/>
    <m/>
    <m/>
    <m/>
    <s v="0524: Waiting outbound_x000a_MOS freezed. Pending confirmation availability of material."/>
    <d v="2024-06-04T00:00:00"/>
    <m/>
    <m/>
    <s v="Pending ES PO"/>
    <s v="TBC_InPlan"/>
    <x v="2"/>
    <m/>
    <s v="P1"/>
    <e v="#N/A"/>
    <e v="#N/A"/>
    <m/>
    <m/>
    <m/>
    <m/>
    <e v="#N/A"/>
    <m/>
    <s v="Y"/>
    <d v="2024-06-11T00:00:00"/>
    <e v="#N/A"/>
    <e v="#N/A"/>
  </r>
  <r>
    <s v="CT0120"/>
    <n v="0.79046992204199995"/>
    <e v="#N/A"/>
    <n v="2023"/>
    <s v="1409A"/>
    <s v="xD-DWDM-BRKRing_CT0120_1409A Damansara_0004582304160F_0004582308742"/>
    <e v="#N/A"/>
    <s v="1409A Damansara"/>
    <s v="1800 Rack and subrack"/>
    <s v="Advance"/>
    <m/>
    <m/>
    <m/>
    <s v="Single_2023_October_DWDM_(blank)_1409A_Completed_RECTIFIER + DCPDB = 1"/>
    <s v="Single"/>
    <n v="2023"/>
    <s v="October"/>
    <s v="DWDM"/>
    <s v="(blank)"/>
    <s v="DWDM-1409A"/>
    <s v="1409A"/>
    <s v="Completed"/>
    <x v="9"/>
    <e v="#N/A"/>
    <e v="#N/A"/>
    <e v="#N/A"/>
    <x v="4"/>
    <s v="Wk49"/>
    <d v="2023-12-07T00:00:00"/>
    <s v="CME RFS - 19/3/2024 (Haji)"/>
    <m/>
    <m/>
    <d v="2024-06-07T00:00:00"/>
    <m/>
    <d v="2024-04-24T00:00:00"/>
    <s v="TBC"/>
    <s v="TBC_MOS"/>
    <x v="1"/>
    <m/>
    <s v="P2"/>
    <e v="#N/A"/>
    <d v="2024-02-19T11:09:29"/>
    <m/>
    <m/>
    <m/>
    <m/>
    <d v="1899-12-30T00:00:00"/>
    <m/>
    <m/>
    <m/>
    <e v="#N/A"/>
    <e v="#N/A"/>
  </r>
  <r>
    <s v="C0407P"/>
    <n v="0.41968185019499998"/>
    <n v="0.73199999999999998"/>
    <s v="2024 Q1"/>
    <s v="1304A"/>
    <s v="xD_DWDM_BRKRing_C0407P_1304A MMA_0004582309050Y_00045824006623"/>
    <n v="0.73199999999999998"/>
    <s v="1304A MMA"/>
    <s v="9800M12 1 rack 1 subrack"/>
    <s v="BBand"/>
    <m/>
    <d v="2023-12-07T00:00:00"/>
    <d v="2024-02-15T00:00:00"/>
    <e v="#N/A"/>
    <s v="#N/A"/>
    <m/>
    <m/>
    <m/>
    <m/>
    <s v="DWDM-"/>
    <m/>
    <m/>
    <x v="7"/>
    <s v="Indoor"/>
    <s v="1.7 TSSR Approved"/>
    <s v="1.7 TSSR Approved"/>
    <x v="5"/>
    <s v="Wk13"/>
    <d v="2024-03-26T00:00:00"/>
    <m/>
    <m/>
    <m/>
    <m/>
    <m/>
    <m/>
    <s v="Pending ES PO"/>
    <s v="TBC_MOS"/>
    <x v="1"/>
    <m/>
    <s v="P1"/>
    <e v="#N/A"/>
    <e v="#N/A"/>
    <m/>
    <m/>
    <m/>
    <m/>
    <e v="#N/A"/>
    <m/>
    <s v="Y"/>
    <d v="2024-06-11T00:00:00"/>
    <e v="#N/A"/>
    <e v="#N/A"/>
  </r>
  <r>
    <s v="C0407P"/>
    <n v="0.41968185019499998"/>
    <n v="0.73199999999999998"/>
    <s v="2024 Q1"/>
    <s v="1745A"/>
    <s v="xD_DWDM_BRKRing_C0407P_1745A Baitumal_0004582309050Y_00045824006623"/>
    <n v="0.73199999999999998"/>
    <s v="1745A Baitamal"/>
    <s v="9800M12 1 rack 1 subrack"/>
    <s v="BBand"/>
    <m/>
    <d v="2023-11-30T00:00:00"/>
    <m/>
    <e v="#N/A"/>
    <s v="#N/A"/>
    <m/>
    <m/>
    <m/>
    <m/>
    <s v="DWDM-"/>
    <m/>
    <m/>
    <x v="11"/>
    <s v="subrack only"/>
    <s v="1.7 TSSR Approved"/>
    <s v="1.7 TSSR Approved"/>
    <x v="0"/>
    <s v="Wk31"/>
    <m/>
    <m/>
    <m/>
    <s v="0527: 0517: Remove unused rack by CME_x000a_MOS freezed. Pending confirmation availability of material."/>
    <d v="2024-06-21T00:00:00"/>
    <m/>
    <m/>
    <s v="Pending ES PO"/>
    <s v="TBC_Jun_Plan"/>
    <x v="2"/>
    <m/>
    <s v="P1"/>
    <e v="#N/A"/>
    <e v="#N/A"/>
    <m/>
    <m/>
    <m/>
    <m/>
    <e v="#N/A"/>
    <m/>
    <s v="Y"/>
    <d v="2024-06-11T00:00:00"/>
    <e v="#N/A"/>
    <e v="#N/A"/>
  </r>
  <r>
    <s v="C0417P"/>
    <n v="0.30115625360300002"/>
    <n v="0.98460000000000003"/>
    <s v="2024 Q1"/>
    <s v="1006A"/>
    <s v="xD_DWDM_BRKRing_C0417P_1006A JBA Gombak_0004582309050Y_00045824006623"/>
    <n v="0.98460000000000003"/>
    <s v="1006A JBA Gombak"/>
    <s v="1800VPRO 1 rack 1 subrack"/>
    <s v="Advance"/>
    <m/>
    <m/>
    <m/>
    <s v="Single_2023_December_DWDM_(blank)_1006A_Completed_RECTIFIER + DCPDB = 1_x000a_RECTIFIER MODULE = 3_x000a_BATTERY BANK =3"/>
    <s v="Single"/>
    <n v="2023"/>
    <s v="December"/>
    <s v="DWDM"/>
    <s v="(blank)"/>
    <s v="DWDM-1006A"/>
    <s v="1006A"/>
    <s v="Completed"/>
    <x v="9"/>
    <s v="Indoor"/>
    <s v="1.11 HW TSSR reject/Pending resubmission from partner"/>
    <s v="1.11 HW TSSR reject/Pending resubmission from partner"/>
    <x v="6"/>
    <s v="Wk21"/>
    <m/>
    <m/>
    <s v="Spillover to June"/>
    <s v="0523: RN created. Need to replan_x000a_0520: Key issue. Need to return and reschedule_x000a_0516: Waiting outbound"/>
    <m/>
    <m/>
    <m/>
    <s v="Pending ES PO"/>
    <s v="TBC_InPlan"/>
    <x v="3"/>
    <m/>
    <s v="P2"/>
    <e v="#N/A"/>
    <e v="#N/A"/>
    <m/>
    <m/>
    <m/>
    <m/>
    <e v="#N/A"/>
    <m/>
    <s v="Y"/>
    <d v="2024-06-21T00:00:00"/>
    <e v="#N/A"/>
    <e v="#N/A"/>
  </r>
  <r>
    <s v="C0417P"/>
    <n v="0.30115625360300002"/>
    <n v="0.98460000000000003"/>
    <s v="2024 Q1"/>
    <s v="1203A"/>
    <s v="xD_DWDM_BRKRing_C0417P_1203A JBA Sri Damansara_0004582309050Y_00045824006623"/>
    <n v="0.98460000000000003"/>
    <s v="1203A JBA Sri Damansara"/>
    <s v="1800VPRO 1 rack 1 subrack"/>
    <s v="Advance"/>
    <m/>
    <d v="2024-01-27T00:00:00"/>
    <m/>
    <s v="Single_2024_May_DWDM_C0417P_1203A_PRPO_1. Add Battery Bank = 4_x000a_2. Swap breaker DC BREAKER: 63A X 4"/>
    <s v="Single"/>
    <n v="2024"/>
    <s v="May"/>
    <s v="DWDM"/>
    <s v="C0417P"/>
    <s v="DWDM-1203A"/>
    <s v="1203A"/>
    <s v="PRPO"/>
    <x v="12"/>
    <s v="Indoor"/>
    <s v="1.7 TSSR Approved"/>
    <s v="1.7 TSSR Approved"/>
    <x v="7"/>
    <s v="Wk21"/>
    <m/>
    <m/>
    <m/>
    <s v="0523: Need to rearrange with crane_x000a_0521: Access issue. Slippery and need crane to unload @ survey again to check access for material_x000a_0516: Waiting outbound"/>
    <d v="2024-06-07T00:00:00"/>
    <m/>
    <m/>
    <s v="Pending ES PO"/>
    <s v="TBC_InPlan"/>
    <x v="4"/>
    <m/>
    <s v="P2"/>
    <e v="#N/A"/>
    <e v="#N/A"/>
    <m/>
    <m/>
    <m/>
    <m/>
    <e v="#N/A"/>
    <m/>
    <s v="Y"/>
    <d v="2024-06-21T00:00:00"/>
    <e v="#N/A"/>
    <e v="#N/A"/>
  </r>
  <r>
    <s v="CAR04"/>
    <n v="0.43402654726599993"/>
    <n v="0.85389999999999999"/>
    <s v="2024 Q1"/>
    <s v="1006A"/>
    <s v="xD_DWDM_BRKRing_CAR04_1006A JBA Gombak_0004582309050Y_00045824006623"/>
    <n v="0.85389999999999999"/>
    <s v="1006A JBA Gombak"/>
    <s v="98001 rack 1 subrack"/>
    <s v="BBand"/>
    <m/>
    <d v="2023-12-07T00:00:00"/>
    <s v="21/1/2/2023"/>
    <s v="Single_2023_December_DWDM_(blank)_1006A_Completed_RECTIFIER + DCPDB = 1_x000a_RECTIFIER MODULE = 3_x000a_BATTERY BANK =3"/>
    <s v="Single"/>
    <n v="2023"/>
    <s v="December"/>
    <s v="DWDM"/>
    <s v="(blank)"/>
    <s v="DWDM-1006A"/>
    <s v="1006A"/>
    <s v="Completed"/>
    <x v="9"/>
    <s v="Indoor Rack"/>
    <s v="1.7 TSSR Approved"/>
    <s v="1.7 TSSR Approved"/>
    <x v="8"/>
    <s v="Wk17"/>
    <d v="2024-04-25T00:00:00"/>
    <m/>
    <m/>
    <s v="0517: Done int"/>
    <m/>
    <m/>
    <m/>
    <m/>
    <s v="Y"/>
    <x v="1"/>
    <m/>
    <s v="P1_Z_June"/>
    <s v="CAR04"/>
    <e v="#N/A"/>
    <m/>
    <m/>
    <m/>
    <m/>
    <e v="#N/A"/>
    <m/>
    <s v="Y"/>
    <d v="2024-05-24T00:00:00"/>
    <e v="#N/A"/>
    <s v="CAR04"/>
  </r>
  <r>
    <s v="CAR04"/>
    <n v="0.43402654726599993"/>
    <n v="0.85389999999999999"/>
    <s v="2024 Q1"/>
    <s v="1304A"/>
    <s v="xD_DWDM_BRKRing_CAR04_1304A MMA_0004582309050Y_00045824006623"/>
    <n v="0.85389999999999999"/>
    <s v="1304A MMA"/>
    <s v="98001 rack 1 subrack"/>
    <s v="BBand"/>
    <m/>
    <d v="2024-12-07T00:00:00"/>
    <d v="2024-02-15T00:00:00"/>
    <e v="#N/A"/>
    <s v="#N/A"/>
    <m/>
    <m/>
    <m/>
    <m/>
    <s v="DWDM-"/>
    <m/>
    <m/>
    <x v="3"/>
    <s v="Indoor"/>
    <s v="1.7 TSSR Approved"/>
    <s v="1.7 TSSR Approved"/>
    <x v="5"/>
    <s v="Wk13"/>
    <d v="2024-03-26T00:00:00"/>
    <m/>
    <m/>
    <m/>
    <m/>
    <m/>
    <m/>
    <m/>
    <s v="TBC_MOS"/>
    <x v="1"/>
    <m/>
    <s v="P1_Z_June"/>
    <s v="CAR04"/>
    <e v="#N/A"/>
    <m/>
    <m/>
    <m/>
    <m/>
    <e v="#N/A"/>
    <m/>
    <s v="Y"/>
    <d v="2024-05-24T00:00:00"/>
    <e v="#N/A"/>
    <s v="CAR04"/>
  </r>
  <r>
    <s v="C0210P"/>
    <e v="#N/A"/>
    <n v="1.4945999999999999"/>
    <s v="2024 Q1"/>
    <s v="1253A"/>
    <s v="xD_DWDM_BRKRing_C0210P_1253A Plaza Pengkalan_0004582309010S_00045824006622"/>
    <n v="1.4945999999999999"/>
    <s v="1253A Plaza Pengkalan"/>
    <s v="1800 1rack 2 subrack"/>
    <s v="Advance"/>
    <m/>
    <d v="2024-01-27T00:00:00"/>
    <m/>
    <s v="Single_2024_April_DWDM_C0204;C0210P;CAR02-i+/CAR02-ii+_1253A_PRPO_1. Add Rectifier (Indoor)= 1 (Require 63A x 8 DC Breaker) _x000a_2. Add Modules = 5_x000a_3. Battery Bank = 4"/>
    <s v="Single"/>
    <n v="2024"/>
    <s v="April"/>
    <s v="DWDM"/>
    <s v="C0204;C0210P;CAR02-i+/CAR02-ii+"/>
    <s v="DWDM-1253A"/>
    <s v="1253A"/>
    <s v="PRPO"/>
    <x v="5"/>
    <e v="#N/A"/>
    <e v="#N/A"/>
    <e v="#N/A"/>
    <x v="9"/>
    <s v="Wk17"/>
    <d v="2024-04-23T00:00:00"/>
    <m/>
    <m/>
    <m/>
    <m/>
    <m/>
    <m/>
    <s v="Pending ES PO"/>
    <s v="TBC_MOS"/>
    <x v="1"/>
    <m/>
    <s v="P3"/>
    <s v="C0210P"/>
    <e v="#N/A"/>
    <m/>
    <m/>
    <m/>
    <m/>
    <e v="#N/A"/>
    <m/>
    <s v="Y"/>
    <d v="2024-05-31T00:00:00"/>
    <e v="#N/A"/>
    <s v="C0210P"/>
  </r>
  <r>
    <s v="CAR04"/>
    <n v="0.43402654726599993"/>
    <n v="0.85389999999999999"/>
    <s v="2024 Q1"/>
    <s v="1458A"/>
    <s v="xD_DWDM_BRKRing_CAR04_1458A Endah Parade_0004582309050Y_00045824006623"/>
    <n v="0.85389999999999999"/>
    <s v="1458A Endah Parade"/>
    <s v="98001 rack 1 subrack"/>
    <s v="BBand"/>
    <m/>
    <d v="2024-12-07T00:00:00"/>
    <d v="2023-12-21T00:00:00"/>
    <s v="Single_2024_January_DWDM_(blank)_1458A_Completed_BATTERY BANK = 1"/>
    <s v="Single"/>
    <n v="2024"/>
    <s v="January"/>
    <s v="DWDM"/>
    <s v="(blank)"/>
    <s v="DWDM-1458A"/>
    <s v="1458A"/>
    <s v="Completed"/>
    <x v="1"/>
    <s v="Indoor"/>
    <s v="1.7 TSSR Approved"/>
    <s v="1.7 TSSR Approved"/>
    <x v="9"/>
    <s v="Wk17"/>
    <d v="2024-04-23T00:00:00"/>
    <m/>
    <m/>
    <s v="0517: Done int"/>
    <m/>
    <m/>
    <m/>
    <m/>
    <s v="Y"/>
    <x v="5"/>
    <m/>
    <s v="P1_Z_June"/>
    <s v="CAR04"/>
    <e v="#N/A"/>
    <m/>
    <m/>
    <m/>
    <m/>
    <e v="#N/A"/>
    <m/>
    <s v="Y"/>
    <d v="2024-05-24T00:00:00"/>
    <e v="#N/A"/>
    <s v="CAR04"/>
  </r>
  <r>
    <s v="CAR04"/>
    <n v="0.43402654726599993"/>
    <n v="0.85389999999999999"/>
    <s v="2024 Q1"/>
    <s v="1475A"/>
    <s v="xD_DWDM_BRKRing_CAR04_1475A SKB_0004582309050Y_00045824006623"/>
    <n v="0.85389999999999999"/>
    <s v="1475A SKB"/>
    <s v="98001 rack 1 subrack"/>
    <s v="BBand"/>
    <m/>
    <d v="2024-02-13T00:00:00"/>
    <d v="2024-02-15T00:00:00"/>
    <s v="Single_2024_May_DWDM_5GC_1475A_PRPO_1.ODF Rack (Glass Door)"/>
    <s v="Single"/>
    <n v="2024"/>
    <s v="May"/>
    <s v="DWDM"/>
    <s v="5GC"/>
    <s v="DWDM-1475A"/>
    <s v="1475A"/>
    <s v="PRPO"/>
    <x v="13"/>
    <s v="Indoor"/>
    <s v="1.32 CME Planner reject/Pending resubmission from partner"/>
    <s v="1.32 CME Planner reject/Pending resubmission from partner"/>
    <x v="10"/>
    <s v="Wk26"/>
    <m/>
    <m/>
    <m/>
    <s v="0517: Pending re-survey. Plan WK21"/>
    <m/>
    <m/>
    <m/>
    <m/>
    <s v="TBC_Jun_Plan"/>
    <x v="2"/>
    <m/>
    <s v="P1_Z_June"/>
    <s v="CAR04"/>
    <e v="#N/A"/>
    <m/>
    <m/>
    <m/>
    <m/>
    <e v="#N/A"/>
    <m/>
    <s v="Y"/>
    <d v="2024-05-24T00:00:00"/>
    <e v="#N/A"/>
    <s v="CAR04"/>
  </r>
  <r>
    <s v="CAR04"/>
    <n v="0.43402654726599993"/>
    <n v="0.85389999999999999"/>
    <s v="2024 Q1"/>
    <s v="1745A"/>
    <s v="xD_DWDM_BRKRing_CAR04_1745A Baitumal_0004582309050Y_00045824006623"/>
    <n v="0.85389999999999999"/>
    <s v="1745A Baitumal"/>
    <s v="98001 rack 1 subrack"/>
    <s v="BBand"/>
    <m/>
    <d v="2023-11-30T00:00:00"/>
    <m/>
    <e v="#N/A"/>
    <s v="#N/A"/>
    <m/>
    <m/>
    <m/>
    <m/>
    <s v="DWDM-"/>
    <m/>
    <m/>
    <x v="3"/>
    <s v="Indoor"/>
    <s v="1.4 Pending FF and CME Planner approval"/>
    <s v="1.7 TSSR Approved"/>
    <x v="10"/>
    <s v="Wk26"/>
    <m/>
    <m/>
    <m/>
    <s v="0517: Remove unused rack by CME_x000a_MOS freezed. Pending confirmation availability of material."/>
    <d v="2024-06-21T00:00:00"/>
    <m/>
    <m/>
    <m/>
    <s v="TBC_Jun_Plan"/>
    <x v="2"/>
    <m/>
    <s v="P1_Z_June"/>
    <s v="CAR04"/>
    <e v="#N/A"/>
    <m/>
    <m/>
    <m/>
    <m/>
    <e v="#N/A"/>
    <m/>
    <s v="Y"/>
    <d v="2024-05-24T00:00:00"/>
    <e v="#N/A"/>
    <s v="CAR04"/>
  </r>
  <r>
    <s v="E104"/>
    <n v="0.27229714469800004"/>
    <n v="0.51851434346799996"/>
    <s v="2024 Q1"/>
    <s v="8263A"/>
    <s v="xD_DWDM_BRKRing_E104_8263AMAG(M14)- 001 Pmas_0004582309010R_00045824006624"/>
    <n v="0.51851434346799996"/>
    <s v="8263A_x0002_MAG(M14)- 001 Pmas"/>
    <s v="1800VPRO 1 rack 2 subrack"/>
    <s v="Advance"/>
    <m/>
    <d v="2024-01-30T00:00:00"/>
    <m/>
    <s v="Single_2024_April_DWDM_E104;EAR01 N EAR03_8263A_PRPO_1. Add Rectifier (Indoor)  + 3 module = 1 (Require 63A x 4 DC breaker)_x000a_2. Battery Bank = 5"/>
    <s v="Single"/>
    <n v="2024"/>
    <s v="April"/>
    <s v="DWDM"/>
    <s v="E104;EAR01 N EAR03"/>
    <s v="DWDM-8263A"/>
    <s v="8263A"/>
    <s v="PRPO"/>
    <x v="14"/>
    <s v="Indoor"/>
    <s v="1.7 TSSR Approved"/>
    <s v="1.7 TSSR Approved"/>
    <x v="9"/>
    <s v="Wk17"/>
    <d v="2024-04-23T00:00:00"/>
    <m/>
    <m/>
    <m/>
    <d v="2024-06-07T00:00:00"/>
    <m/>
    <m/>
    <s v="Pending ES PO"/>
    <s v="TBC_MOS"/>
    <x v="1"/>
    <m/>
    <s v="P2"/>
    <s v="E104"/>
    <m/>
    <m/>
    <m/>
    <m/>
    <m/>
    <m/>
    <m/>
    <s v="Y"/>
    <d v="2024-03-26T00:00:00"/>
    <e v="#N/A"/>
    <s v="E104"/>
  </r>
  <r>
    <s v="E104"/>
    <n v="0.27229714469800004"/>
    <n v="0.51851434346799996"/>
    <s v="2024 Q1"/>
    <s v="8288B"/>
    <s v="xD_DWDM_BRKRing_E104_8288B-MAG001 Panau_0004582309010R_00045824006624"/>
    <n v="0.51851434346799996"/>
    <s v="8288B-MAG_x0002_001 Panau"/>
    <s v="1800VPRO 1 rack 1 subrack"/>
    <s v="Advance"/>
    <m/>
    <d v="2024-01-30T00:00:00"/>
    <m/>
    <s v="Single_2024_May_DWDM_E104;EAR01 N EAR03_8288B_PRPO_1.DCPDB = 1 (C/W :63A DC x 8; 32A DC x 2 and 10A DC x 2 DC Breaker)_x000a_2.Add battery bank = 7"/>
    <s v="Single"/>
    <n v="2024"/>
    <s v="May"/>
    <s v="DWDM"/>
    <s v="E104;EAR01 N EAR03"/>
    <s v="DWDM-8288B"/>
    <s v="8288B"/>
    <s v="PRPO"/>
    <x v="15"/>
    <s v="Indoor"/>
    <s v="1.7 TSSR Approved"/>
    <s v="1.7 TSSR Approved"/>
    <x v="11"/>
    <s v="Wk17"/>
    <d v="2024-04-23T00:00:00"/>
    <m/>
    <m/>
    <m/>
    <d v="2024-06-07T00:00:00"/>
    <m/>
    <m/>
    <s v="Pending ES PO"/>
    <s v="TBC_MOS"/>
    <x v="1"/>
    <m/>
    <s v="P2"/>
    <s v="E104"/>
    <m/>
    <m/>
    <m/>
    <m/>
    <m/>
    <m/>
    <m/>
    <s v="Y"/>
    <d v="2024-06-14T00:00:00"/>
    <e v="#N/A"/>
    <s v="E104"/>
  </r>
  <r>
    <s v="S309"/>
    <n v="0.38822233538799999"/>
    <n v="0.53254595616300004"/>
    <s v="2024 Q1"/>
    <s v="2402B"/>
    <s v="xD_DWDM_BRKRing_S309_2402B-MAG001 Pagoh Highway_0004582309010R_00045824006624"/>
    <n v="0.53254595616300004"/>
    <s v="2402B-MAG_x0002_001 Pagoh Highway"/>
    <s v="1800VPRO 1 rack 1 subrack"/>
    <s v="BBand"/>
    <m/>
    <d v="2024-01-23T00:00:00"/>
    <m/>
    <s v="Multiple_2024_April_DWDM_S309_2402B_PRPO_1. Add Rectifier (Indoor) + 3 module = 1 (Require 63A x 4)_x000a_2. Battery Bank = 3"/>
    <s v="Multiple"/>
    <n v="2024"/>
    <s v="April"/>
    <s v="DWDM"/>
    <s v="S309"/>
    <s v="DWDM-2402B"/>
    <s v="2402B"/>
    <s v="PRPO"/>
    <x v="16"/>
    <s v="subrack only"/>
    <s v="1.7 TSSR Approved"/>
    <s v="1.7 TSSR Approved"/>
    <x v="9"/>
    <s v="Wk17"/>
    <d v="2024-04-23T00:00:00"/>
    <m/>
    <m/>
    <m/>
    <d v="2024-06-04T00:00:00"/>
    <m/>
    <m/>
    <s v="Pending ES PO"/>
    <s v="TBC_MOS"/>
    <x v="1"/>
    <m/>
    <s v="P3"/>
    <e v="#N/A"/>
    <m/>
    <m/>
    <m/>
    <m/>
    <m/>
    <m/>
    <m/>
    <s v="Y"/>
    <d v="2024-06-13T00:00:00"/>
    <e v="#N/A"/>
    <e v="#N/A"/>
  </r>
  <r>
    <s v="C0210P"/>
    <e v="#N/A"/>
    <n v="1.4945999999999999"/>
    <s v="2024 Q1"/>
    <s v="1859A"/>
    <s v="xD_DWDM_BRKRing_C0210P_1859A Midvalleycas_0004582309010S_00045824006622"/>
    <n v="1.4945999999999999"/>
    <s v="1859A Midvalleycas"/>
    <s v="1800 1rack 3 subrack"/>
    <s v="Advance"/>
    <m/>
    <d v="2024-01-26T00:00:00"/>
    <d v="2024-02-07T00:00:00"/>
    <s v="Single_2024_May_DWDM_C0210P;CAR02-i+/CAR02-ii+;C0211+_1859A_PRPO_1.Add modules = 2 _x000a_2.Add battery bank = 4"/>
    <s v="Single"/>
    <n v="2024"/>
    <s v="May"/>
    <s v="DWDM"/>
    <s v="C0210P;CAR02-i+/CAR02-ii+;C0211+"/>
    <s v="DWDM-1859A"/>
    <s v="1859A"/>
    <s v="PRPO"/>
    <x v="17"/>
    <e v="#N/A"/>
    <e v="#N/A"/>
    <e v="#N/A"/>
    <x v="12"/>
    <s v="Wk17"/>
    <d v="2024-04-24T00:00:00"/>
    <m/>
    <m/>
    <m/>
    <m/>
    <m/>
    <m/>
    <s v="Pending ES PO"/>
    <s v="TBC_MOS"/>
    <x v="1"/>
    <m/>
    <s v="P3"/>
    <s v="C0210P"/>
    <e v="#N/A"/>
    <m/>
    <m/>
    <m/>
    <m/>
    <e v="#N/A"/>
    <m/>
    <s v="Y"/>
    <d v="2024-05-31T00:00:00"/>
    <e v="#N/A"/>
    <s v="C0210P"/>
  </r>
  <r>
    <s v="E104"/>
    <n v="0.27229714469800004"/>
    <n v="0.51851434346799996"/>
    <s v="2024 Q1"/>
    <s v="8269B"/>
    <s v="xD_DWDM_BRKRing_E104_8269B-MAC001 Chetok_0004582309010R_00045824006624"/>
    <n v="0.51851434346799996"/>
    <s v="8269B-MAC_x0002_001 Chetok"/>
    <s v="1800VPRO 1 rack 1 subrack"/>
    <s v="Advance"/>
    <m/>
    <d v="2024-01-30T00:00:00"/>
    <m/>
    <e v="#N/A"/>
    <s v="#N/A"/>
    <m/>
    <m/>
    <m/>
    <m/>
    <s v="DWDM-"/>
    <m/>
    <m/>
    <x v="3"/>
    <s v="Outdoor"/>
    <s v="1.32 CME Planner reject/Pending resubmission from partner"/>
    <s v="1.32 CME Planner reject/Pending resubmission from partner"/>
    <x v="13"/>
    <s v="Wk23"/>
    <m/>
    <s v="Outdoor"/>
    <m/>
    <s v="0520: RAD changed to 4/6_x000a_0517: Need to change RAD // _x000a_0516: Waiting outbound. Not freeze in KHE due to no DUID"/>
    <m/>
    <m/>
    <m/>
    <s v="Pending ES PO"/>
    <s v="TBC_Jun_Plan"/>
    <x v="2"/>
    <m/>
    <s v="P2"/>
    <s v="E104"/>
    <m/>
    <m/>
    <m/>
    <m/>
    <m/>
    <m/>
    <m/>
    <s v="Y"/>
    <d v="2024-06-14T00:00:00"/>
    <e v="#N/A"/>
    <s v="E104"/>
  </r>
  <r>
    <s v="C0407P"/>
    <n v="0.41968185019499998"/>
    <n v="0.73199999999999998"/>
    <s v="2024 Q1"/>
    <s v="1737A"/>
    <s v="xD_DWDM_BRKRing_C0407P_1737A Bernama_0004582309050Y_00045824006623"/>
    <n v="0.73199999999999998"/>
    <s v="1737A Bernama"/>
    <s v="9800M12 1 rack 1 subrack"/>
    <s v="BBand"/>
    <m/>
    <d v="2023-12-07T00:00:00"/>
    <d v="2023-12-21T00:00:00"/>
    <s v="Multiple_2024_April_DWDM_C0407P_1737A_PRPO_1. Replace CSU controller = 1 (Action FF)_x000a_2. Add Modules = 2_x000a_3. Add Battery Bank = 1_x000a_"/>
    <s v="Multiple"/>
    <n v="2024"/>
    <s v="April"/>
    <s v="DWDM"/>
    <s v="C0407P"/>
    <s v="DWDM-1737A"/>
    <s v="1737A"/>
    <s v="PRPO"/>
    <x v="18"/>
    <s v="Indoor"/>
    <s v="1.7 TSSR Approved"/>
    <s v="1.7 TSSR Approved"/>
    <x v="12"/>
    <s v="Wk17"/>
    <d v="2024-04-24T00:00:00"/>
    <m/>
    <m/>
    <m/>
    <d v="2024-06-04T00:00:00"/>
    <m/>
    <m/>
    <s v="Pending ES PO"/>
    <s v="TBC_MOS"/>
    <x v="1"/>
    <m/>
    <s v="P1"/>
    <e v="#N/A"/>
    <e v="#N/A"/>
    <m/>
    <m/>
    <m/>
    <m/>
    <e v="#N/A"/>
    <m/>
    <s v="Y"/>
    <d v="2024-06-11T00:00:00"/>
    <e v="#N/A"/>
    <e v="#N/A"/>
  </r>
  <r>
    <s v="E104"/>
    <n v="0.27229714469800004"/>
    <n v="0.51851434346799996"/>
    <s v="2024 Q1"/>
    <s v="8294A"/>
    <s v="xD_DWDM_BRKRing_E104_8294A-MAC001 Kangkong_0004582309010R_00045824006624"/>
    <n v="0.51851434346799996"/>
    <s v="8294A-MAC_x0002_001 Kangkong"/>
    <s v="1800VPRO 1 rack 1 subrack"/>
    <s v="Advance"/>
    <m/>
    <d v="2024-01-30T00:00:00"/>
    <m/>
    <s v="Single_2024_May_DWDM_E104_8294A_PRPO_1.Swap Breaker = 2  (Require 100A x 2 DC breaker)_x000a_2.Add modules = 2 _x000a_3.Add battery bank = 4"/>
    <s v="Single"/>
    <n v="2024"/>
    <s v="May"/>
    <s v="DWDM"/>
    <s v="E104"/>
    <s v="DWDM-8294A"/>
    <s v="8294A"/>
    <s v="PRPO"/>
    <x v="19"/>
    <s v="Outdoor"/>
    <s v="1.7 TSSR Approved"/>
    <s v="1.7 TSSR Approved"/>
    <x v="14"/>
    <s v="Wk23"/>
    <m/>
    <s v="Outdoor"/>
    <m/>
    <s v="0517: Need to change RAD //_x000a_0516: Waiting outbound (not freeze in KHE. Only in KM2)_x000a_0515: Pending DN"/>
    <d v="2024-06-07T00:00:00"/>
    <m/>
    <m/>
    <s v="Pending ES PO"/>
    <s v="TBC_Jun_Plan"/>
    <x v="2"/>
    <m/>
    <s v="P2"/>
    <s v="E104"/>
    <m/>
    <m/>
    <m/>
    <m/>
    <m/>
    <m/>
    <m/>
    <s v="Y"/>
    <d v="2024-06-14T00:00:00"/>
    <e v="#N/A"/>
    <s v="E104"/>
  </r>
  <r>
    <s v="E105"/>
    <n v="0.91649508390899992"/>
    <n v="1.127882496832"/>
    <s v="2024 Q1"/>
    <s v="8139B"/>
    <s v="xD_DWDM_BRKRing_E105_8139B-MAC001 CBC_0004582309010R_00045824006624"/>
    <n v="1.127882496832"/>
    <s v="8139B-MAC_x0002_001 CBC"/>
    <s v="1800VPRO 1 rack 1 subrack"/>
    <s v="Fo&amp;T"/>
    <m/>
    <d v="2023-12-21T00:00:00"/>
    <d v="2024-02-16T00:00:00"/>
    <s v="Single_2024_May_DWDM_E105_8139B_PRPO_1.swap rectifier (Outdoor) = 1 (Require 63A x 4 DC breaker)_x000a_2.Add modules = 4 _x000a_3.Add battery bank = 4"/>
    <s v="Single"/>
    <n v="2024"/>
    <s v="May"/>
    <s v="DWDM"/>
    <s v="E105"/>
    <s v="DWDM-8139B"/>
    <s v="8139B"/>
    <s v="PRPO"/>
    <x v="20"/>
    <s v="Outdoor"/>
    <s v="1.33 FF reject/Pending resubmission from partner"/>
    <s v="1.6 Pending FF approval"/>
    <x v="0"/>
    <s v="Wk31"/>
    <m/>
    <s v="CME -Plinth"/>
    <m/>
    <s v="0521: F/u w/ CME "/>
    <d v="2024-06-14T00:00:00"/>
    <m/>
    <m/>
    <s v="Pending ES PO"/>
    <s v="TBC_Jun_Plan"/>
    <x v="6"/>
    <m/>
    <s v="P3"/>
    <s v="E105"/>
    <m/>
    <m/>
    <m/>
    <m/>
    <m/>
    <m/>
    <m/>
    <s v="Y"/>
    <d v="2024-05-24T00:00:00"/>
    <e v="#N/A"/>
    <s v="E105"/>
  </r>
  <r>
    <s v="E105"/>
    <n v="0.91649508390899992"/>
    <n v="1.127882496832"/>
    <s v="2024 Q1"/>
    <s v="8211A"/>
    <s v="xD_DWDM_BRKRing_E105_8211A-MAG(M8)- 001 WCY_0004582309010R_00045824006624"/>
    <n v="1.127882496832"/>
    <s v="8211A-MAG(M8)- 001 WCY"/>
    <s v="1800VPRO 1 rack 2 subrack"/>
    <s v="Fo&amp;T"/>
    <m/>
    <d v="2023-12-19T00:00:00"/>
    <m/>
    <e v="#N/A"/>
    <s v="#N/A"/>
    <m/>
    <m/>
    <m/>
    <m/>
    <s v="DWDM-"/>
    <m/>
    <m/>
    <x v="3"/>
    <s v="subrack only"/>
    <s v="1.32 CME Planner reject/Pending resubmission from partner"/>
    <s v="1.32 CME Planner reject/Pending resubmission from partner"/>
    <x v="10"/>
    <s v="Wk26"/>
    <m/>
    <m/>
    <m/>
    <m/>
    <m/>
    <m/>
    <m/>
    <s v="Pending ES PO"/>
    <s v="TBC_Jun_Plan"/>
    <x v="6"/>
    <m/>
    <s v="P3"/>
    <s v="E105"/>
    <m/>
    <m/>
    <m/>
    <m/>
    <m/>
    <m/>
    <m/>
    <s v="Y"/>
    <d v="2024-05-24T00:00:00"/>
    <e v="#N/A"/>
    <s v="E105"/>
  </r>
  <r>
    <s v="E105"/>
    <n v="0.91649508390899992"/>
    <n v="1.127882496832"/>
    <s v="2024 Q1"/>
    <s v="8229A"/>
    <s v="xD_DWDM_BRKRing_E105_8229A-MAC001 Tumpat_0004582309010R_00045824006624"/>
    <n v="1.127882496832"/>
    <s v="8229A-MAC_x0002_001 Tumpat"/>
    <s v="1800VPRO 1 rack 1 subrack"/>
    <s v="Fo&amp;T"/>
    <m/>
    <d v="2023-12-21T00:00:00"/>
    <d v="2024-02-16T00:00:00"/>
    <s v="Single_2024_April_DWDM_E105_8229A_PRPO_1. Add Battery Bank = 3_x000a_2 .Add Aircond = 1 (Action THOR)_x000a_3.Floor mounted DCPDB = 1 (C/W :63A DC x 8; 32A DC x 2 and 10A DC x 2 DC Breaker)"/>
    <s v="Single"/>
    <n v="2024"/>
    <s v="April"/>
    <s v="DWDM"/>
    <s v="E105"/>
    <s v="DWDM-8229A"/>
    <s v="8229A"/>
    <s v="PRPO"/>
    <x v="21"/>
    <s v="Indoor"/>
    <s v="1.7 TSSR Approved"/>
    <s v="1.7 TSSR Approved"/>
    <x v="12"/>
    <s v="Wk17"/>
    <d v="2024-04-24T00:00:00"/>
    <m/>
    <m/>
    <m/>
    <d v="2024-06-14T00:00:00"/>
    <m/>
    <m/>
    <s v="Pending ES PO"/>
    <s v="TBC_MOS"/>
    <x v="1"/>
    <m/>
    <s v="P3"/>
    <s v="E105"/>
    <m/>
    <m/>
    <m/>
    <m/>
    <m/>
    <m/>
    <m/>
    <s v="Y"/>
    <d v="2024-05-24T00:00:00"/>
    <e v="#N/A"/>
    <s v="E105"/>
  </r>
  <r>
    <s v="E109"/>
    <n v="0.60290831022399993"/>
    <n v="0.716520472794"/>
    <s v="2024 Q1"/>
    <s v="8222A"/>
    <s v="xD_DWDM_BRKRing_E109_8222A-MAC001 Peringat_0004582309010R_00045824006624"/>
    <n v="0.716520472794"/>
    <s v="8222A-MAC_x0002_001 Peringat"/>
    <s v="1800VPRO 1 rack 1 subrack"/>
    <s v="Advance"/>
    <m/>
    <d v="2024-01-30T00:00:00"/>
    <m/>
    <s v="Single_2024_April_DWDM_E109_8222A_PRPO_1. Add Battery Bank = 4_x000a_2. Add Aircond = 1 (Action THOR)_x000a_3. DCPDB (C/W :63A DC x 8; 32A DC x 2 and 10A DC x 2 DC Breaker)"/>
    <s v="Single"/>
    <n v="2024"/>
    <s v="April"/>
    <s v="DWDM"/>
    <s v="E109"/>
    <s v="DWDM-8222A"/>
    <s v="8222A"/>
    <s v="PRPO"/>
    <x v="12"/>
    <s v="Indoor"/>
    <s v="1.7 TSSR Approved"/>
    <s v="1.7 TSSR Approved"/>
    <x v="12"/>
    <s v="Wk17"/>
    <d v="2024-04-24T00:00:00"/>
    <m/>
    <m/>
    <m/>
    <d v="2024-06-14T00:00:00"/>
    <m/>
    <m/>
    <s v="Pending ES PO"/>
    <s v="TBC_MOS"/>
    <x v="1"/>
    <m/>
    <s v="P3"/>
    <s v="E109"/>
    <m/>
    <m/>
    <m/>
    <m/>
    <m/>
    <m/>
    <m/>
    <s v="Y"/>
    <d v="2024-04-26T00:00:00"/>
    <e v="#N/A"/>
    <s v="E109"/>
  </r>
  <r>
    <s v="EAR06"/>
    <n v="0.53846268681850007"/>
    <n v="0.91724362809650006"/>
    <s v="2024 Q1"/>
    <s v="8145Z"/>
    <s v="xD_DWDM_BRKRing_EAR06_8145Z-MAG 001 T3E 0160 Kg Paya Luas_0004582309010R_00045824006624"/>
    <n v="0.91724362809650006"/>
    <s v="8145Z-MAG 001 T3E 0160 Kg Paya Luas"/>
    <s v="9800 1subrack "/>
    <s v="Fo&amp;T"/>
    <m/>
    <d v="2024-02-06T00:00:00"/>
    <m/>
    <e v="#N/A"/>
    <s v="#N/A"/>
    <m/>
    <m/>
    <m/>
    <m/>
    <s v="DWDM-"/>
    <m/>
    <m/>
    <x v="3"/>
    <s v="subrack only"/>
    <s v="1.4 Pending FF and CME Planner approval"/>
    <s v="1.6 Pending FF approval"/>
    <x v="8"/>
    <s v="Wk17"/>
    <d v="2024-04-24T00:00:00"/>
    <m/>
    <m/>
    <m/>
    <m/>
    <m/>
    <m/>
    <s v="Pending ES PO"/>
    <s v="TBC_MOS"/>
    <x v="1"/>
    <m/>
    <s v="P3"/>
    <s v="EAR06"/>
    <m/>
    <m/>
    <m/>
    <m/>
    <m/>
    <m/>
    <m/>
    <s v="Y"/>
    <d v="2024-05-15T00:00:00"/>
    <e v="#N/A"/>
    <s v="EAR06"/>
  </r>
  <r>
    <s v="E109"/>
    <n v="0.60290831022399993"/>
    <n v="0.716520472794"/>
    <s v="2024 Q1"/>
    <s v="8224A"/>
    <s v="xD_DWDM_BRKRing_E109_8224A-MAG-001 Pasir Puteh_0004582309010R_00045824006624"/>
    <n v="0.716520472794"/>
    <s v="8224A-MAG-001 Pasir Puteh"/>
    <s v="1800VPRO 1 rack 2 subrack"/>
    <s v="Advance"/>
    <m/>
    <m/>
    <m/>
    <s v="Multiple_2024_May_DWDM_E109;EAR01;EAR01 N EAR03_8224A_PRPO_1.Add rectifier (Indoor) = 1 (Require 63A x 4 DC breaker)_x000a_2.Add modules = 3 _x000a_3.Add battery bank = 4"/>
    <s v="Multiple"/>
    <n v="2024"/>
    <s v="May"/>
    <s v="DWDM"/>
    <s v="E109;EAR01;EAR01 N EAR03"/>
    <s v="DWDM-8224A"/>
    <s v="8224A"/>
    <s v="PRPO"/>
    <x v="22"/>
    <s v="Indoor"/>
    <s v="1.6 Pending FF approval"/>
    <s v="1.6 Pending FF approval"/>
    <x v="15"/>
    <s v="Wk23"/>
    <m/>
    <m/>
    <m/>
    <s v="0520: RAD changed to 6/6_x000a_0517: Need to change RAD //_x000a_0516: Waiting outbound"/>
    <d v="2024-06-07T00:00:00"/>
    <m/>
    <m/>
    <s v="Pending ES PO"/>
    <s v="TBC_Jun_Plan"/>
    <x v="6"/>
    <m/>
    <s v="P3"/>
    <s v="E109"/>
    <m/>
    <m/>
    <m/>
    <m/>
    <m/>
    <m/>
    <m/>
    <s v="Y"/>
    <d v="2024-03-26T00:00:00"/>
    <e v="#N/A"/>
    <s v="E109"/>
  </r>
  <r>
    <s v="C0210P"/>
    <e v="#N/A"/>
    <n v="1.4945999999999999"/>
    <s v="2024 Q1"/>
    <s v="2878A"/>
    <s v="xD_DWDM_BRKRing_C0210P_2878A Mont Kiara_0004582309050Y_00045824006623"/>
    <n v="1.4945999999999999"/>
    <s v="2878A Mont Kiara"/>
    <s v="1800VPRO 1 rack 1 subrack"/>
    <s v="Advance"/>
    <m/>
    <d v="2024-01-26T00:00:00"/>
    <d v="2024-02-07T00:00:00"/>
    <s v="Single_2024_April_DWDM_C0210P_2878A_PRPO_1. Swap Rectifier (Indoor) = 1 (Require 63A x 8 DC breaker)_x000a_2. Add Modules = 4_x000a_3. Battery Bank = 6"/>
    <s v="Single"/>
    <n v="2024"/>
    <s v="April"/>
    <s v="DWDM"/>
    <s v="C0210P"/>
    <s v="DWDM-2878A"/>
    <s v="2878A"/>
    <s v="PRPO"/>
    <x v="23"/>
    <s v="Indoor"/>
    <s v="1.7 TSSR Approved"/>
    <s v="1.7 TSSR Approved"/>
    <x v="8"/>
    <s v="Wk17"/>
    <d v="2024-04-25T00:00:00"/>
    <m/>
    <m/>
    <m/>
    <d v="2024-06-07T00:00:00"/>
    <m/>
    <m/>
    <s v="Pending ES PO"/>
    <s v="TBC_MOS"/>
    <x v="1"/>
    <m/>
    <s v="P3"/>
    <s v="C0210P"/>
    <e v="#N/A"/>
    <m/>
    <m/>
    <m/>
    <m/>
    <e v="#N/A"/>
    <m/>
    <s v="Y"/>
    <d v="2024-05-31T00:00:00"/>
    <e v="#N/A"/>
    <s v="C0210P"/>
  </r>
  <r>
    <s v="E111"/>
    <n v="0.703395031698"/>
    <n v="1.2129679083639999"/>
    <s v="2024 Q1"/>
    <s v="8317A"/>
    <s v="xD_DWDM_BRKRing_E111_8317A-MAC-001 Kampung Pak Wong_0004582309010R_00045824006624"/>
    <n v="1.2129679083639999"/>
    <s v="8317A-MAC-001 Kampung Pak Wong"/>
    <s v="1800VPRO 1 rack 1 subrack"/>
    <s v="Fo&amp;T"/>
    <m/>
    <d v="2023-12-21T00:00:00"/>
    <d v="2024-02-16T00:00:00"/>
    <e v="#N/A"/>
    <s v="#N/A"/>
    <m/>
    <m/>
    <m/>
    <m/>
    <s v="DWDM-"/>
    <m/>
    <m/>
    <x v="3"/>
    <s v="Outdoor"/>
    <s v="1.6 Pending CME approval"/>
    <s v="1.6 Pending CME approval"/>
    <x v="10"/>
    <s v="Wk26"/>
    <m/>
    <s v="CME- Dismantle cage"/>
    <m/>
    <m/>
    <m/>
    <m/>
    <m/>
    <s v="Pending ES PO"/>
    <s v="TBC_Jun_Plan"/>
    <x v="6"/>
    <m/>
    <s v="P0"/>
    <s v="E111"/>
    <m/>
    <m/>
    <m/>
    <m/>
    <m/>
    <m/>
    <m/>
    <s v="Y"/>
    <s v="May"/>
    <e v="#N/A"/>
    <s v="E111"/>
  </r>
  <r>
    <s v="E105"/>
    <n v="0.91649508390899992"/>
    <n v="1.127882496832"/>
    <s v="2024 Q1"/>
    <s v="8212A"/>
    <s v="xD_DWDM_BRKRing_E105_8212A-MAC001 Wbharu_0004582309010R_00045824006624"/>
    <n v="1.127882496832"/>
    <s v="8212A-MAC_x0002_001 Wbharu"/>
    <s v="1800VPRO 1 rack 1 subrack"/>
    <s v="Fo&amp;T"/>
    <m/>
    <d v="2023-12-21T00:00:00"/>
    <d v="2024-02-16T00:00:00"/>
    <e v="#N/A"/>
    <s v="#N/A"/>
    <m/>
    <m/>
    <m/>
    <m/>
    <s v="DWDM-"/>
    <m/>
    <m/>
    <x v="3"/>
    <s v="Indoor"/>
    <s v="1.32 CME Planner reject/Pending resubmission from partner"/>
    <s v="1.32 CME Planner reject/Pending resubmission from partner"/>
    <x v="12"/>
    <s v="Wk17"/>
    <d v="2024-04-25T00:00:00"/>
    <m/>
    <m/>
    <m/>
    <m/>
    <m/>
    <m/>
    <s v="Pending ES PO"/>
    <s v="TBC_MOS"/>
    <x v="1"/>
    <m/>
    <s v="P3"/>
    <s v="E105"/>
    <m/>
    <m/>
    <m/>
    <m/>
    <m/>
    <m/>
    <m/>
    <s v="Y"/>
    <d v="2024-05-24T00:00:00"/>
    <e v="#N/A"/>
    <s v="E105"/>
  </r>
  <r>
    <s v="E109"/>
    <n v="0.60290831022399993"/>
    <n v="0.716520472794"/>
    <s v="2024 Q1"/>
    <s v="8242B"/>
    <s v="xD_DWDM_BRKRing_E109_8242B-MAC001 JKKrai_0004582309010R_00045824006624"/>
    <n v="0.716520472794"/>
    <s v="8242B-MAC_x0002_001 JKKrai"/>
    <s v="1800VPRO 1 rack 1 subrack"/>
    <s v="Advance"/>
    <m/>
    <d v="2024-01-30T00:00:00"/>
    <m/>
    <s v="Single_2024_April_DWDM_E109_8242B_PRPO_1.Swap Breaker = 4  (Require 63A x 4 DC breaker)"/>
    <s v="Single"/>
    <n v="2024"/>
    <s v="April"/>
    <s v="DWDM"/>
    <s v="E109"/>
    <s v="DWDM-8242B"/>
    <s v="8242B"/>
    <s v="PRPO"/>
    <x v="24"/>
    <s v="Indoor"/>
    <s v="1.7 TSSR Approved"/>
    <s v="1.7 TSSR Approved"/>
    <x v="8"/>
    <s v="Wk17"/>
    <d v="2024-04-25T00:00:00"/>
    <m/>
    <m/>
    <m/>
    <d v="2024-06-07T00:00:00"/>
    <m/>
    <m/>
    <s v="Pending ES PO"/>
    <s v="TBC_MOS"/>
    <x v="1"/>
    <m/>
    <s v="P3"/>
    <s v="E109"/>
    <m/>
    <m/>
    <m/>
    <m/>
    <m/>
    <m/>
    <m/>
    <s v="Y"/>
    <d v="2024-04-26T00:00:00"/>
    <e v="#N/A"/>
    <s v="E109"/>
  </r>
  <r>
    <s v="E111"/>
    <n v="0.703395031698"/>
    <n v="1.2129679083639999"/>
    <s v="2024 Q1"/>
    <s v="8407A"/>
    <s v="xD_DWDM_BRKRing_E111_8407A-MAC001 Jerteh_0004582309010R_00045824006624"/>
    <n v="1.2129679083639999"/>
    <s v="8407A-MAC_x0002_001 Jerteh"/>
    <s v="1800VPRO 1 rack 1 subrack"/>
    <s v="Fo&amp;T"/>
    <m/>
    <d v="2023-12-21T00:00:00"/>
    <d v="2024-02-16T00:00:00"/>
    <e v="#N/A"/>
    <s v="#N/A"/>
    <m/>
    <m/>
    <m/>
    <m/>
    <s v="DWDM-"/>
    <m/>
    <m/>
    <x v="3"/>
    <s v="Outdoor"/>
    <s v="1.112 CD TSSR reject/Pending resubmission from partner"/>
    <s v="1.112 CD TSSR reject/Pending resubmission from partner"/>
    <x v="10"/>
    <s v="Wk26"/>
    <m/>
    <m/>
    <m/>
    <m/>
    <m/>
    <m/>
    <m/>
    <s v="Pending ES PO"/>
    <s v="TBC_Jun_Plan"/>
    <x v="6"/>
    <m/>
    <s v="P0"/>
    <s v="E111"/>
    <m/>
    <m/>
    <m/>
    <m/>
    <m/>
    <m/>
    <m/>
    <s v="Y"/>
    <s v="May"/>
    <e v="#N/A"/>
    <s v="E111"/>
  </r>
  <r>
    <s v="E111"/>
    <n v="0.703395031698"/>
    <n v="1.2129679083639999"/>
    <s v="2024 Q1"/>
    <s v="8322B"/>
    <s v="xD_DWDM_BRKRing_E111_8322B-MAC001 Padang Luas_0004582309010R_00045824006624"/>
    <n v="1.2129679083639999"/>
    <s v="8322B-MAC_x0002_001 Padang Luas"/>
    <s v="1800VPRO 1 rack 1 subrack"/>
    <s v="Fo&amp;T"/>
    <m/>
    <d v="2023-12-21T00:00:00"/>
    <d v="2024-02-16T00:00:00"/>
    <s v="Single_2024_May_DWDM_E111_8322B_PRPO_1.Swap Breaker = 2  (Require 100A x 2 DC breaker)_x000a_2.Add modules = 2 _x000a_3.Add battery bank = 2_x000a_4.Extend beam and shelter = 1_x000a_5.Padlock and lock bar = 1_x000a_6.Trunking = 1"/>
    <s v="Single"/>
    <n v="2024"/>
    <s v="May"/>
    <s v="DWDM"/>
    <s v="E111"/>
    <s v="DWDM-8322B"/>
    <s v="8322B"/>
    <s v="PRPO"/>
    <x v="25"/>
    <s v="Outdoor"/>
    <s v="1.7 TSSR Approved"/>
    <s v="1.7 TSSR Approved"/>
    <x v="8"/>
    <s v="Wk17"/>
    <d v="2024-04-25T00:00:00"/>
    <m/>
    <m/>
    <m/>
    <d v="2024-06-07T00:00:00"/>
    <m/>
    <m/>
    <s v="Pending ES PO"/>
    <s v="TBC_MOS"/>
    <x v="7"/>
    <m/>
    <s v="P0"/>
    <s v="E111"/>
    <m/>
    <m/>
    <m/>
    <m/>
    <m/>
    <m/>
    <m/>
    <s v="Y"/>
    <s v="May"/>
    <e v="#N/A"/>
    <s v="E111"/>
  </r>
  <r>
    <s v="EAR01"/>
    <e v="#N/A"/>
    <e v="#N/A"/>
    <s v="2024 Q1"/>
    <s v="4000A"/>
    <s v="xD_DWDM_BRKRing_EAR01_4000A-MCR-001 PRI_0004582309010R_00045824006624"/>
    <e v="#N/A"/>
    <s v="4000A-MCR-001 PRI"/>
    <s v="Board expansion"/>
    <s v="Fo&amp;T"/>
    <m/>
    <s v="N/A"/>
    <s v="N/A"/>
    <s v="Single_2023_November_DWDM_(blank)_4000A_Completed_DC BREAKER: 63A X 12"/>
    <s v="Single"/>
    <n v="2023"/>
    <s v="November"/>
    <s v="DWDM"/>
    <s v="(blank)"/>
    <s v="DWDM-4000A"/>
    <s v="4000A"/>
    <s v="Completed"/>
    <x v="7"/>
    <s v="NA"/>
    <s v="0. No Survey required"/>
    <s v="0. No Survey required"/>
    <x v="16"/>
    <s v="Wk12"/>
    <d v="2024-03-19T00:00:00"/>
    <m/>
    <m/>
    <m/>
    <m/>
    <m/>
    <m/>
    <s v="Pending ES PO"/>
    <s v="Y"/>
    <x v="8"/>
    <s v="Wk12"/>
    <s v="P1"/>
    <s v="EAR01"/>
    <m/>
    <m/>
    <m/>
    <m/>
    <m/>
    <m/>
    <m/>
    <s v="Y"/>
    <d v="2024-04-19T00:00:00"/>
    <e v="#N/A"/>
    <s v="EAR01"/>
  </r>
  <r>
    <s v="EAR01"/>
    <e v="#N/A"/>
    <e v="#N/A"/>
    <s v="2024 Q1"/>
    <s v="8000A"/>
    <s v="xD_DWDM_BRKRing_EAR01_8000A-MCR001 KTN_0004582309010R_00045824006624"/>
    <e v="#N/A"/>
    <s v="8000A-MCR_x0002_001 KTN"/>
    <s v="Board expansion"/>
    <s v="Fo&amp;T"/>
    <m/>
    <s v="N/A"/>
    <s v="N/A"/>
    <e v="#N/A"/>
    <s v="#N/A"/>
    <m/>
    <m/>
    <m/>
    <m/>
    <s v="DWDM-"/>
    <m/>
    <m/>
    <x v="7"/>
    <s v="NA"/>
    <s v="0. No Survey required"/>
    <s v="0. No Survey required"/>
    <x v="17"/>
    <s v="Wk19"/>
    <d v="2024-05-08T00:00:00"/>
    <m/>
    <m/>
    <m/>
    <m/>
    <m/>
    <m/>
    <s v="Pending ES PO"/>
    <s v="N/A"/>
    <x v="0"/>
    <m/>
    <s v="P1"/>
    <s v="EAR01"/>
    <m/>
    <m/>
    <m/>
    <m/>
    <m/>
    <m/>
    <m/>
    <s v="Y"/>
    <d v="2024-04-19T00:00:00"/>
    <e v="#N/A"/>
    <s v="EAR01"/>
  </r>
  <r>
    <s v="EAR06"/>
    <n v="0.53846268681850007"/>
    <n v="0.91724362809650006"/>
    <s v="2024 Q1"/>
    <s v="8112A"/>
    <s v="xD_DWDM_BRKRing_EAR06_8112A-MAG 001 Bukit Istana_0004582309010R_00045824006624"/>
    <n v="0.91724362809650006"/>
    <s v="8112A-MAG 001 Bukit Istana"/>
    <s v="9800 1subrack "/>
    <s v="Fo&amp;T"/>
    <m/>
    <d v="2024-02-06T00:00:00"/>
    <m/>
    <e v="#N/A"/>
    <s v="#N/A"/>
    <m/>
    <m/>
    <m/>
    <m/>
    <s v="DWDM-"/>
    <m/>
    <m/>
    <x v="3"/>
    <s v="subrack only"/>
    <s v="1.32 CME Planner reject/Pending resubmission from partner"/>
    <s v="1.32 CME Planner reject/Pending resubmission from partner"/>
    <x v="12"/>
    <s v="Wk17"/>
    <d v="2024-04-25T00:00:00"/>
    <m/>
    <m/>
    <m/>
    <m/>
    <m/>
    <m/>
    <s v="Pending ES PO"/>
    <s v="TBC_MOS"/>
    <x v="7"/>
    <m/>
    <s v="P3"/>
    <s v="EAR06"/>
    <m/>
    <m/>
    <m/>
    <m/>
    <m/>
    <m/>
    <m/>
    <s v="Y"/>
    <d v="2024-05-15T00:00:00"/>
    <e v="#N/A"/>
    <s v="EAR06"/>
  </r>
  <r>
    <s v="EAR06"/>
    <n v="0.53846268681850007"/>
    <n v="0.91724362809650006"/>
    <s v="2024 Q1"/>
    <s v="1475A"/>
    <s v="xD_DWDM_BRKRing_EAR06_1475A-MSC MSK_0004582309010R_00045824006624"/>
    <n v="0.91724362809650006"/>
    <s v="1475A-MSC MSK"/>
    <s v="Board expansion"/>
    <s v="Fo&amp;T"/>
    <m/>
    <s v="N/A"/>
    <s v="N/A"/>
    <s v="Single_2024_May_DWDM_5GC_1475A_PRPO_1.ODF Rack (Glass Door)"/>
    <s v="Single"/>
    <n v="2024"/>
    <s v="May"/>
    <s v="DWDM"/>
    <s v="5GC"/>
    <s v="DWDM-1475A"/>
    <s v="1475A"/>
    <s v="PRPO"/>
    <x v="7"/>
    <s v="NA"/>
    <s v="0. No Survey required"/>
    <s v="0. No Survey required"/>
    <x v="16"/>
    <s v="Wk12"/>
    <d v="2024-03-19T00:00:00"/>
    <m/>
    <m/>
    <m/>
    <m/>
    <m/>
    <m/>
    <s v="Pending ES PO"/>
    <s v="Y"/>
    <x v="8"/>
    <s v="Wk12"/>
    <s v="P3"/>
    <s v="EAR06"/>
    <m/>
    <m/>
    <m/>
    <m/>
    <m/>
    <m/>
    <m/>
    <s v="Y"/>
    <d v="2024-05-15T00:00:00"/>
    <e v="#N/A"/>
    <s v="EAR06"/>
  </r>
  <r>
    <s v="EAR06"/>
    <n v="0.53846268681850007"/>
    <n v="0.91724362809650006"/>
    <s v="2024 Q1"/>
    <s v="8173A"/>
    <s v="xD_DWDM_BRKRing_EAR06_8173A-MAG 001 Bandar Pusat Jengka_0004582309010R_00045824006624"/>
    <n v="0.91724362809650006"/>
    <s v="8173A-MAG 001 Bandar Pusat Jengka"/>
    <s v="9800 1subrack "/>
    <s v="Fo&amp;T"/>
    <m/>
    <d v="2024-02-06T00:00:00"/>
    <m/>
    <e v="#N/A"/>
    <s v="#N/A"/>
    <m/>
    <m/>
    <m/>
    <m/>
    <s v="DWDM-"/>
    <m/>
    <m/>
    <x v="3"/>
    <s v="subrack only"/>
    <s v="1.4 Pending FF and CME Planner approval"/>
    <s v="1.7 TSSR Approved"/>
    <x v="8"/>
    <s v="Wk17"/>
    <d v="2024-04-25T00:00:00"/>
    <m/>
    <m/>
    <m/>
    <m/>
    <m/>
    <m/>
    <s v="Pending ES PO"/>
    <s v="TBC_MOS"/>
    <x v="7"/>
    <m/>
    <s v="P3"/>
    <s v="EAR06"/>
    <m/>
    <m/>
    <m/>
    <m/>
    <m/>
    <m/>
    <m/>
    <s v="Y"/>
    <d v="2024-05-15T00:00:00"/>
    <e v="#N/A"/>
    <s v="EAR06"/>
  </r>
  <r>
    <s v="EAR06"/>
    <n v="0.53846268681850007"/>
    <n v="0.91724362809650006"/>
    <s v="2024 Q1"/>
    <s v="8105A"/>
    <s v="xD_DWDM_BRKRing_EAR06_8105A-MAG 001 South Of Raub_0004582309010R_00045824006624"/>
    <n v="0.91724362809650006"/>
    <s v="8105A-MAG 001 South Of Raub"/>
    <s v="9800 1subrack "/>
    <s v="Fo&amp;T"/>
    <m/>
    <d v="2024-03-13T00:00:00"/>
    <m/>
    <e v="#N/A"/>
    <s v="#N/A"/>
    <m/>
    <m/>
    <m/>
    <m/>
    <s v="DWDM-"/>
    <m/>
    <m/>
    <x v="3"/>
    <s v="Indoor"/>
    <s v="1.32 CME Planner reject/Pending resubmission from partner"/>
    <s v="1.4 Pending FF and CME Planner approval"/>
    <x v="15"/>
    <s v="Wk23"/>
    <m/>
    <m/>
    <m/>
    <s v="0524: Freezed. Pending DN_x000a_0521: Need to freeze"/>
    <m/>
    <m/>
    <m/>
    <s v="Pending ES PO"/>
    <s v="TBC_Jun_Plan"/>
    <x v="6"/>
    <m/>
    <s v="P3"/>
    <s v="EAR06"/>
    <m/>
    <m/>
    <m/>
    <m/>
    <m/>
    <m/>
    <m/>
    <s v="Y"/>
    <d v="2024-05-15T00:00:00"/>
    <e v="#N/A"/>
    <s v="EAR06"/>
  </r>
  <r>
    <s v="ST21P"/>
    <n v="0.73716848912900002"/>
    <n v="1.106362142589"/>
    <s v="2024 Q1"/>
    <s v="6369A"/>
    <s v="xD_DWDM_BRKRing_ST21P_6369A-MAG001 Sri Saujana_0004582309010R_00045824006624"/>
    <n v="1.106362142589"/>
    <s v="6369A-MAG_x0002_001 Sri Saujana"/>
    <s v="1800VPRO 1 rack 2 subrack"/>
    <s v="BBand"/>
    <m/>
    <d v="2023-12-30T00:00:00"/>
    <m/>
    <s v="Multiple_2024_May_DWDM_ST21P;S504M_6369A_PRPO_1. Add Battery Bank = 6_x000a_2. Replace faulty CSU controller = 1 (Under FF)_x000a_3. Rearrange battery"/>
    <s v="Multiple"/>
    <n v="2024"/>
    <s v="May"/>
    <s v="DWDM"/>
    <s v="ST21P;S504M"/>
    <s v="DWDM-6369A"/>
    <s v="6369A"/>
    <s v="PRPO"/>
    <x v="26"/>
    <s v="subrack only"/>
    <s v="1.6 Pending FF approval"/>
    <s v="1.6 Pending FF approval"/>
    <x v="18"/>
    <s v="Wk17"/>
    <d v="2024-04-26T00:00:00"/>
    <m/>
    <m/>
    <m/>
    <d v="2024-06-07T00:00:00"/>
    <m/>
    <m/>
    <s v="Pending ES PO"/>
    <s v="TBC_MOS"/>
    <x v="7"/>
    <m/>
    <s v="P2"/>
    <s v="ST21P"/>
    <m/>
    <m/>
    <m/>
    <m/>
    <m/>
    <m/>
    <m/>
    <s v="Y"/>
    <d v="2024-05-15T00:00:00"/>
    <e v="#N/A"/>
    <s v="ST21P"/>
  </r>
  <r>
    <s v="CAR05"/>
    <n v="0.80842560884875003"/>
    <e v="#N/A"/>
    <s v="2024 Q2"/>
    <s v="2021B"/>
    <s v="xD_DWDM_BRKRing_CAR05_2021B SBHT_0004582401290A_00045824026525"/>
    <e v="#N/A"/>
    <s v="2021B Subang Hitech"/>
    <s v="Board expansion"/>
    <s v="BBand"/>
    <s v="N/A"/>
    <s v="N/A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7"/>
    <s v="NA"/>
    <s v="0. No Survey required"/>
    <s v="0. No Survey required"/>
    <x v="17"/>
    <s v="Wk19"/>
    <d v="2024-05-06T00:00:00"/>
    <m/>
    <m/>
    <m/>
    <m/>
    <m/>
    <m/>
    <m/>
    <s v="TBC_MOS"/>
    <x v="7"/>
    <m/>
    <s v="P1_Z_Oct"/>
    <e v="#N/A"/>
    <m/>
    <m/>
    <m/>
    <m/>
    <m/>
    <m/>
    <m/>
    <m/>
    <d v="2024-05-23T00:00:00"/>
    <e v="#N/A"/>
    <e v="#N/A"/>
  </r>
  <r>
    <s v="CAR05"/>
    <n v="0.80842560884875003"/>
    <e v="#N/A"/>
    <s v="2024 Q2"/>
    <s v="1110A"/>
    <s v="xD_DWDM_BRKRing_CAR05_1110A Berjaya Indst Park_0004582401290A_00045824026525"/>
    <e v="#N/A"/>
    <s v="1110A Berjaya industrial Park"/>
    <s v="Board expansion"/>
    <s v="BBand"/>
    <s v="N/A"/>
    <s v="N/A"/>
    <m/>
    <e v="#N/A"/>
    <s v="#N/A"/>
    <m/>
    <m/>
    <m/>
    <m/>
    <s v="DWDM-"/>
    <m/>
    <m/>
    <x v="7"/>
    <s v="NA"/>
    <s v="0. No Survey required"/>
    <s v="0. No Survey required"/>
    <x v="17"/>
    <s v="Wk19"/>
    <d v="2024-05-06T00:00:00"/>
    <m/>
    <m/>
    <m/>
    <m/>
    <m/>
    <m/>
    <m/>
    <s v="TBC_MOS"/>
    <x v="7"/>
    <m/>
    <s v="P1_Z_Oct"/>
    <e v="#N/A"/>
    <m/>
    <m/>
    <m/>
    <m/>
    <m/>
    <m/>
    <m/>
    <m/>
    <d v="2024-05-23T00:00:00"/>
    <e v="#N/A"/>
    <e v="#N/A"/>
  </r>
  <r>
    <s v="CAR05"/>
    <n v="0.80842560884875003"/>
    <e v="#N/A"/>
    <s v="2024 Q2"/>
    <s v="1037A"/>
    <s v="xD_DWDM_BRKRing_CAR05_1037A_JBA Bangi_0004582401290A_00045824026525"/>
    <e v="#N/A"/>
    <s v="1037A JBA Bangi"/>
    <s v="Board expansion"/>
    <s v="BBand"/>
    <s v="N/A"/>
    <s v="N/A"/>
    <m/>
    <e v="#N/A"/>
    <s v="#N/A"/>
    <m/>
    <m/>
    <m/>
    <m/>
    <s v="DWDM-"/>
    <m/>
    <m/>
    <x v="7"/>
    <s v="NA"/>
    <s v="0. No Survey required"/>
    <s v="0. No Survey required"/>
    <x v="17"/>
    <s v="Wk19"/>
    <d v="2024-05-06T00:00:00"/>
    <m/>
    <m/>
    <m/>
    <m/>
    <m/>
    <m/>
    <m/>
    <s v="TBC_MOS"/>
    <x v="7"/>
    <m/>
    <s v="P1_Z_Oct"/>
    <e v="#N/A"/>
    <m/>
    <m/>
    <m/>
    <m/>
    <m/>
    <m/>
    <m/>
    <m/>
    <d v="2024-05-23T00:00:00"/>
    <e v="#N/A"/>
    <e v="#N/A"/>
  </r>
  <r>
    <s v="CAR05"/>
    <n v="0.80842560884875003"/>
    <e v="#N/A"/>
    <s v="2024 Q2"/>
    <s v="1039A"/>
    <s v="xD_DWDM_BRKRing_CAR05_1039A JBA Cheras Jaya_0004582401290A_00045824026525"/>
    <e v="#N/A"/>
    <s v="1039A JBA Cheras Jaya"/>
    <s v="Board expansion"/>
    <s v="BBand"/>
    <s v="N/A"/>
    <s v="N/A"/>
    <m/>
    <e v="#N/A"/>
    <s v="#N/A"/>
    <m/>
    <m/>
    <m/>
    <m/>
    <s v="DWDM-"/>
    <m/>
    <m/>
    <x v="7"/>
    <s v="NA"/>
    <s v="0. No Survey required"/>
    <s v="0. No Survey required"/>
    <x v="17"/>
    <s v="Wk19"/>
    <d v="2024-05-06T00:00:00"/>
    <m/>
    <m/>
    <m/>
    <m/>
    <m/>
    <m/>
    <m/>
    <s v="TBC_MOS"/>
    <x v="7"/>
    <m/>
    <s v="P1_Z_Oct"/>
    <e v="#N/A"/>
    <m/>
    <m/>
    <m/>
    <m/>
    <m/>
    <m/>
    <m/>
    <m/>
    <d v="2024-05-23T00:00:00"/>
    <e v="#N/A"/>
    <e v="#N/A"/>
  </r>
  <r>
    <s v="EAR06"/>
    <n v="0.53846268681850007"/>
    <n v="0.91724362809650006"/>
    <s v="2024 Q1"/>
    <s v="8709A"/>
    <s v="xD_DWDM_BRKRing_EAR06_8709A-MAG002 Bentong_0004582309010R_00045824006624"/>
    <n v="0.91724362809650006"/>
    <s v="8709A-MAG_x0002_002 Bentong"/>
    <s v="9800 1 subrack"/>
    <s v="Fo&amp;T"/>
    <m/>
    <s v="N/A"/>
    <s v="N/A"/>
    <s v="Single_2023_October_DWDM_(blank)_8709A_Completed_RECTIFIER + DCPDB = 1"/>
    <s v="Single"/>
    <n v="2023"/>
    <s v="October"/>
    <s v="DWDM"/>
    <s v="(blank)"/>
    <s v="DWDM-8709A"/>
    <s v="8709A"/>
    <s v="Completed"/>
    <x v="9"/>
    <s v="subrack only"/>
    <s v="1.11 HW TSSR reject/Pending resubmission from partner"/>
    <s v="1.4 Pending FF and CME Planner approval"/>
    <x v="15"/>
    <s v="Wk23"/>
    <m/>
    <m/>
    <m/>
    <s v="0524: Freezed. Pending DN_x000a_0521: Need to freeze"/>
    <m/>
    <m/>
    <m/>
    <s v="Pending ES PO"/>
    <s v="TBC_Jun_Plan"/>
    <x v="6"/>
    <m/>
    <s v="P3"/>
    <s v="EAR06"/>
    <m/>
    <m/>
    <m/>
    <m/>
    <m/>
    <m/>
    <m/>
    <s v="Y"/>
    <d v="2024-05-15T00:00:00"/>
    <e v="#N/A"/>
    <s v="EAR06"/>
  </r>
  <r>
    <s v="MAC RING 9/C13"/>
    <n v="0.233600481"/>
    <n v="0.70550000000000002"/>
    <s v="2024 Q1"/>
    <s v="1295A"/>
    <s v="xD_DWDM_BRKRing_MR9/C13_1295A Com Bkt Maluri_0004582309050Y_00045824006623"/>
    <n v="0.70550000000000002"/>
    <s v="1295A-MAC-001"/>
    <s v="1800VPRO 1 rack 1 subrack"/>
    <s v="Advance"/>
    <m/>
    <m/>
    <m/>
    <e v="#N/A"/>
    <s v="#N/A"/>
    <m/>
    <m/>
    <m/>
    <m/>
    <s v="DWDM-"/>
    <m/>
    <m/>
    <x v="3"/>
    <n v="0"/>
    <s v="1.1 Pending partner to submit TSSR"/>
    <s v="1.1 Pending partner to submit TSSR"/>
    <x v="19"/>
    <s v="Wk22"/>
    <m/>
    <m/>
    <m/>
    <s v="0524: Waiting outbound_x000a_0523: Freezed. Pending DN"/>
    <m/>
    <m/>
    <m/>
    <s v="Pending ES PO"/>
    <s v="TBC_InPlan"/>
    <x v="9"/>
    <m/>
    <s v="P1"/>
    <e v="#N/A"/>
    <e v="#N/A"/>
    <m/>
    <m/>
    <m/>
    <m/>
    <e v="#N/A"/>
    <m/>
    <s v="Y"/>
    <d v="2024-06-14T00:00:00"/>
    <e v="#N/A"/>
    <e v="#N/A"/>
  </r>
  <r>
    <s v="N106+"/>
    <e v="#N/A"/>
    <e v="#N/A"/>
    <s v="2024 Q1"/>
    <s v="4683A"/>
    <s v="xD_DWDM_BRKRing_N106+_4683A Bkt Tok Alang_0004582309010S_00045824006622"/>
    <e v="#N/A"/>
    <s v="4683A Bkt Tok Alang"/>
    <s v="1800VPRO 1 rack 1 subrack"/>
    <s v="Fo&amp;T"/>
    <s v="Week 12 March"/>
    <d v="2024-03-20T00:00:00"/>
    <m/>
    <s v="Single_2024_May_DWDM_N106+_4683A_PRPO_1. Add Battery Bank = 3"/>
    <s v="Single"/>
    <n v="2024"/>
    <s v="May"/>
    <s v="DWDM"/>
    <s v="N106+"/>
    <s v="DWDM-4683A"/>
    <s v="4683A"/>
    <s v="PRPO"/>
    <x v="21"/>
    <s v="subrack only"/>
    <s v="1.6 Pending FF approval"/>
    <s v="1.6 Pending FF approval"/>
    <x v="20"/>
    <s v="Wk19"/>
    <d v="2024-05-07T00:00:00"/>
    <m/>
    <m/>
    <m/>
    <d v="2024-06-07T00:00:00"/>
    <m/>
    <m/>
    <m/>
    <s v="Y"/>
    <x v="5"/>
    <s v="Wk19"/>
    <s v="P1"/>
    <e v="#N/A"/>
    <d v="1899-12-30T00:00:00"/>
    <m/>
    <m/>
    <m/>
    <m/>
    <m/>
    <m/>
    <s v="Y"/>
    <s v="May"/>
    <e v="#N/A"/>
    <e v="#N/A"/>
  </r>
  <r>
    <s v="CAR05"/>
    <n v="0.80842560884875003"/>
    <e v="#N/A"/>
    <s v="2024 Q2"/>
    <s v="1120A"/>
    <s v="xD_DWDM_BRKRing_CAR05_1120A Kota Kemuning_0004582401290A_00045824026525"/>
    <e v="#N/A"/>
    <s v="1120A Kota Kemuning"/>
    <s v="Board expansion"/>
    <s v="BBand"/>
    <s v="N/A"/>
    <s v="N/A"/>
    <m/>
    <e v="#N/A"/>
    <s v="#N/A"/>
    <m/>
    <m/>
    <m/>
    <m/>
    <s v="DWDM-"/>
    <m/>
    <m/>
    <x v="7"/>
    <s v="NA"/>
    <s v="0. No Survey required"/>
    <s v="0. No Survey required"/>
    <x v="17"/>
    <s v="Wk19"/>
    <d v="2024-05-06T00:00:00"/>
    <m/>
    <m/>
    <m/>
    <m/>
    <m/>
    <m/>
    <m/>
    <s v="TBC_MOS"/>
    <x v="7"/>
    <m/>
    <s v="P1_Z_Oct"/>
    <e v="#N/A"/>
    <m/>
    <m/>
    <m/>
    <m/>
    <m/>
    <m/>
    <m/>
    <m/>
    <d v="2024-05-23T00:00:00"/>
    <e v="#N/A"/>
    <e v="#N/A"/>
  </r>
  <r>
    <s v="N113(ii)"/>
    <e v="#N/A"/>
    <e v="#N/A"/>
    <n v="2023"/>
    <s v="4663A"/>
    <s v="xD_DWDM_BRKRing_N113_4663A Derga Jaya_0004582306610C_00045823162822"/>
    <e v="#N/A"/>
    <s v="4663A Derga Jaya"/>
    <s v="1800VPRO 1 rack 1 subrack"/>
    <s v="Fo&amp;T"/>
    <m/>
    <m/>
    <d v="2023-12-19T00:00:00"/>
    <s v="Multiple_2023_December_DWDM_(blank)_4663A_Completed_DC BREAKER : 100A X 2"/>
    <s v="Multiple"/>
    <n v="2023"/>
    <s v="December"/>
    <s v="DWDM"/>
    <s v="(blank)"/>
    <s v="DWDM-4663A"/>
    <s v="4663A"/>
    <s v="Completed"/>
    <x v="27"/>
    <e v="#N/A"/>
    <e v="#N/A"/>
    <e v="#N/A"/>
    <x v="21"/>
    <s v="Wk8"/>
    <d v="2024-02-23T00:00:00"/>
    <s v="CME"/>
    <s v="OUTDOOR"/>
    <m/>
    <m/>
    <m/>
    <d v="2024-03-13T00:00:00"/>
    <e v="#N/A"/>
    <s v="Y"/>
    <x v="10"/>
    <s v="Wk11"/>
    <s v="P1"/>
    <e v="#N/A"/>
    <d v="2024-03-13T09:41:22"/>
    <m/>
    <m/>
    <m/>
    <m/>
    <e v="#N/A"/>
    <m/>
    <m/>
    <m/>
    <e v="#N/A"/>
    <e v="#N/A"/>
  </r>
  <r>
    <s v="N113(ii)"/>
    <e v="#N/A"/>
    <e v="#N/A"/>
    <n v="2023"/>
    <s v="4973B"/>
    <s v="xD_DWDM_BRKRing_N113_4973B Tajar_0004582306610C_00045823162822"/>
    <e v="#N/A"/>
    <s v="4973B Tajar"/>
    <s v="1800VPRO 1 rack 1 subrack"/>
    <s v="Fo&amp;T"/>
    <m/>
    <m/>
    <d v="2023-12-19T00:00:00"/>
    <s v="Multiple_2023_December_DWDM_(blank)_4973B_Completed_MGB = 1"/>
    <s v="Multiple"/>
    <n v="2023"/>
    <s v="December"/>
    <s v="DWDM"/>
    <s v="(blank)"/>
    <s v="DWDM-4973B"/>
    <s v="4973B"/>
    <s v="Completed"/>
    <x v="28"/>
    <e v="#N/A"/>
    <e v="#N/A"/>
    <e v="#N/A"/>
    <x v="21"/>
    <s v="Wk8"/>
    <d v="2024-02-22T00:00:00"/>
    <s v="CME"/>
    <m/>
    <m/>
    <m/>
    <m/>
    <s v="Plan"/>
    <e v="#N/A"/>
    <s v="Y"/>
    <x v="11"/>
    <s v="Wk17"/>
    <s v="P1"/>
    <e v="#N/A"/>
    <m/>
    <m/>
    <m/>
    <m/>
    <m/>
    <e v="#N/A"/>
    <m/>
    <m/>
    <m/>
    <e v="#N/A"/>
    <e v="#N/A"/>
  </r>
  <r>
    <s v="N115"/>
    <n v="0.23686822282100001"/>
    <e v="#N/A"/>
    <s v="2023_2024"/>
    <s v="4770A"/>
    <s v="xD_DWDM_BRKRing_N115_4770A Tok Lin_0004582309010S_00045824006622"/>
    <e v="#N/A"/>
    <s v="4770A Tok Lin"/>
    <s v="1800VPRO 1 rack 1 subrack"/>
    <m/>
    <m/>
    <m/>
    <m/>
    <s v="Single_2023_October_DWDM_(blank)_4770A_Completed_RECTTIFIER MODULE = 2_x000a_BATTERY BANK = 2"/>
    <s v="Single"/>
    <n v="2023"/>
    <s v="October"/>
    <s v="DWDM"/>
    <s v="(blank)"/>
    <s v="DWDM-4770A"/>
    <s v="4770A"/>
    <s v="Completed"/>
    <x v="29"/>
    <e v="#N/A"/>
    <e v="#N/A"/>
    <e v="#N/A"/>
    <x v="0"/>
    <s v="Wk31"/>
    <m/>
    <m/>
    <m/>
    <m/>
    <m/>
    <m/>
    <m/>
    <m/>
    <s v="TBC_Jul_Plan"/>
    <x v="12"/>
    <m/>
    <e v="#N/A"/>
    <e v="#N/A"/>
    <d v="1899-12-30T00:00:00"/>
    <m/>
    <m/>
    <m/>
    <s v="Completed"/>
    <d v="2023-12-21T00:00:00"/>
    <s v="Mitigation"/>
    <s v="Y"/>
    <m/>
    <e v="#N/A"/>
    <e v="#N/A"/>
  </r>
  <r>
    <s v="NT09P"/>
    <n v="8.0097545600000004E-3"/>
    <e v="#N/A"/>
    <s v="2023_2024"/>
    <s v="4640A"/>
    <s v="xD_DWDM_BRKRing_NT09P_4640A Sp Plaza_0004582309010S_00045824006622"/>
    <e v="#N/A"/>
    <s v="4640A Sp Plaza"/>
    <s v="1800VPRO 1 rack 1 subrack"/>
    <m/>
    <m/>
    <m/>
    <m/>
    <s v="Single_2023_November_DWDM_(blank)_4640A_Completed_DCPDB  = 1"/>
    <s v="Single"/>
    <n v="2023"/>
    <s v="November"/>
    <s v="DWDM"/>
    <s v="(blank)"/>
    <s v="DWDM-4640A"/>
    <s v="4640A"/>
    <s v="Completed"/>
    <x v="2"/>
    <e v="#N/A"/>
    <s v="1.7 TSSR Approved"/>
    <e v="#N/A"/>
    <x v="0"/>
    <s v="Wk31"/>
    <m/>
    <m/>
    <m/>
    <m/>
    <m/>
    <m/>
    <m/>
    <m/>
    <s v="TBC_Jul_Plan"/>
    <x v="12"/>
    <m/>
    <s v="P1"/>
    <e v="#N/A"/>
    <d v="1899-12-30T00:00:00"/>
    <m/>
    <m/>
    <m/>
    <m/>
    <m/>
    <m/>
    <s v="Y"/>
    <m/>
    <e v="#N/A"/>
    <e v="#N/A"/>
  </r>
  <r>
    <s v="S301"/>
    <n v="0.63361125909599991"/>
    <e v="#N/A"/>
    <s v="2024 Q1"/>
    <s v="1554A"/>
    <s v="xD_DWDM_BRKRing_S301_1554AMAG(M14)-001 Rumbia_0004582309010R_00045824006624"/>
    <e v="#N/A"/>
    <s v="1554A_x0002_MAG(M14)-001 Rumbia"/>
    <s v="1800VPRO 1 rack 1 subrack"/>
    <s v="BBand"/>
    <m/>
    <d v="2024-01-24T00:00:00"/>
    <m/>
    <s v="Multiple_2024_May_DWDM_S301_1554A_PRPO_1.Add battery bank = 3"/>
    <s v="Multiple"/>
    <n v="2024"/>
    <s v="May"/>
    <s v="DWDM"/>
    <s v="S301"/>
    <s v="DWDM-1554A"/>
    <s v="1554A"/>
    <s v="PRPO"/>
    <x v="30"/>
    <s v="subrack only"/>
    <s v="1.7 TSSR Approved"/>
    <s v="1.7 TSSR Approved"/>
    <x v="22"/>
    <s v="Wk22"/>
    <m/>
    <m/>
    <m/>
    <s v="0520: Freeze to 24/5. Need faizal to replan_x000a_0517: Only shortage patchcord. Inbound 20/5 // _x000a_0515:MOS freezed. Pending confirmation availability of material."/>
    <d v="2024-06-07T00:00:00"/>
    <m/>
    <m/>
    <s v="Pending ES PO"/>
    <s v="TBC_InPlan"/>
    <x v="13"/>
    <m/>
    <s v="P1"/>
    <s v="S301"/>
    <m/>
    <m/>
    <m/>
    <m/>
    <m/>
    <m/>
    <m/>
    <s v="Y"/>
    <d v="2024-06-13T00:00:00"/>
    <s v="YES"/>
    <s v="S301"/>
  </r>
  <r>
    <s v="S301"/>
    <n v="0.63361125909599991"/>
    <e v="#N/A"/>
    <s v="2024 Q1"/>
    <s v="1560A"/>
    <s v="xD_DWDM_BRKRing_S301_1560A-MAC001 Bkt Tiga_0004582309010R_00045824006624"/>
    <e v="#N/A"/>
    <s v="1560A-MAC_x0002_001 Bkt Tiga"/>
    <s v="1800VPRO 1 rack 1 subrack"/>
    <s v="BBand"/>
    <m/>
    <d v="2024-02-02T00:00:00"/>
    <d v="2024-02-15T00:00:00"/>
    <s v="Single_2024_May_DWDM_S301_1560A_PRPO_1.Add module = 1_x000a_2.Add battery bank = 2_x000a_3.Swap Breaker = 4  (Require 63A x 4 DC breaker)"/>
    <s v="Single"/>
    <n v="2024"/>
    <s v="May"/>
    <s v="DWDM"/>
    <s v="S301"/>
    <s v="DWDM-1560A"/>
    <s v="1560A"/>
    <s v="PRPO"/>
    <x v="10"/>
    <s v="Indoor"/>
    <s v="1.7 TSSR Approved"/>
    <s v="1.7 TSSR Approved"/>
    <x v="23"/>
    <s v="Wk22"/>
    <m/>
    <m/>
    <m/>
    <s v="0520: Freeze to 24/5. Need faizal to replan_x000a_0517: Only shortage patchcord. Inbound 20/5 // _x000a_0515:MOS freezed. Pending confirmation availability of material."/>
    <d v="2024-06-04T00:00:00"/>
    <m/>
    <m/>
    <s v="Pending ES PO"/>
    <s v="TBC_InPlan"/>
    <x v="14"/>
    <m/>
    <s v="P1"/>
    <s v="S301"/>
    <m/>
    <m/>
    <m/>
    <m/>
    <m/>
    <m/>
    <m/>
    <s v="Y"/>
    <d v="2024-06-13T00:00:00"/>
    <s v="YES"/>
    <s v="S301"/>
  </r>
  <r>
    <s v="S301"/>
    <n v="0.63361125909599991"/>
    <e v="#N/A"/>
    <s v="2024 Q1"/>
    <s v="1563A"/>
    <s v="xD_DWDM_BRKRing_S301_1563A-MAC001 Bkt Iman_0004582309010R_00045824006624"/>
    <e v="#N/A"/>
    <s v="1563A-MAC_x0002_001 Bkt Iman"/>
    <s v="1800VPRO 1 rack 1 subrack"/>
    <s v="BBand"/>
    <m/>
    <d v="2024-02-02T00:00:00"/>
    <d v="2024-02-15T00:00:00"/>
    <s v="Single_2024_May_DWDM_S301_1563A_PRPO_1.Swap Breaker = 4  (Require 63A x 4 DC breaker)"/>
    <s v="Single"/>
    <n v="2024"/>
    <s v="May"/>
    <s v="DWDM"/>
    <s v="S301"/>
    <s v="DWDM-1563A"/>
    <s v="1563A"/>
    <s v="PRPO"/>
    <x v="24"/>
    <s v="Indoor"/>
    <s v="1.7 TSSR Approved"/>
    <s v="1.7 TSSR Approved"/>
    <x v="19"/>
    <s v="Wk22"/>
    <m/>
    <m/>
    <m/>
    <s v="0523: Pending DN_x000a_0517: Only shortage patchcord. Inbound 20/5 // _x000a_0515:MOS freezed. Pending confirmation availability of material."/>
    <d v="2024-06-04T00:00:00"/>
    <m/>
    <m/>
    <s v="Pending ES PO"/>
    <s v="TBC_InPlan"/>
    <x v="9"/>
    <m/>
    <s v="P1"/>
    <s v="S301"/>
    <m/>
    <m/>
    <m/>
    <m/>
    <m/>
    <m/>
    <m/>
    <s v="Y"/>
    <d v="2024-06-13T00:00:00"/>
    <e v="#N/A"/>
    <s v="S301"/>
  </r>
  <r>
    <s v="S301"/>
    <n v="0.63361125909599991"/>
    <e v="#N/A"/>
    <s v="2024 Q1"/>
    <s v="1621A"/>
    <s v="xD_DWDM_BRKRing_S301_1621A-MCR001 SNW_0004582309010R_00045824006624"/>
    <e v="#N/A"/>
    <s v="1621A-MCR_x0002_001 SNW"/>
    <s v="1800VPRO 1 rack 2 subrack"/>
    <s v="BBand"/>
    <m/>
    <d v="2024-01-23T00:00:00"/>
    <m/>
    <e v="#N/A"/>
    <s v="#N/A"/>
    <m/>
    <m/>
    <m/>
    <m/>
    <s v="DWDM-"/>
    <m/>
    <m/>
    <x v="3"/>
    <s v="subrack only"/>
    <s v="1.4 Pending FF and CME Planner approval"/>
    <s v="1.6 Pending CME approval"/>
    <x v="10"/>
    <s v="Wk26"/>
    <m/>
    <m/>
    <m/>
    <s v="0517: F/u w/ Zul for TSSR"/>
    <m/>
    <m/>
    <m/>
    <s v="Pending ES PO"/>
    <s v="TBC_Jun_Plan"/>
    <x v="6"/>
    <m/>
    <s v="P1"/>
    <s v="S301"/>
    <m/>
    <m/>
    <m/>
    <m/>
    <m/>
    <m/>
    <m/>
    <s v="Y"/>
    <d v="2024-06-13T00:00:00"/>
    <e v="#N/A"/>
    <s v="S301"/>
  </r>
  <r>
    <s v="S309"/>
    <n v="0.38822233538799999"/>
    <n v="0.53254595616300004"/>
    <s v="2024 Q1"/>
    <s v="1553A"/>
    <s v="xD_DWDM_BRKRing_S309_1553AMAG(M14)-001 Umbai_0004582309010R_00045824006624"/>
    <n v="0.53254595616300004"/>
    <s v="1553A_x0002_MAG(M14)-001 Umbai"/>
    <s v="1800VPRO 1 rack 1 subrack"/>
    <s v="BBand"/>
    <m/>
    <d v="2024-02-05T00:00:00"/>
    <d v="2024-02-08T00:00:00"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x v="31"/>
    <s v="Indoor"/>
    <s v="1.112 CD TSSR reject/Pending resubmission from partner"/>
    <s v="1.7 TSSR Approved"/>
    <x v="10"/>
    <s v="Wk26"/>
    <m/>
    <m/>
    <m/>
    <s v="0523: CME Plinth"/>
    <d v="2024-07-05T00:00:00"/>
    <m/>
    <m/>
    <s v="Pending ES PO"/>
    <s v="TBC_Jun_Plan"/>
    <x v="6"/>
    <m/>
    <s v="P3"/>
    <e v="#N/A"/>
    <m/>
    <m/>
    <m/>
    <m/>
    <m/>
    <m/>
    <m/>
    <s v="Y"/>
    <d v="2024-06-13T00:00:00"/>
    <e v="#N/A"/>
    <e v="#N/A"/>
  </r>
  <r>
    <s v="S309"/>
    <n v="0.38822233538799999"/>
    <n v="0.53254595616300004"/>
    <s v="2024 Q1"/>
    <s v="1556A"/>
    <s v="xD_DWDM_BRKRing_S309_1556A-MAC001 Merlimau_0004582309010R_00045824006624"/>
    <n v="0.53254595616300004"/>
    <s v="1556A-MAC_x0002_001 Merlimau"/>
    <s v="1800VPRO 1 rack 1 subrack"/>
    <s v="BBand"/>
    <m/>
    <d v="2024-03-05T00:00:00"/>
    <m/>
    <s v="Multiple_2024_May_DWDM_S309_1556A_PRPO_BATTERY BANK = 3_x000a_Remove battery = 1"/>
    <s v="Multiple"/>
    <n v="2024"/>
    <s v="May"/>
    <s v="DWDM"/>
    <s v="S309"/>
    <s v="DWDM-1556A"/>
    <s v="1556A"/>
    <s v="PRPO"/>
    <x v="32"/>
    <s v="subrack only"/>
    <s v="1.6 Pending FF approval"/>
    <s v="1.7 TSSR Approved"/>
    <x v="24"/>
    <s v="Wk24"/>
    <m/>
    <m/>
    <m/>
    <s v="0524: Waiting outbound. Need to reconfirm with faizal_x000a_0520: Freeze to 24/5. Need faizal to replan_x000a_0517: Only shortage patchcord. Inbound 20/5 // _x000a_0515:MOS freezed. Pending confirmation availability of material."/>
    <d v="2024-06-07T00:00:00"/>
    <m/>
    <m/>
    <s v="Pending ES PO"/>
    <s v="TBC_Jun_Plan"/>
    <x v="6"/>
    <m/>
    <s v="P3"/>
    <e v="#N/A"/>
    <m/>
    <m/>
    <m/>
    <m/>
    <m/>
    <m/>
    <m/>
    <s v="Y"/>
    <d v="2024-06-13T00:00:00"/>
    <s v="YES"/>
    <e v="#N/A"/>
  </r>
  <r>
    <s v="S309"/>
    <n v="0.38822233538799999"/>
    <n v="0.53254595616300004"/>
    <s v="2024 Q1"/>
    <s v="1599A"/>
    <s v="xD_DWDM_BRKRing_S309_1599A-MAC001 Bkt Gambir Town_0004582309010R_00045824006624"/>
    <n v="0.53254595616300004"/>
    <s v="1599A-MAC_x0002_001 Bkt Gambir Town"/>
    <s v="1800VPRO 1 rack 1 subrack"/>
    <s v="BBand"/>
    <m/>
    <d v="2024-02-01T00:00:00"/>
    <m/>
    <s v="Multiple_2023_September_DWDM_(blank)_1599A_Completed_BATTERY BANK = 3_x000a_BATTERY RACK = 1"/>
    <s v="Multiple"/>
    <n v="2023"/>
    <s v="September"/>
    <s v="DWDM"/>
    <s v="(blank)"/>
    <s v="DWDM-1599A"/>
    <s v="1599A"/>
    <s v="Completed"/>
    <x v="32"/>
    <n v="0"/>
    <s v="1.1 Pending partner to submit TSSR"/>
    <s v="1.1 Pending partner to submit TSSR"/>
    <x v="0"/>
    <s v="Wk31"/>
    <m/>
    <m/>
    <m/>
    <m/>
    <m/>
    <m/>
    <m/>
    <s v="Pending ES PO"/>
    <s v="TBC_Jul_Plan"/>
    <x v="12"/>
    <m/>
    <s v="P3"/>
    <e v="#N/A"/>
    <m/>
    <m/>
    <m/>
    <m/>
    <m/>
    <m/>
    <m/>
    <s v="Y"/>
    <d v="2024-06-13T00:00:00"/>
    <e v="#N/A"/>
    <e v="#N/A"/>
  </r>
  <r>
    <s v="CAR05"/>
    <n v="0.80842560884875003"/>
    <e v="#N/A"/>
    <s v="2024 Q2"/>
    <s v="1122A"/>
    <s v="xD_DWDM_BRKRing_CAR05_1122A Jenjarum_0004582401290A_00045824026525"/>
    <e v="#N/A"/>
    <s v="1122A Jenjarum"/>
    <s v="Board expansion"/>
    <s v="BBand"/>
    <s v="N/A"/>
    <s v="N/A"/>
    <m/>
    <e v="#N/A"/>
    <s v="#N/A"/>
    <m/>
    <m/>
    <m/>
    <m/>
    <s v="DWDM-"/>
    <m/>
    <m/>
    <x v="7"/>
    <s v="NA"/>
    <s v="0. No Survey required"/>
    <s v="0. No Survey required"/>
    <x v="17"/>
    <s v="Wk19"/>
    <d v="2024-05-06T00:00:00"/>
    <m/>
    <m/>
    <m/>
    <m/>
    <m/>
    <m/>
    <m/>
    <s v="TBC_MOS"/>
    <x v="7"/>
    <m/>
    <s v="P1_Z_Oct"/>
    <e v="#N/A"/>
    <m/>
    <m/>
    <m/>
    <m/>
    <m/>
    <m/>
    <m/>
    <m/>
    <d v="2024-05-23T00:00:00"/>
    <e v="#N/A"/>
    <e v="#N/A"/>
  </r>
  <r>
    <s v="SAR01"/>
    <n v="0.43190909045600001"/>
    <n v="0.78559273607375002"/>
    <s v="2024 Q1"/>
    <s v="1552A"/>
    <s v="xD_DWDM_BRKRing_SAR01_1552A-MAG(M8)-001 Tanjung Bidara_0004582309010R_00045824006624"/>
    <n v="0.78559273607375002"/>
    <s v="1552A-MAG(M8)-001 Tanjung Bidara"/>
    <s v="Board expansion"/>
    <s v="BBand"/>
    <m/>
    <s v="N/A"/>
    <s v="N/A"/>
    <e v="#N/A"/>
    <s v="#N/A"/>
    <m/>
    <m/>
    <m/>
    <m/>
    <s v="DWDM-"/>
    <m/>
    <m/>
    <x v="7"/>
    <s v="NA"/>
    <s v="0. No Survey required"/>
    <s v="0. No Survey required"/>
    <x v="25"/>
    <s v="Wk12"/>
    <d v="2024-04-05T00:00:00"/>
    <m/>
    <m/>
    <s v="0517: PO for remob to install SFP and patching"/>
    <m/>
    <m/>
    <m/>
    <s v="Pending ES PO"/>
    <s v="Y"/>
    <x v="15"/>
    <s v="Wk14"/>
    <s v="P0"/>
    <s v="SAR01"/>
    <m/>
    <m/>
    <m/>
    <m/>
    <m/>
    <m/>
    <m/>
    <s v="Y"/>
    <d v="2024-04-26T00:00:00"/>
    <e v="#N/A"/>
    <s v="SAR01"/>
  </r>
  <r>
    <s v="SAR01"/>
    <n v="0.43190909045600001"/>
    <n v="0.78559273607375002"/>
    <s v="2024 Q1"/>
    <s v="1621A"/>
    <s v="xD_DWDM_BRKRing_SAR01_1621A-MCR Senawang_0004582309010R_00045824006624"/>
    <n v="0.78559273607375002"/>
    <s v="1621A-MCR Senawang"/>
    <s v="Board expansion"/>
    <s v="BBand"/>
    <m/>
    <s v="N/A"/>
    <s v="N/A"/>
    <e v="#N/A"/>
    <s v="#N/A"/>
    <m/>
    <m/>
    <m/>
    <m/>
    <s v="DWDM-"/>
    <m/>
    <m/>
    <x v="7"/>
    <s v="NA"/>
    <s v="0. No Survey required"/>
    <s v="0. No Survey required"/>
    <x v="26"/>
    <s v="Wk12"/>
    <d v="2024-04-05T00:00:00"/>
    <m/>
    <m/>
    <m/>
    <m/>
    <m/>
    <m/>
    <s v="Pending ES PO"/>
    <s v="Y"/>
    <x v="15"/>
    <s v="Wk14"/>
    <s v="P0"/>
    <s v="SAR01"/>
    <m/>
    <m/>
    <m/>
    <m/>
    <m/>
    <m/>
    <m/>
    <s v="Y"/>
    <d v="2024-04-26T00:00:00"/>
    <e v="#N/A"/>
    <s v="SAR01"/>
  </r>
  <r>
    <s v="SAR01"/>
    <n v="0.43190909045600001"/>
    <n v="0.78559273607375002"/>
    <s v="2024 Q1"/>
    <s v="1640A"/>
    <s v="xD_DWDM_BRKRing_SAR01_1640A-MAG(M8)-001 Politeknik Port Dickson_0004582309010R_00045824006624"/>
    <n v="0.78559273607375002"/>
    <s v="1640A-MAG(M8)-001 Politeknik Port Dickson"/>
    <s v="Board expansion"/>
    <s v="BBand"/>
    <m/>
    <s v="N/A"/>
    <s v="N/A"/>
    <e v="#N/A"/>
    <s v="#N/A"/>
    <m/>
    <m/>
    <m/>
    <m/>
    <s v="DWDM-"/>
    <m/>
    <m/>
    <x v="7"/>
    <s v="NA"/>
    <s v="0. No Survey required"/>
    <s v="0. No Survey required"/>
    <x v="26"/>
    <s v="Wk12"/>
    <d v="2024-04-05T00:00:00"/>
    <m/>
    <m/>
    <s v="0517: PO for remob to install SFP and patching"/>
    <m/>
    <m/>
    <m/>
    <s v="Pending ES PO"/>
    <s v="Y"/>
    <x v="15"/>
    <s v="Wk14"/>
    <s v="P0"/>
    <s v="SAR01"/>
    <m/>
    <m/>
    <m/>
    <m/>
    <m/>
    <m/>
    <m/>
    <s v="Y"/>
    <d v="2024-04-26T00:00:00"/>
    <e v="#N/A"/>
    <s v="SAR01"/>
  </r>
  <r>
    <s v="SAR01"/>
    <n v="0.43190909045600001"/>
    <n v="0.78559273607375002"/>
    <s v="2024 Q1"/>
    <s v="2021B"/>
    <s v="xD_DWDM_BRKRing_SAR01_2021B-Subang Hi-Tech_0004582309010R_00045824006624"/>
    <n v="0.78559273607375002"/>
    <s v="2021B-Subang Hi-Tech"/>
    <s v="Board expansion"/>
    <s v="BBand"/>
    <m/>
    <s v="N/A"/>
    <s v="N/A"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7"/>
    <n v="0"/>
    <s v="0. No Survey required"/>
    <s v="0. No Survey required"/>
    <x v="25"/>
    <s v="Wk12"/>
    <d v="2023-12-21T00:00:00"/>
    <m/>
    <m/>
    <m/>
    <m/>
    <m/>
    <m/>
    <s v="Pending ES PO"/>
    <s v="Y"/>
    <x v="16"/>
    <s v="Wk51"/>
    <s v="P0"/>
    <s v="SAR01"/>
    <m/>
    <m/>
    <m/>
    <m/>
    <m/>
    <m/>
    <m/>
    <s v="Y"/>
    <d v="2024-04-26T00:00:00"/>
    <e v="#N/A"/>
    <s v="SAR01"/>
  </r>
  <r>
    <s v="Spare"/>
    <e v="#N/A"/>
    <e v="#N/A"/>
    <n v="2023"/>
    <s v="2021B"/>
    <s v="xD_DWDM_BRKRing_Spare_2021B SBHT_0004582307400B_0004582307400C_00045823174223"/>
    <e v="#N/A"/>
    <s v="2021B SBHT"/>
    <s v="Board expansion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7"/>
    <e v="#N/A"/>
    <e v="#N/A"/>
    <e v="#N/A"/>
    <x v="27"/>
    <s v="Wk50"/>
    <d v="2023-12-12T00:00:00"/>
    <m/>
    <m/>
    <m/>
    <m/>
    <s v="N/A"/>
    <s v="N/A"/>
    <s v="Completed"/>
    <s v="Y"/>
    <x v="17"/>
    <s v="Wk50"/>
    <e v="#N/A"/>
    <e v="#N/A"/>
    <m/>
    <m/>
    <m/>
    <m/>
    <s v="N/A"/>
    <d v="1899-12-30T00:00:00"/>
    <m/>
    <m/>
    <m/>
    <e v="#N/A"/>
    <e v="#N/A"/>
  </r>
  <r>
    <s v="ST21P_1"/>
    <n v="0.51895002018500003"/>
    <e v="#N/A"/>
    <s v="2024 Q1"/>
    <s v="6063A"/>
    <s v="xD_DWDM_BRKRing_ST21P_1_6063A-MAC-001 KTM Plentong_0004582309010R_00045824006624"/>
    <e v="#N/A"/>
    <s v="6063A-MAC-001 KTM Plentong"/>
    <s v="1800VPRO 1 rack 1 subrack"/>
    <s v="BBand"/>
    <m/>
    <d v="2023-12-27T00:00:00"/>
    <d v="2024-02-15T00:00:00"/>
    <e v="#N/A"/>
    <s v="#N/A"/>
    <m/>
    <m/>
    <m/>
    <m/>
    <s v="DWDM-"/>
    <m/>
    <m/>
    <x v="3"/>
    <s v="Indoor"/>
    <s v="1.6 Pending CME approval"/>
    <s v="1.6 Pending CME approval"/>
    <x v="8"/>
    <s v="Wk17"/>
    <d v="2024-04-25T00:00:00"/>
    <m/>
    <m/>
    <m/>
    <m/>
    <m/>
    <m/>
    <s v="Pending ES PO"/>
    <s v="Y"/>
    <x v="18"/>
    <s v="Wk19"/>
    <s v="P2"/>
    <s v="ST21P_1"/>
    <m/>
    <m/>
    <m/>
    <m/>
    <m/>
    <m/>
    <m/>
    <s v="Y"/>
    <d v="2024-05-15T00:00:00"/>
    <e v="#N/A"/>
    <s v="ST21P_1"/>
  </r>
  <r>
    <s v="ST21P_1"/>
    <n v="0.51895002018500003"/>
    <e v="#N/A"/>
    <s v="2024 Q1"/>
    <s v="6382A"/>
    <s v="xD_DWDM_BRKRing_ST21P_1_6382A-MAC-001 KTM Pasir Gudang_0004582309010R_00045824006624"/>
    <e v="#N/A"/>
    <s v="6382A-MAC-001 KTM Pasir Gudang"/>
    <s v="1800VPRO 1 rack 1 subrack"/>
    <s v="BBand"/>
    <m/>
    <d v="2023-12-28T00:00:00"/>
    <d v="2024-02-15T00:00:00"/>
    <s v="Single_2024_May_DWDM_ST21P_6382A_PRPO_1.Swap Breaker = 4  (Require 63A x 4 DC breaker)_x000a_2.Add top Fixing cable ladder = 1"/>
    <s v="Single"/>
    <n v="2024"/>
    <s v="May"/>
    <s v="DWDM"/>
    <s v="ST21P"/>
    <s v="DWDM-6382A"/>
    <s v="6382A"/>
    <s v="PRPO"/>
    <x v="24"/>
    <s v="Indoor"/>
    <s v="1.6 Pending FF approval"/>
    <s v="1.7 TSSR Approved"/>
    <x v="13"/>
    <s v="Wk23"/>
    <m/>
    <m/>
    <m/>
    <s v="0517: Only shortage patchcord. Inbound 20/5 // _x000a_0515:MOS freezed. Pending confirmation availability of material."/>
    <d v="2024-06-14T00:00:00"/>
    <m/>
    <m/>
    <s v="Pending ES PO"/>
    <s v="TBC_Jul_Plan"/>
    <x v="12"/>
    <m/>
    <s v="P2"/>
    <s v="ST21P_1"/>
    <m/>
    <m/>
    <m/>
    <m/>
    <m/>
    <m/>
    <m/>
    <s v="Y"/>
    <d v="2024-05-15T00:00:00"/>
    <e v="#N/A"/>
    <s v="ST21P_1"/>
  </r>
  <r>
    <s v="ST21P"/>
    <n v="0.73716848912900002"/>
    <n v="1.106362142589"/>
    <s v="2024 Q1"/>
    <s v="6000A"/>
    <s v="xD_DWDM_BRKRing_ST21P_6000A-MCR002 JBR_0004582309010R_00045824006624"/>
    <n v="1.106362142589"/>
    <s v="6000A-MCR_x0002_002 JBR"/>
    <s v="1800VPRO 1 rack 2 subrack"/>
    <s v="BBand"/>
    <m/>
    <d v="2024-01-23T00:00:00"/>
    <m/>
    <s v="Single_2023_September_DWDM_(blank)_6000A_Completed_DC BREAKER: 63 A X 4"/>
    <s v="Single"/>
    <n v="2023"/>
    <s v="September"/>
    <s v="DWDM"/>
    <s v="(blank)"/>
    <s v="DWDM-6000A"/>
    <s v="6000A"/>
    <s v="Completed"/>
    <x v="0"/>
    <s v="subrack only"/>
    <s v="1.11 HW TSSR reject/Pending resubmission from partner"/>
    <s v="1.11 HW TSSR reject/Pending resubmission from partner"/>
    <x v="28"/>
    <s v="Wk23"/>
    <m/>
    <m/>
    <m/>
    <s v="0524: Freezed. Pending DN"/>
    <m/>
    <m/>
    <m/>
    <s v="Pending ES PO"/>
    <s v="TBC_Jul_Plan"/>
    <x v="12"/>
    <m/>
    <s v="P2"/>
    <s v="ST21P"/>
    <m/>
    <m/>
    <m/>
    <m/>
    <m/>
    <m/>
    <m/>
    <s v="Y"/>
    <d v="2024-05-15T00:00:00"/>
    <e v="#N/A"/>
    <s v="ST21P"/>
  </r>
  <r>
    <s v="ST21P"/>
    <n v="0.73716848912900002"/>
    <n v="1.106362142589"/>
    <s v="2024 Q1"/>
    <s v="6312A"/>
    <s v="xD_DWDM_BRKRing_ST21P_6312A-MAC-001 Jln Cenderai_0004582309010R_00045824006624"/>
    <n v="1.106362142589"/>
    <s v="6312A-MAC-001 Jln Cenderai"/>
    <s v="1800VPRO 1 rack 1 subrack"/>
    <s v="BBand"/>
    <m/>
    <d v="2023-12-30T00:00:00"/>
    <d v="2024-02-15T00:00:00"/>
    <e v="#N/A"/>
    <s v="#N/A"/>
    <m/>
    <m/>
    <m/>
    <m/>
    <s v="DWDM-"/>
    <m/>
    <m/>
    <x v="3"/>
    <s v="Indoor"/>
    <s v="1.6 Pending FF approval"/>
    <s v="1.6 Pending FF approval"/>
    <x v="15"/>
    <s v="Wk23"/>
    <m/>
    <m/>
    <m/>
    <s v="0524: Pending DN_x000a_0517: Only shortage patchcord. Inbound 20/5 // _x000a_0515:MOS freezed. Pending confirmation availability of material."/>
    <m/>
    <m/>
    <m/>
    <s v="Pending ES PO"/>
    <s v="TBC_Jul_Plan"/>
    <x v="12"/>
    <m/>
    <s v="P2"/>
    <s v="ST21P"/>
    <m/>
    <m/>
    <m/>
    <m/>
    <m/>
    <m/>
    <m/>
    <s v="Y"/>
    <d v="2024-05-15T00:00:00"/>
    <e v="#N/A"/>
    <s v="ST21P"/>
  </r>
  <r>
    <s v="CAR05"/>
    <n v="0.80842560884875003"/>
    <e v="#N/A"/>
    <s v="2024 Q2"/>
    <s v="2048B"/>
    <s v="xD_DWDM_BRKRing_CAR05_2048B Sg Merab_0004582401290A_00045824026525"/>
    <e v="#N/A"/>
    <s v="2048B Sg Merab"/>
    <s v="Board expansion"/>
    <s v="BBand"/>
    <s v="N/A"/>
    <s v="N/A"/>
    <m/>
    <e v="#N/A"/>
    <s v="#N/A"/>
    <m/>
    <m/>
    <m/>
    <m/>
    <s v="DWDM-"/>
    <m/>
    <m/>
    <x v="7"/>
    <s v="NA"/>
    <s v="0. No Survey required"/>
    <s v="0. No Survey required"/>
    <x v="17"/>
    <s v="Wk19"/>
    <d v="2024-05-06T00:00:00"/>
    <m/>
    <m/>
    <m/>
    <m/>
    <m/>
    <m/>
    <m/>
    <s v="TBC_MOS"/>
    <x v="7"/>
    <m/>
    <s v="P1_Z_Oct"/>
    <e v="#N/A"/>
    <m/>
    <m/>
    <m/>
    <m/>
    <m/>
    <m/>
    <m/>
    <m/>
    <d v="2024-05-23T00:00:00"/>
    <e v="#N/A"/>
    <e v="#N/A"/>
  </r>
  <r>
    <s v="ST21P"/>
    <n v="0.73716848912900002"/>
    <n v="1.106362142589"/>
    <s v="2024 Q1"/>
    <s v="6400A"/>
    <s v="xD_DWDM_BRKRing_ST21P_6400A-MAC-001 Jln Perak_0004582309010R_00045824006624"/>
    <n v="1.106362142589"/>
    <s v="6400A-MAC-001 Jln Perak"/>
    <s v="1800VPRO 1 rack 1 subrack"/>
    <s v="BBand"/>
    <m/>
    <d v="2023-12-30T00:00:00"/>
    <d v="2024-02-15T00:00:00"/>
    <e v="#N/A"/>
    <s v="#N/A"/>
    <m/>
    <m/>
    <m/>
    <m/>
    <s v="DWDM-"/>
    <m/>
    <m/>
    <x v="3"/>
    <s v="Outdoor"/>
    <s v="1.4 Pending FF and CME Planner approval"/>
    <s v="1.4 Pending FF and CME Planner approval"/>
    <x v="0"/>
    <s v="Wk31"/>
    <m/>
    <m/>
    <m/>
    <s v="0523: plinth issue (outdoor cabinet)"/>
    <m/>
    <m/>
    <m/>
    <s v="Pending ES PO"/>
    <s v="TBC_Jul_Plan"/>
    <x v="12"/>
    <m/>
    <s v="P2"/>
    <s v="ST21P"/>
    <m/>
    <m/>
    <m/>
    <m/>
    <m/>
    <m/>
    <m/>
    <s v="Y"/>
    <d v="2024-05-15T00:00:00"/>
    <e v="#N/A"/>
    <s v="ST21P"/>
  </r>
  <r>
    <s v="ST27P"/>
    <e v="#N/A"/>
    <n v="1.0275491560000001"/>
    <s v="2024 Q1"/>
    <s v="1607A"/>
    <s v="xD_DWDM_BRKRing_ST27P_1607A-MAG001 KM Plaza_0004582309010R_00045824006624"/>
    <n v="1.0275491560000001"/>
    <s v="1607A-MAG_x0002_001 KM Plaza"/>
    <s v="1800VPRO 1 rack 1 subrack"/>
    <s v="BBand"/>
    <m/>
    <d v="2023-12-21T00:00:00"/>
    <d v="2024-02-15T00:00:00"/>
    <s v="Single_2024_May_DWDM_ST27P_1607A_PRPO_1. Decomm Cabinet"/>
    <s v="Single"/>
    <n v="2024"/>
    <s v="May"/>
    <s v="DWDM"/>
    <s v="ST27P"/>
    <s v="DWDM-1607A"/>
    <s v="1607A"/>
    <s v="PRPO"/>
    <x v="33"/>
    <s v="Indoor"/>
    <s v="1.7 TSSR Approved"/>
    <s v="1.7 TSSR Approved"/>
    <x v="23"/>
    <s v="Wk22"/>
    <m/>
    <m/>
    <m/>
    <s v="0520: Freeze to 24/5. Need faizal to replan_x000a_0517: Only shortage patchcord. Inbound 20/5 // _x000a_0515:MOS freezed. Pending confirmation availability of material."/>
    <d v="2024-06-07T00:00:00"/>
    <m/>
    <m/>
    <s v="Pending ES PO"/>
    <s v="TBC_InPlan"/>
    <x v="14"/>
    <m/>
    <s v="P3"/>
    <s v="ST27P"/>
    <m/>
    <m/>
    <m/>
    <m/>
    <m/>
    <m/>
    <m/>
    <s v="Y"/>
    <d v="2024-05-17T00:00:00"/>
    <s v="YES"/>
    <s v="ST27P"/>
  </r>
  <r>
    <s v="ST27P"/>
    <e v="#N/A"/>
    <n v="1.0275491560000001"/>
    <s v="2024 Q1"/>
    <s v="1608A"/>
    <s v="xD_DWDM_BRKRing_ST27P_1608A KTM Seremban_0004582309010R_00045824006624"/>
    <n v="1.0275491560000001"/>
    <s v="1608A KTM Seremban"/>
    <s v="1800VPRO 1 rack 1 subrack"/>
    <s v="BBand"/>
    <m/>
    <d v="2023-12-21T00:00:00"/>
    <d v="2024-02-15T00:00:00"/>
    <e v="#N/A"/>
    <s v="#N/A"/>
    <m/>
    <m/>
    <m/>
    <m/>
    <s v="DWDM-"/>
    <m/>
    <m/>
    <x v="3"/>
    <s v="Indoor"/>
    <s v="1.6 Pending FF approval"/>
    <s v="1.7 TSSR Approved"/>
    <x v="19"/>
    <s v="Wk22"/>
    <m/>
    <m/>
    <m/>
    <s v="0520: Freeze to 24/5. Need faizal to replan_x000a_0517: Only shortage patchcord. Inbound 20/5 // _x000a_0515:MOS freezed. Pending confirmation availability of material."/>
    <m/>
    <m/>
    <m/>
    <s v="Pending ES PO"/>
    <s v="TBC_InPlan"/>
    <x v="9"/>
    <m/>
    <s v="P3"/>
    <s v="ST27P"/>
    <m/>
    <m/>
    <m/>
    <m/>
    <m/>
    <m/>
    <m/>
    <s v="Y"/>
    <d v="2024-05-17T00:00:00"/>
    <s v="YES"/>
    <s v="ST27P"/>
  </r>
  <r>
    <s v="ST27P"/>
    <e v="#N/A"/>
    <n v="1.0275491560000001"/>
    <s v="2024 Q1"/>
    <s v="1610A"/>
    <s v="xD_DWDM_BRKRing_ST27P_1610A Gun Hill_0004582309010R_00045824006624"/>
    <n v="1.0275491560000001"/>
    <s v="1610A Gun Hill"/>
    <s v="1800VPRO 1 rack 1 subrack"/>
    <s v="BBand"/>
    <m/>
    <d v="2023-12-21T00:00:00"/>
    <d v="2024-02-15T00:00:00"/>
    <s v="Single_2024_May_DWDM_ST27P_1610A_PRPO_1.Add 2nd rectifier (Indoor) = 1 (Require 63A x 4 DC breaker)_x000a_2.Add modules = 3 _x000a_3.Add battery bank = 4_x000a_4.Relocate unuse battery to make space for Rectifier and DWDM rack"/>
    <s v="Single"/>
    <n v="2024"/>
    <s v="May"/>
    <s v="DWDM"/>
    <s v="ST27P"/>
    <s v="DWDM-1610A"/>
    <s v="1610A"/>
    <s v="PRPO"/>
    <x v="34"/>
    <s v="Indoor"/>
    <s v="1.7 TSSR Approved"/>
    <s v="1.7 TSSR Approved"/>
    <x v="22"/>
    <s v="Wk22"/>
    <m/>
    <m/>
    <m/>
    <s v="0520: Freeze to 24/5. Need faizal to replan_x000a_0517: Only shortage patchcord. Inbound 20/5 // _x000a_0515:MOS freezed. Pending confirmation availability of material."/>
    <d v="2024-06-07T00:00:00"/>
    <m/>
    <m/>
    <s v="Pending ES PO"/>
    <s v="TBC_InPlan"/>
    <x v="13"/>
    <m/>
    <s v="P3"/>
    <s v="ST27P"/>
    <m/>
    <m/>
    <m/>
    <m/>
    <m/>
    <m/>
    <m/>
    <s v="Y"/>
    <d v="2024-05-17T00:00:00"/>
    <s v="YES"/>
    <s v="ST27P"/>
  </r>
  <r>
    <s v="Area139"/>
    <e v="#N/A"/>
    <e v="#N/A"/>
    <n v="2023"/>
    <s v="4000A"/>
    <s v="xD_DWDM-BRKRing_Area139_4000A MSC Prai_0004582306610A_0004582306610D_00045823162822"/>
    <e v="#N/A"/>
    <s v="4000A MSC Prai"/>
    <s v="9800 SFP only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x v="7"/>
    <e v="#N/A"/>
    <e v="#N/A"/>
    <e v="#N/A"/>
    <x v="26"/>
    <s v="Wk12"/>
    <d v="2024-03-22T00:00:00"/>
    <s v="Plan Outbound"/>
    <s v="Invalid"/>
    <m/>
    <m/>
    <s v="N/A"/>
    <m/>
    <s v="Completed"/>
    <s v="N/A"/>
    <x v="15"/>
    <s v="Wk14"/>
    <s v="P0"/>
    <e v="#N/A"/>
    <m/>
    <m/>
    <s v="CME completed12/Jan"/>
    <m/>
    <m/>
    <m/>
    <m/>
    <m/>
    <m/>
    <e v="#N/A"/>
    <e v="#N/A"/>
  </r>
  <r>
    <s v="Area139"/>
    <e v="#N/A"/>
    <e v="#N/A"/>
    <n v="2023"/>
    <s v="4946A"/>
    <s v="xD_DWDM-BRKRing_Area139_4946A Bukit Selambau_0004582306610A_0004582306610D_00045823162822"/>
    <e v="#N/A"/>
    <s v="4946A Bukit Selambau"/>
    <s v="9800 SFP only"/>
    <s v="Fo&amp;T"/>
    <m/>
    <m/>
    <m/>
    <s v="Single_2023_October_DWDM_(blank)_4946A_Drop_DROP"/>
    <s v="Single"/>
    <n v="2023"/>
    <s v="October"/>
    <s v="DWDM"/>
    <s v="(blank)"/>
    <s v="DWDM-4946A"/>
    <s v="4946A"/>
    <s v="Drop"/>
    <x v="7"/>
    <e v="#N/A"/>
    <e v="#N/A"/>
    <e v="#N/A"/>
    <x v="1"/>
    <s v="Wk47"/>
    <d v="2023-11-22T00:00:00"/>
    <m/>
    <m/>
    <m/>
    <m/>
    <s v="N/A"/>
    <m/>
    <s v="Completed"/>
    <s v="N/A"/>
    <x v="19"/>
    <s v="Wk5"/>
    <s v="P0"/>
    <e v="#N/A"/>
    <m/>
    <m/>
    <m/>
    <m/>
    <m/>
    <m/>
    <m/>
    <m/>
    <m/>
    <e v="#N/A"/>
    <e v="#N/A"/>
  </r>
  <r>
    <s v="C0103 (C0126)"/>
    <e v="#N/A"/>
    <e v="#N/A"/>
    <s v="2024 Q1"/>
    <s v="1049B"/>
    <s v="xD_DWDM-BRKRing_C0103_1049B MCR KPG_0004582400320X_00045824009023"/>
    <e v="#N/A"/>
    <s v="1049B-MCR_x0002_001 KPG"/>
    <s v="Board expansion"/>
    <s v="Advance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7"/>
    <s v="Indoor"/>
    <s v="1.7 TSSR Approved"/>
    <s v="1.7 TSSR Approved"/>
    <x v="29"/>
    <s v="Wk21"/>
    <d v="2024-05-24T00:00:00"/>
    <m/>
    <m/>
    <s v="0523: Waiting outbound_x000a_0516: Pending DN. Freezed to lock material. Need to reconfirm from Amir"/>
    <d v="2024-05-23T00:00:00"/>
    <m/>
    <m/>
    <m/>
    <s v="TBC_InPlan"/>
    <x v="20"/>
    <m/>
    <s v="P2"/>
    <e v="#N/A"/>
    <d v="1899-12-30T00:00:00"/>
    <m/>
    <m/>
    <m/>
    <m/>
    <m/>
    <m/>
    <m/>
    <d v="2024-05-28T00:00:00"/>
    <s v="YES"/>
    <e v="#N/A"/>
  </r>
  <r>
    <s v="EAR06"/>
    <n v="0.53846268681850007"/>
    <n v="0.91724362809650006"/>
    <s v="2024 Q1"/>
    <s v="8513A"/>
    <s v="xD_DWDM_BRKRing_EAR06_8513A-MAG002 Senggora_0004582309010R_00045824006624"/>
    <n v="0.91724362809650006"/>
    <s v="8513A-MAG_x0002_002 Senggora"/>
    <s v="9800 1subrack "/>
    <s v="Fo&amp;T"/>
    <m/>
    <d v="2024-02-02T00:00:00"/>
    <m/>
    <s v="Single_2024_May_DWDM_EAR06_8513A_PRPO_1.Add battery bank = 2"/>
    <s v="Single"/>
    <n v="2024"/>
    <s v="May"/>
    <s v="DWDM"/>
    <s v="EAR06"/>
    <s v="DWDM-8513A"/>
    <s v="8513A"/>
    <s v="PRPO"/>
    <x v="35"/>
    <s v="Indoor"/>
    <s v="1.7 TSSR Approved"/>
    <s v="1.7 TSSR Approved"/>
    <x v="17"/>
    <s v="Wk19"/>
    <d v="2024-05-07T00:00:00"/>
    <m/>
    <m/>
    <m/>
    <d v="2024-06-07T00:00:00"/>
    <m/>
    <m/>
    <s v="Pending ES PO"/>
    <s v="TBC_MOS"/>
    <x v="7"/>
    <m/>
    <s v="P3"/>
    <s v="EAR06"/>
    <m/>
    <m/>
    <m/>
    <m/>
    <m/>
    <m/>
    <m/>
    <s v="Y"/>
    <d v="2024-05-15T00:00:00"/>
    <e v="#N/A"/>
    <s v="EAR06"/>
  </r>
  <r>
    <s v="E111"/>
    <n v="0.703395031698"/>
    <n v="1.2129679083639999"/>
    <s v="2024 Q1"/>
    <s v="8439A"/>
    <s v="xD_DWDM_BRKRing_E111_8439A-MAC001 A.Lintang_0004582309010R_00045824006624"/>
    <n v="1.2129679083639999"/>
    <s v="8439A-MAC_x0002_001 A.Lintang"/>
    <s v="1800VPRO 1 rack 1 subrack"/>
    <s v="Fo&amp;T"/>
    <m/>
    <d v="2024-02-07T00:00:00"/>
    <m/>
    <s v="Single_2024_May_DWDM_E111_8439A_PRPO_1.DCPDB = 1 (C/W :63A DC x 8; 32A DC x 2 and 10A DC x 2 DC Breaker)"/>
    <s v="Single"/>
    <n v="2024"/>
    <s v="May"/>
    <s v="DWDM"/>
    <s v="E111"/>
    <s v="DWDM-8439A"/>
    <s v="8439A"/>
    <s v="PRPO"/>
    <x v="15"/>
    <s v="Indoor"/>
    <s v="1.6 Pending FF approval"/>
    <s v="1.6 Pending FF approval"/>
    <x v="17"/>
    <s v="Wk19"/>
    <d v="2024-05-08T00:00:00"/>
    <m/>
    <m/>
    <m/>
    <d v="2024-06-07T00:00:00"/>
    <m/>
    <m/>
    <s v="Pending ES PO"/>
    <s v="TBC_MOS"/>
    <x v="7"/>
    <m/>
    <s v="P0"/>
    <s v="E111"/>
    <m/>
    <m/>
    <m/>
    <m/>
    <m/>
    <m/>
    <m/>
    <s v="Y"/>
    <s v="May"/>
    <e v="#N/A"/>
    <s v="E111"/>
  </r>
  <r>
    <s v="C0103 (C0126)"/>
    <e v="#N/A"/>
    <e v="#N/A"/>
    <s v="2024 Q1"/>
    <s v="1364B"/>
    <s v="xD_DWDM-BRKRing_C0103_1364B Bestari(Maxis)_0004582400320X_00045824009023"/>
    <e v="#N/A"/>
    <s v="1364B-MAC-001 Bestari (Maxis)"/>
    <s v="1800 1 rack 1subrack"/>
    <s v="Advance"/>
    <m/>
    <m/>
    <m/>
    <e v="#N/A"/>
    <s v="#N/A"/>
    <m/>
    <m/>
    <m/>
    <m/>
    <s v="DWDM-"/>
    <m/>
    <m/>
    <x v="3"/>
    <s v="Indoor"/>
    <s v="1.32 CME Planner reject/Pending resubmission from partner"/>
    <s v="1.32 CME Planner reject/Pending resubmission from partner"/>
    <x v="19"/>
    <s v="Wk22"/>
    <m/>
    <m/>
    <m/>
    <s v="0524: Pending DN. If 30/5 is failed, change date to 3 june / 7 june"/>
    <m/>
    <m/>
    <m/>
    <m/>
    <s v="TBC_InPlan"/>
    <x v="9"/>
    <m/>
    <s v="P2"/>
    <e v="#N/A"/>
    <d v="1899-12-30T00:00:00"/>
    <m/>
    <m/>
    <m/>
    <m/>
    <m/>
    <m/>
    <m/>
    <d v="2024-05-28T00:00:00"/>
    <e v="#N/A"/>
    <e v="#N/A"/>
  </r>
  <r>
    <s v="C0607P"/>
    <n v="0.55220725513699997"/>
    <e v="#N/A"/>
    <n v="2023"/>
    <s v="1196A"/>
    <s v="xD_DWDM-BRKRing_C0607P_1196A JBA Puchong_0004582306610C_00045823162822"/>
    <e v="#N/A"/>
    <s v="1196A JBA Puchong"/>
    <s v="1800 Rack and subrack"/>
    <s v="BBand"/>
    <m/>
    <m/>
    <m/>
    <s v="Single_2023_November_DWDM_(blank)_1196A_Completed_DC BREAKER: 63 A X 4"/>
    <s v="Single"/>
    <n v="2023"/>
    <s v="November"/>
    <s v="DWDM"/>
    <s v="(blank)"/>
    <s v="DWDM-1196A"/>
    <s v="1196A"/>
    <s v="Completed"/>
    <x v="0"/>
    <e v="#N/A"/>
    <e v="#N/A"/>
    <e v="#N/A"/>
    <x v="1"/>
    <s v="Wk47"/>
    <d v="2023-11-22T00:00:00"/>
    <m/>
    <m/>
    <m/>
    <s v="Completed"/>
    <s v="Y"/>
    <m/>
    <s v="Completed"/>
    <s v="Y"/>
    <x v="21"/>
    <s v="Wk47"/>
    <s v="P1_Z_Oct"/>
    <e v="#N/A"/>
    <m/>
    <m/>
    <m/>
    <s v="Y"/>
    <s v="Completed"/>
    <d v="2024-05-07T00:00:00"/>
    <d v="2024-05-07T00:00:00"/>
    <m/>
    <m/>
    <e v="#N/A"/>
    <e v="#N/A"/>
  </r>
  <r>
    <s v="C0607P"/>
    <n v="0.55220725513699997"/>
    <e v="#N/A"/>
    <n v="2023"/>
    <s v="1402A"/>
    <s v="xD_DWDM-BRKRing_C0607P_1402A Jalan Industry Puchong_0004582306610C_00045823162822"/>
    <e v="#N/A"/>
    <s v="1402A Jalan Industry Puchong"/>
    <s v="1800 Rack and subrack"/>
    <s v="BBand"/>
    <m/>
    <m/>
    <m/>
    <s v="Single_2023_November_DWDM_(blank)_1402A_Completed_DC BREAKER: 63 A X 4"/>
    <s v="Single"/>
    <n v="2023"/>
    <s v="November"/>
    <s v="DWDM"/>
    <s v="(blank)"/>
    <s v="DWDM-1402A"/>
    <s v="1402A"/>
    <s v="Completed"/>
    <x v="0"/>
    <e v="#N/A"/>
    <e v="#N/A"/>
    <e v="#N/A"/>
    <x v="1"/>
    <s v="Wk47"/>
    <d v="2023-11-22T00:00:00"/>
    <m/>
    <m/>
    <m/>
    <s v="Completed"/>
    <s v="Y"/>
    <m/>
    <s v="Completed"/>
    <s v="Y"/>
    <x v="21"/>
    <s v="Wk47"/>
    <s v="P1_Z_Oct"/>
    <e v="#N/A"/>
    <m/>
    <m/>
    <m/>
    <s v="Y"/>
    <s v="Completed"/>
    <d v="2024-05-07T00:00:00"/>
    <d v="2024-05-07T00:00:00"/>
    <m/>
    <m/>
    <e v="#N/A"/>
    <e v="#N/A"/>
  </r>
  <r>
    <s v="C0607P"/>
    <n v="0.55220725513699997"/>
    <e v="#N/A"/>
    <n v="2023"/>
    <s v="1408A"/>
    <s v="xD_DWDM-BRKRing_C0607P_1408A Puchong Jaya_0004582306610C_00045823162822"/>
    <e v="#N/A"/>
    <s v="1408A Puchong Jaya"/>
    <s v="1800 Rack and subrack"/>
    <s v="BBand"/>
    <m/>
    <m/>
    <m/>
    <s v="Single_2023_November_DWDM_(blank)_1408A_Completed_DCPDB  = 1"/>
    <s v="Single"/>
    <n v="2023"/>
    <s v="November"/>
    <s v="DWDM"/>
    <s v="(blank)"/>
    <s v="DWDM-1408A"/>
    <s v="1408A"/>
    <s v="Completed"/>
    <x v="2"/>
    <e v="#N/A"/>
    <e v="#N/A"/>
    <e v="#N/A"/>
    <x v="1"/>
    <s v="Wk47"/>
    <d v="2023-11-22T00:00:00"/>
    <s v="Pending EB CRQ"/>
    <m/>
    <m/>
    <m/>
    <m/>
    <s v="Replan"/>
    <d v="2024-02-16T00:00:00"/>
    <s v="Y"/>
    <x v="22"/>
    <s v="Wk8"/>
    <s v="P1_Z_Oct"/>
    <e v="#N/A"/>
    <d v="2024-02-19T11:12:24"/>
    <m/>
    <m/>
    <s v="Y"/>
    <s v="Completed"/>
    <d v="2024-05-07T00:00:00"/>
    <d v="2024-05-07T00:00:00"/>
    <m/>
    <m/>
    <e v="#N/A"/>
    <e v="#N/A"/>
  </r>
  <r>
    <s v="EAR06"/>
    <n v="0.53846268681850007"/>
    <n v="0.91724362809650006"/>
    <s v="2024 Q1"/>
    <s v="8000A"/>
    <s v="xD_DWDM_BRKRing_EAR06_8000A-MSC Kuantan_0004582309010R_00045824006624"/>
    <n v="0.91724362809650006"/>
    <s v="8000A-MSC Kuantan"/>
    <s v="9800 1subrack "/>
    <s v="Fo&amp;T"/>
    <m/>
    <d v="2024-02-02T00:00:00"/>
    <m/>
    <e v="#N/A"/>
    <s v="#N/A"/>
    <m/>
    <m/>
    <m/>
    <m/>
    <s v="DWDM-"/>
    <m/>
    <m/>
    <x v="3"/>
    <s v="Subrack "/>
    <s v="1.4 Pending FF and CME Planner approval"/>
    <s v="1.4 Pending FF and CME Planner approval"/>
    <x v="17"/>
    <s v="Wk19"/>
    <d v="2024-05-08T00:00:00"/>
    <m/>
    <m/>
    <m/>
    <m/>
    <m/>
    <m/>
    <s v="Pending ES PO"/>
    <s v="TBC_MOS"/>
    <x v="7"/>
    <m/>
    <s v="P3"/>
    <s v="EAR06"/>
    <m/>
    <m/>
    <m/>
    <m/>
    <m/>
    <m/>
    <m/>
    <s v="Y"/>
    <d v="2024-05-15T00:00:00"/>
    <e v="#N/A"/>
    <s v="EAR06"/>
  </r>
  <r>
    <s v="C0702P"/>
    <n v="0.91217032919100005"/>
    <e v="#N/A"/>
    <n v="2023"/>
    <s v="1153A"/>
    <s v="xD_DWDM-BRKRing_C0702P_1153A MAC PermatangKSelangor_0004582304330Y_00045823098821"/>
    <e v="#N/A"/>
    <s v="1153A MAC PermatangKSelangor"/>
    <s v="1800 Rack and subrack"/>
    <s v="BBand"/>
    <m/>
    <m/>
    <m/>
    <s v="Single_2023_October_DWDM_(blank)_1153A_Completed_DC BREAKER: 63 A X 4"/>
    <s v="Single"/>
    <n v="2023"/>
    <s v="October"/>
    <s v="DWDM"/>
    <s v="(blank)"/>
    <s v="DWDM-1153A"/>
    <s v="1153A"/>
    <s v="Completed"/>
    <x v="0"/>
    <e v="#N/A"/>
    <e v="#N/A"/>
    <e v="#N/A"/>
    <x v="30"/>
    <s v="Wk47"/>
    <d v="2023-11-24T00:00:00"/>
    <m/>
    <m/>
    <m/>
    <s v="Completed"/>
    <s v="Y"/>
    <m/>
    <d v="2024-01-18T00:00:00"/>
    <s v="Y"/>
    <x v="23"/>
    <s v="Wk47"/>
    <s v="P1"/>
    <e v="#N/A"/>
    <m/>
    <m/>
    <m/>
    <m/>
    <m/>
    <d v="1899-12-30T00:00:00"/>
    <m/>
    <m/>
    <m/>
    <e v="#N/A"/>
    <e v="#N/A"/>
  </r>
  <r>
    <s v="C0702P"/>
    <n v="0.91217032919100005"/>
    <e v="#N/A"/>
    <n v="2023"/>
    <s v="1154A"/>
    <s v="xD_DWDM-BRKRing_C0702P_1154A MAGSekinchan_0004582304330Y_00045823098821"/>
    <e v="#N/A"/>
    <s v="1154A MAGSekinchan"/>
    <s v="1800 Rack and subrack"/>
    <s v="BBand"/>
    <m/>
    <m/>
    <m/>
    <s v="Single_2023_October_DWDM_(blank)_1154A_Drop_ODF CABINET = 1"/>
    <s v="Single"/>
    <n v="2023"/>
    <s v="October"/>
    <s v="DWDM"/>
    <s v="(blank)"/>
    <s v="DWDM-1154A"/>
    <s v="1154A"/>
    <s v="Drop"/>
    <x v="36"/>
    <e v="#N/A"/>
    <e v="#N/A"/>
    <e v="#N/A"/>
    <x v="31"/>
    <s v="Wk47"/>
    <d v="2023-11-23T00:00:00"/>
    <m/>
    <m/>
    <m/>
    <s v="Completed"/>
    <s v="Y"/>
    <m/>
    <d v="2024-01-18T00:00:00"/>
    <s v="Y"/>
    <x v="21"/>
    <s v="Wk47"/>
    <s v="P1"/>
    <e v="#N/A"/>
    <m/>
    <m/>
    <m/>
    <m/>
    <m/>
    <d v="1899-12-30T00:00:00"/>
    <m/>
    <m/>
    <m/>
    <e v="#N/A"/>
    <e v="#N/A"/>
  </r>
  <r>
    <s v="C0702P"/>
    <n v="0.91217032919100005"/>
    <e v="#N/A"/>
    <n v="2023"/>
    <s v="1156A"/>
    <s v="xD_DWDM-BRKRing_C0702P_1156A MAC BtgBerjuntai_0004582304330Y_00045823098821"/>
    <e v="#N/A"/>
    <s v="1156A MAC BtgBerjuntai"/>
    <s v="1800 Rack and subrack"/>
    <s v="BBand"/>
    <m/>
    <m/>
    <m/>
    <s v="Single_2023_December_DWDM_(blank)_1156A_Drop_ODF CABINET = 1"/>
    <s v="Single"/>
    <n v="2023"/>
    <s v="December"/>
    <s v="DWDM"/>
    <s v="(blank)"/>
    <s v="DWDM-1156A"/>
    <s v="1156A"/>
    <s v="Drop"/>
    <x v="36"/>
    <e v="#N/A"/>
    <e v="#N/A"/>
    <e v="#N/A"/>
    <x v="30"/>
    <s v="Wk47"/>
    <d v="2023-11-24T00:00:00"/>
    <m/>
    <m/>
    <m/>
    <s v="Completed"/>
    <s v="Y"/>
    <m/>
    <d v="2024-01-18T00:00:00"/>
    <s v="Y"/>
    <x v="23"/>
    <s v="Wk47"/>
    <s v="P1"/>
    <e v="#N/A"/>
    <m/>
    <m/>
    <m/>
    <m/>
    <m/>
    <d v="1899-12-30T00:00:00"/>
    <m/>
    <m/>
    <m/>
    <e v="#N/A"/>
    <e v="#N/A"/>
  </r>
  <r>
    <s v="C0702P"/>
    <n v="0.91217032919100005"/>
    <e v="#N/A"/>
    <n v="2023"/>
    <s v="1169A"/>
    <s v="xD_DWDM-BRKRing_C0702P_1169A MAC TgKrngTrunkRd_0004582304330Y_00045823098821"/>
    <e v="#N/A"/>
    <s v="1169A MAC TgKrngTrunkRd"/>
    <s v="1800 Rack and subrack"/>
    <s v="BBand"/>
    <m/>
    <m/>
    <m/>
    <s v="Multiple_2023_October_DWDM_(blank)_1169A_Completed_DCPDB  = 1"/>
    <s v="Multiple"/>
    <n v="2023"/>
    <s v="October"/>
    <s v="DWDM"/>
    <s v="(blank)"/>
    <s v="DWDM-1169A"/>
    <s v="1169A"/>
    <s v="Completed"/>
    <x v="2"/>
    <e v="#N/A"/>
    <e v="#N/A"/>
    <e v="#N/A"/>
    <x v="30"/>
    <s v="Wk47"/>
    <d v="2023-11-24T00:00:00"/>
    <m/>
    <s v="Plan 23/1"/>
    <m/>
    <s v="Completed"/>
    <s v="Y"/>
    <d v="2024-01-22T00:00:00"/>
    <d v="2024-01-18T00:00:00"/>
    <s v="Y"/>
    <x v="24"/>
    <s v="Wk4"/>
    <s v="P1"/>
    <e v="#N/A"/>
    <d v="2024-01-23T10:40:07"/>
    <m/>
    <m/>
    <m/>
    <m/>
    <d v="1899-12-30T00:00:00"/>
    <m/>
    <m/>
    <m/>
    <e v="#N/A"/>
    <e v="#N/A"/>
  </r>
  <r>
    <s v="C0704P"/>
    <n v="0.293303824002"/>
    <e v="#N/A"/>
    <n v="2023"/>
    <s v="1073A"/>
    <s v="xD_DWDM-BRKRing_C0704P_1073A KTM PadangJawa_0004582306610C_00045823162822"/>
    <e v="#N/A"/>
    <s v="1073A KTM PadangJawa"/>
    <s v="1800 Rack and subrack"/>
    <s v="BBand"/>
    <m/>
    <m/>
    <m/>
    <s v="Single_2023_October_DWDM_(blank)_1073A_Drop_NOT REQUIRED"/>
    <s v="Single"/>
    <n v="2023"/>
    <s v="October"/>
    <s v="DWDM"/>
    <s v="(blank)"/>
    <s v="DWDM-1073A"/>
    <s v="1073A"/>
    <s v="Drop"/>
    <x v="37"/>
    <e v="#N/A"/>
    <e v="#N/A"/>
    <e v="#N/A"/>
    <x v="31"/>
    <s v="Wk47"/>
    <d v="2023-11-23T00:00:00"/>
    <m/>
    <s v="Pending Fiberail Access"/>
    <m/>
    <m/>
    <m/>
    <d v="2024-01-26T00:00:00"/>
    <s v="TBC"/>
    <s v="Y"/>
    <x v="25"/>
    <s v="Wk5"/>
    <e v="#N/A"/>
    <e v="#N/A"/>
    <d v="2024-01-29T09:52:18"/>
    <m/>
    <m/>
    <s v="Y"/>
    <s v="Completed"/>
    <d v="2023-10-23T00:00:00"/>
    <s v="Completed"/>
    <m/>
    <m/>
    <e v="#N/A"/>
    <e v="#N/A"/>
  </r>
  <r>
    <s v="C0704P"/>
    <n v="0.293303824002"/>
    <e v="#N/A"/>
    <n v="2023"/>
    <s v="1096A"/>
    <s v="xD_DWDM-BRKRing_C0704P_1096A Klang Perdana_0004582306610C_00045823162822"/>
    <e v="#N/A"/>
    <s v="1096A Klang Perdana"/>
    <s v="1800 Rack and subrack"/>
    <s v="BBand"/>
    <m/>
    <m/>
    <m/>
    <e v="#N/A"/>
    <s v="#N/A"/>
    <m/>
    <m/>
    <m/>
    <m/>
    <s v="DWDM-"/>
    <m/>
    <m/>
    <x v="3"/>
    <e v="#N/A"/>
    <e v="#N/A"/>
    <e v="#N/A"/>
    <x v="31"/>
    <s v="Wk47"/>
    <d v="2023-11-23T00:00:00"/>
    <s v="Pending PFS Swap"/>
    <s v="postpone pending solution from customer"/>
    <m/>
    <m/>
    <m/>
    <d v="2024-02-15T00:00:00"/>
    <s v="TBC"/>
    <s v="TBC_Jul_Plan"/>
    <x v="12"/>
    <m/>
    <e v="#N/A"/>
    <e v="#N/A"/>
    <m/>
    <m/>
    <m/>
    <s v="Y"/>
    <s v="Completed"/>
    <d v="2023-10-23T00:00:00"/>
    <s v="Completed"/>
    <m/>
    <m/>
    <e v="#N/A"/>
    <e v="#N/A"/>
  </r>
  <r>
    <s v="C0704P"/>
    <n v="0.293303824002"/>
    <e v="#N/A"/>
    <n v="2023"/>
    <s v="1342A"/>
    <s v="xD_DWDM-BRKRing_C0704P_1342A MBSA_0004582306610C_00045823162822"/>
    <e v="#N/A"/>
    <s v="1342A MBSA"/>
    <s v="1800 Rack and subrack"/>
    <s v="BBand"/>
    <m/>
    <m/>
    <m/>
    <e v="#N/A"/>
    <s v="#N/A"/>
    <m/>
    <m/>
    <m/>
    <m/>
    <s v="DWDM-"/>
    <m/>
    <m/>
    <x v="3"/>
    <e v="#N/A"/>
    <e v="#N/A"/>
    <e v="#N/A"/>
    <x v="32"/>
    <s v="Wk8"/>
    <d v="2024-02-20T00:00:00"/>
    <s v="Access"/>
    <s v="Access"/>
    <m/>
    <m/>
    <m/>
    <m/>
    <s v="TBC"/>
    <s v="Y"/>
    <x v="26"/>
    <s v="Wk8"/>
    <e v="#N/A"/>
    <e v="#N/A"/>
    <m/>
    <m/>
    <m/>
    <s v="Y"/>
    <s v="Completed"/>
    <d v="2023-10-23T00:00:00"/>
    <s v="Completed"/>
    <m/>
    <m/>
    <e v="#N/A"/>
    <e v="#N/A"/>
  </r>
  <r>
    <s v="C0704P"/>
    <n v="0.293303824002"/>
    <e v="#N/A"/>
    <n v="2023"/>
    <s v="1367A"/>
    <s v="xD_DWDM-BRKRing_C0704P_1367A Worldwide Biz_0004582306610C_00045823162822"/>
    <e v="#N/A"/>
    <s v="1367A Worldwide Biz"/>
    <s v="1800 Rack and subrack"/>
    <s v="BBand"/>
    <m/>
    <m/>
    <m/>
    <s v="Single_2023_October_DWDM_(blank)_1367A_Drop_NOT REQUIRED"/>
    <s v="Single"/>
    <n v="2023"/>
    <s v="October"/>
    <s v="DWDM"/>
    <s v="(blank)"/>
    <s v="DWDM-1367A"/>
    <s v="1367A"/>
    <s v="Drop"/>
    <x v="37"/>
    <e v="#N/A"/>
    <e v="#N/A"/>
    <e v="#N/A"/>
    <x v="30"/>
    <s v="Wk47"/>
    <d v="2023-11-24T00:00:00"/>
    <m/>
    <m/>
    <m/>
    <m/>
    <m/>
    <d v="2024-01-05T00:00:00"/>
    <s v="Completed"/>
    <s v="Y"/>
    <x v="27"/>
    <s v="Wk3"/>
    <e v="#N/A"/>
    <e v="#N/A"/>
    <m/>
    <m/>
    <s v="CME completed12/Jan"/>
    <s v="Y"/>
    <s v="Completed"/>
    <d v="2023-10-23T00:00:00"/>
    <s v="Completed"/>
    <m/>
    <m/>
    <e v="#N/A"/>
    <e v="#N/A"/>
  </r>
  <r>
    <s v="C0704P"/>
    <n v="0.293303824002"/>
    <e v="#N/A"/>
    <n v="2023"/>
    <s v="2021B"/>
    <s v="xD_DWDM-BRKRing_C0704P_2021B SBHT_0004582306610C_00045823162822"/>
    <e v="#N/A"/>
    <s v="2021B SBHT"/>
    <s v="1800 Rack and subrack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13"/>
    <e v="#N/A"/>
    <e v="#N/A"/>
    <e v="#N/A"/>
    <x v="33"/>
    <s v="Wk49"/>
    <d v="2023-12-04T00:00:00"/>
    <m/>
    <m/>
    <m/>
    <m/>
    <m/>
    <d v="2024-01-09T00:00:00"/>
    <s v="Completed"/>
    <s v="Y"/>
    <x v="17"/>
    <s v="Wk50"/>
    <e v="#N/A"/>
    <e v="#N/A"/>
    <m/>
    <m/>
    <m/>
    <s v="Y"/>
    <s v="Completed"/>
    <d v="2023-10-23T00:00:00"/>
    <s v="Completed"/>
    <m/>
    <m/>
    <e v="#N/A"/>
    <e v="#N/A"/>
  </r>
  <r>
    <s v="C0713P"/>
    <n v="0.61783356084099994"/>
    <e v="#N/A"/>
    <n v="2023"/>
    <s v="1071A"/>
    <s v="xD_DWDM-BRKRing_C0713P_1071A_Chi Liung Plaza_0004582304330V_00045823098821"/>
    <e v="#N/A"/>
    <s v="Chi Liung Plaza"/>
    <s v="9800 Rack with subrack"/>
    <s v="BBand"/>
    <m/>
    <m/>
    <m/>
    <e v="#N/A"/>
    <s v="#N/A"/>
    <m/>
    <m/>
    <m/>
    <m/>
    <s v="DWDM-"/>
    <m/>
    <m/>
    <x v="3"/>
    <e v="#N/A"/>
    <e v="#N/A"/>
    <e v="#N/A"/>
    <x v="34"/>
    <s v="Wk47"/>
    <d v="2023-11-20T00:00:00"/>
    <m/>
    <m/>
    <m/>
    <s v="Completed"/>
    <s v="Y"/>
    <s v="4//1/2024"/>
    <d v="2024-01-08T00:00:00"/>
    <s v="Y"/>
    <x v="28"/>
    <s v="Wk2"/>
    <s v="P0"/>
    <e v="#N/A"/>
    <m/>
    <m/>
    <s v="CME completed12/Jan"/>
    <m/>
    <m/>
    <m/>
    <s v="Schedule for migration"/>
    <m/>
    <m/>
    <e v="#N/A"/>
    <e v="#N/A"/>
  </r>
  <r>
    <s v="C0713P"/>
    <n v="0.61783356084099994"/>
    <e v="#N/A"/>
    <n v="2023"/>
    <s v="1096A"/>
    <s v="xD_DWDM-BRKRing_C0713P_1096A_KlangPerdana_0004582304330V_00045823098821"/>
    <e v="#N/A"/>
    <s v="KlangPerdana"/>
    <s v="9800 Board Expansion"/>
    <s v="BBand"/>
    <m/>
    <m/>
    <m/>
    <e v="#N/A"/>
    <s v="#N/A"/>
    <m/>
    <m/>
    <m/>
    <m/>
    <s v="DWDM-"/>
    <m/>
    <m/>
    <x v="7"/>
    <e v="#N/A"/>
    <e v="#N/A"/>
    <e v="#N/A"/>
    <x v="31"/>
    <s v="Wk47"/>
    <d v="2023-11-23T00:00:00"/>
    <m/>
    <m/>
    <m/>
    <s v="Completed"/>
    <s v="Y"/>
    <m/>
    <s v="Completed"/>
    <s v="Y"/>
    <x v="21"/>
    <s v="Wk47"/>
    <s v="P0"/>
    <e v="#N/A"/>
    <m/>
    <m/>
    <m/>
    <m/>
    <m/>
    <m/>
    <s v="Schedule for migration"/>
    <m/>
    <m/>
    <e v="#N/A"/>
    <e v="#N/A"/>
  </r>
  <r>
    <s v="C0713P"/>
    <n v="0.61783356084099994"/>
    <e v="#N/A"/>
    <n v="2023"/>
    <s v="1342A"/>
    <s v="xD_DWDM-BRKRing_C0713P_1342A_MBSA_00045823098821"/>
    <e v="#N/A"/>
    <s v="MBSA"/>
    <s v="Services only"/>
    <s v="BBand"/>
    <m/>
    <m/>
    <m/>
    <e v="#N/A"/>
    <s v="#N/A"/>
    <m/>
    <m/>
    <m/>
    <m/>
    <s v="DWDM-"/>
    <m/>
    <m/>
    <x v="7"/>
    <e v="#N/A"/>
    <e v="#N/A"/>
    <e v="#N/A"/>
    <x v="35"/>
    <s v="Wk52"/>
    <s v="N/A"/>
    <s v="Services only"/>
    <s v="Services only"/>
    <m/>
    <m/>
    <s v="N/A"/>
    <m/>
    <d v="2024-01-08T00:00:00"/>
    <s v="N/A"/>
    <x v="29"/>
    <s v="Wk2"/>
    <s v="P0"/>
    <e v="#N/A"/>
    <m/>
    <m/>
    <m/>
    <m/>
    <m/>
    <m/>
    <s v="Schedule for migration"/>
    <m/>
    <m/>
    <e v="#N/A"/>
    <e v="#N/A"/>
  </r>
  <r>
    <s v="C0713P"/>
    <n v="0.61783356084099994"/>
    <e v="#N/A"/>
    <n v="2023"/>
    <s v="2021B"/>
    <s v="xD_DWDM-BRKRing_C0713P_2021B_SBHT_0004582304330V_00045823098821"/>
    <e v="#N/A"/>
    <s v="SBHT"/>
    <s v="9800 Board Expansion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7"/>
    <e v="#N/A"/>
    <e v="#N/A"/>
    <e v="#N/A"/>
    <x v="27"/>
    <s v="Wk50"/>
    <d v="2023-12-12T00:00:00"/>
    <m/>
    <m/>
    <m/>
    <s v="Completed"/>
    <s v="Y"/>
    <m/>
    <s v="Completed"/>
    <s v="Y"/>
    <x v="17"/>
    <s v="Wk50"/>
    <s v="P0"/>
    <e v="#N/A"/>
    <m/>
    <m/>
    <m/>
    <m/>
    <m/>
    <m/>
    <s v="Schedule for migration"/>
    <m/>
    <m/>
    <e v="#N/A"/>
    <e v="#N/A"/>
  </r>
  <r>
    <s v="CAR01"/>
    <e v="#N/A"/>
    <e v="#N/A"/>
    <s v="2024 Q1"/>
    <s v="1049B"/>
    <s v="xD_DWDM-BRKRing_CAR01_1049B MCR KPG_0004582400460T_00045824009529"/>
    <e v="#N/A"/>
    <s v="1049B MCR KPG"/>
    <s v="Board expansion"/>
    <s v="BBand"/>
    <m/>
    <s v="N/A"/>
    <s v="N/A"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7"/>
    <e v="#N/A"/>
    <e v="#N/A"/>
    <e v="#N/A"/>
    <x v="26"/>
    <s v="Wk12"/>
    <d v="2024-03-22T00:00:00"/>
    <m/>
    <m/>
    <m/>
    <m/>
    <m/>
    <m/>
    <m/>
    <s v="Y"/>
    <x v="30"/>
    <s v="Wk12"/>
    <s v="P0"/>
    <e v="#N/A"/>
    <d v="1899-12-30T00:00:00"/>
    <m/>
    <m/>
    <m/>
    <m/>
    <m/>
    <m/>
    <m/>
    <d v="2024-04-19T00:00:00"/>
    <e v="#N/A"/>
    <e v="#N/A"/>
  </r>
  <r>
    <s v="CAR01"/>
    <e v="#N/A"/>
    <e v="#N/A"/>
    <n v="2023"/>
    <s v="1049B"/>
    <s v="xD_DWDM-BRKRing_CAR01_1049B_KPG_0004582304330V_00045823098821"/>
    <e v="#N/A"/>
    <s v="KPG"/>
    <s v="9800 Board Expansion"/>
    <s v="BBand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7"/>
    <e v="#N/A"/>
    <e v="#N/A"/>
    <e v="#N/A"/>
    <x v="36"/>
    <s v="Wk45"/>
    <d v="2023-11-06T00:00:00"/>
    <m/>
    <m/>
    <m/>
    <m/>
    <s v="N/A"/>
    <m/>
    <s v="Completed"/>
    <s v="N/A"/>
    <x v="31"/>
    <s v="Wk51"/>
    <s v="P0"/>
    <e v="#N/A"/>
    <m/>
    <m/>
    <m/>
    <s v="Y"/>
    <s v="Completed"/>
    <d v="2023-12-18T00:00:00"/>
    <s v="Completed"/>
    <m/>
    <m/>
    <e v="#N/A"/>
    <e v="#N/A"/>
  </r>
  <r>
    <s v="CAR01"/>
    <e v="#N/A"/>
    <e v="#N/A"/>
    <n v="2023"/>
    <s v="1058A"/>
    <s v="xD_DWDM-BRKRing_CAR01_1058A_Pekan Meru_00045823098821"/>
    <e v="#N/A"/>
    <s v="Pekan Meru"/>
    <s v="Services only"/>
    <s v="BBand"/>
    <m/>
    <m/>
    <m/>
    <e v="#N/A"/>
    <s v="#N/A"/>
    <m/>
    <m/>
    <m/>
    <m/>
    <s v="DWDM-"/>
    <m/>
    <m/>
    <x v="7"/>
    <e v="#N/A"/>
    <e v="#N/A"/>
    <e v="#N/A"/>
    <x v="35"/>
    <s v="Wk52"/>
    <s v="Completed"/>
    <m/>
    <m/>
    <m/>
    <m/>
    <s v="N/A"/>
    <m/>
    <s v="Completed"/>
    <s v="N/A"/>
    <x v="31"/>
    <s v="Wk51"/>
    <s v="P0"/>
    <e v="#N/A"/>
    <m/>
    <m/>
    <m/>
    <s v="Y"/>
    <s v="Completed"/>
    <d v="2023-12-18T00:00:00"/>
    <s v="Completed"/>
    <m/>
    <m/>
    <e v="#N/A"/>
    <e v="#N/A"/>
  </r>
  <r>
    <s v="CAR01"/>
    <e v="#N/A"/>
    <e v="#N/A"/>
    <n v="2023"/>
    <s v="1071A"/>
    <s v="xD_DWDM-BRKRing_CAR01_1071A_Chi Liung Plaza_00045823098821"/>
    <e v="#N/A"/>
    <s v="Chi Liung Plaza"/>
    <s v="Services only"/>
    <s v="BBand"/>
    <m/>
    <m/>
    <m/>
    <e v="#N/A"/>
    <s v="#N/A"/>
    <m/>
    <m/>
    <m/>
    <m/>
    <s v="DWDM-"/>
    <m/>
    <m/>
    <x v="7"/>
    <e v="#N/A"/>
    <e v="#N/A"/>
    <e v="#N/A"/>
    <x v="35"/>
    <s v="Wk52"/>
    <s v="Completed"/>
    <m/>
    <m/>
    <m/>
    <m/>
    <s v="N/A"/>
    <m/>
    <s v="Completed"/>
    <s v="N/A"/>
    <x v="31"/>
    <s v="Wk51"/>
    <s v="P0"/>
    <e v="#N/A"/>
    <m/>
    <m/>
    <m/>
    <s v="Y"/>
    <s v="Completed"/>
    <d v="2023-12-18T00:00:00"/>
    <s v="Completed"/>
    <m/>
    <m/>
    <e v="#N/A"/>
    <e v="#N/A"/>
  </r>
  <r>
    <s v="CAR01"/>
    <e v="#N/A"/>
    <e v="#N/A"/>
    <s v="2024 Q1"/>
    <s v="1085A"/>
    <s v="xD_DWDM-BRKRing_CAR01_1085A Pekan Meru_0004582400460T_00045824009529"/>
    <e v="#N/A"/>
    <s v="1085A Pekan Meru "/>
    <s v="Board expansion"/>
    <s v="BBand"/>
    <m/>
    <s v="N/A"/>
    <s v="N/A"/>
    <e v="#N/A"/>
    <s v="#N/A"/>
    <m/>
    <m/>
    <m/>
    <m/>
    <s v="DWDM-"/>
    <m/>
    <m/>
    <x v="7"/>
    <s v="NA"/>
    <s v="0. No Survey required"/>
    <s v="0. No Survey required"/>
    <x v="26"/>
    <s v="Wk12"/>
    <d v="2024-03-22T00:00:00"/>
    <m/>
    <m/>
    <m/>
    <m/>
    <m/>
    <m/>
    <m/>
    <s v="Y"/>
    <x v="30"/>
    <s v="Wk12"/>
    <s v="P0"/>
    <e v="#N/A"/>
    <d v="1899-12-30T00:00:00"/>
    <m/>
    <m/>
    <m/>
    <m/>
    <m/>
    <m/>
    <m/>
    <d v="2024-04-19T00:00:00"/>
    <e v="#N/A"/>
    <e v="#N/A"/>
  </r>
  <r>
    <s v="CAR01"/>
    <e v="#N/A"/>
    <e v="#N/A"/>
    <n v="2023"/>
    <s v="1096A"/>
    <s v="xD_DWDM-BRKRing_CAR01_1096A_KlangPerdana_00045823098821"/>
    <e v="#N/A"/>
    <s v="KlangPerdana"/>
    <s v="Services only"/>
    <s v="BBand"/>
    <m/>
    <m/>
    <m/>
    <e v="#N/A"/>
    <s v="#N/A"/>
    <m/>
    <m/>
    <m/>
    <m/>
    <s v="DWDM-"/>
    <m/>
    <m/>
    <x v="7"/>
    <e v="#N/A"/>
    <e v="#N/A"/>
    <e v="#N/A"/>
    <x v="35"/>
    <s v="Wk52"/>
    <s v="Completed"/>
    <m/>
    <m/>
    <m/>
    <m/>
    <s v="N/A"/>
    <m/>
    <s v="Completed"/>
    <s v="N/A"/>
    <x v="31"/>
    <s v="Wk51"/>
    <s v="P0"/>
    <e v="#N/A"/>
    <m/>
    <m/>
    <m/>
    <s v="Y"/>
    <s v="Completed"/>
    <d v="2023-12-18T00:00:00"/>
    <s v="Completed"/>
    <m/>
    <m/>
    <e v="#N/A"/>
    <e v="#N/A"/>
  </r>
  <r>
    <s v="CAR01"/>
    <e v="#N/A"/>
    <e v="#N/A"/>
    <n v="2023"/>
    <s v="1359A"/>
    <s v="xD_DWDM-BRKRing_CAR01_1359A_Mutiara Subang_00045823098821"/>
    <e v="#N/A"/>
    <s v="Mutiara Subang"/>
    <s v="Services only"/>
    <s v="BBand"/>
    <m/>
    <m/>
    <m/>
    <s v="Single_2024_May_DWDM_C0103_1359A_PRPO_1. Swap breaker DC BREAKER: 63A X 2"/>
    <s v="Single"/>
    <n v="2024"/>
    <s v="May"/>
    <s v="DWDM"/>
    <s v="C0103"/>
    <s v="DWDM-1359A"/>
    <s v="1359A"/>
    <s v="PRPO"/>
    <x v="7"/>
    <e v="#N/A"/>
    <e v="#N/A"/>
    <e v="#N/A"/>
    <x v="35"/>
    <s v="Wk52"/>
    <s v="Completed"/>
    <m/>
    <m/>
    <m/>
    <m/>
    <s v="N/A"/>
    <m/>
    <s v="Completed"/>
    <s v="N/A"/>
    <x v="31"/>
    <s v="Wk51"/>
    <s v="P0"/>
    <e v="#N/A"/>
    <m/>
    <m/>
    <m/>
    <s v="Y"/>
    <s v="Completed"/>
    <d v="2023-12-18T00:00:00"/>
    <s v="Completed"/>
    <m/>
    <m/>
    <e v="#N/A"/>
    <e v="#N/A"/>
  </r>
  <r>
    <s v="CAR01"/>
    <e v="#N/A"/>
    <e v="#N/A"/>
    <s v="2024 Q1"/>
    <s v="1409A"/>
    <s v="xD_DWDM-BRKRing_CAR01_1409A Kota Damansara_0004582400460T_00045824009529"/>
    <e v="#N/A"/>
    <s v="1409A Kota Damansara"/>
    <s v="Board expansion"/>
    <s v="BBand"/>
    <m/>
    <s v="N/A"/>
    <s v="N/A"/>
    <s v="Single_2023_October_DWDM_(blank)_1409A_Completed_RECTIFIER + DCPDB = 1"/>
    <s v="Single"/>
    <n v="2023"/>
    <s v="October"/>
    <s v="DWDM"/>
    <s v="(blank)"/>
    <s v="DWDM-1409A"/>
    <s v="1409A"/>
    <s v="Completed"/>
    <x v="7"/>
    <s v="NA"/>
    <s v="0. No Survey required"/>
    <s v="0. No Survey required"/>
    <x v="37"/>
    <s v="Wk12"/>
    <d v="2024-03-21T00:00:00"/>
    <m/>
    <m/>
    <m/>
    <m/>
    <m/>
    <m/>
    <m/>
    <s v="Y"/>
    <x v="32"/>
    <s v="Wk12"/>
    <s v="P0"/>
    <e v="#N/A"/>
    <d v="1899-12-30T00:00:00"/>
    <m/>
    <m/>
    <m/>
    <m/>
    <m/>
    <m/>
    <m/>
    <d v="2024-04-19T00:00:00"/>
    <e v="#N/A"/>
    <e v="#N/A"/>
  </r>
  <r>
    <s v="CAR01"/>
    <e v="#N/A"/>
    <e v="#N/A"/>
    <n v="2023"/>
    <s v="1409A"/>
    <s v="xD_DWDM-BRKRing_CAR01_1409A_Kota Damansara_00045823098821"/>
    <e v="#N/A"/>
    <s v="Kota Damansara"/>
    <s v="Services only"/>
    <s v="BBand"/>
    <m/>
    <m/>
    <m/>
    <s v="Single_2023_October_DWDM_(blank)_1409A_Completed_RECTIFIER + DCPDB = 1"/>
    <s v="Single"/>
    <n v="2023"/>
    <s v="October"/>
    <s v="DWDM"/>
    <s v="(blank)"/>
    <s v="DWDM-1409A"/>
    <s v="1409A"/>
    <s v="Completed"/>
    <x v="7"/>
    <e v="#N/A"/>
    <e v="#N/A"/>
    <e v="#N/A"/>
    <x v="35"/>
    <s v="Wk52"/>
    <s v="Completed"/>
    <m/>
    <m/>
    <m/>
    <m/>
    <s v="N/A"/>
    <m/>
    <s v="Completed"/>
    <s v="N/A"/>
    <x v="31"/>
    <s v="Wk51"/>
    <s v="P0"/>
    <e v="#N/A"/>
    <m/>
    <m/>
    <m/>
    <s v="Y"/>
    <s v="Completed"/>
    <d v="2023-12-18T00:00:00"/>
    <s v="Completed"/>
    <m/>
    <m/>
    <e v="#N/A"/>
    <e v="#N/A"/>
  </r>
  <r>
    <s v="CAR01"/>
    <e v="#N/A"/>
    <e v="#N/A"/>
    <s v="2024 Q1"/>
    <s v="2021B"/>
    <s v="xD_DWDM-BRKRing_CAR01_2021B SBHT_0004582400460T_00045824009529"/>
    <e v="#N/A"/>
    <s v="2021B SBHT"/>
    <s v="Board expansion"/>
    <s v="BBand"/>
    <m/>
    <s v="N/A"/>
    <s v="N/A"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7"/>
    <s v="NA"/>
    <s v="0. No Survey required"/>
    <s v="0. No Survey required"/>
    <x v="37"/>
    <s v="Wk12"/>
    <d v="2024-03-22T00:00:00"/>
    <m/>
    <m/>
    <m/>
    <m/>
    <m/>
    <m/>
    <m/>
    <s v="Y"/>
    <x v="30"/>
    <s v="Wk12"/>
    <s v="P0"/>
    <e v="#N/A"/>
    <d v="1899-12-30T00:00:00"/>
    <m/>
    <m/>
    <m/>
    <m/>
    <m/>
    <m/>
    <m/>
    <d v="2024-04-19T00:00:00"/>
    <e v="#N/A"/>
    <e v="#N/A"/>
  </r>
  <r>
    <s v="CAR01"/>
    <e v="#N/A"/>
    <e v="#N/A"/>
    <n v="2023"/>
    <s v="2021B"/>
    <s v="xD_DWDM-BRKRing_CAR01_2021B_SBHT_0004582304330V_00045823098821"/>
    <e v="#N/A"/>
    <s v="SBHT"/>
    <s v="9800 Board Expansion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7"/>
    <e v="#N/A"/>
    <e v="#N/A"/>
    <e v="#N/A"/>
    <x v="36"/>
    <s v="Wk45"/>
    <d v="2023-11-06T00:00:00"/>
    <m/>
    <m/>
    <m/>
    <m/>
    <s v="N/A"/>
    <m/>
    <s v="Completed"/>
    <s v="N/A"/>
    <x v="31"/>
    <s v="Wk51"/>
    <s v="P0"/>
    <e v="#N/A"/>
    <m/>
    <m/>
    <m/>
    <s v="Y"/>
    <s v="Completed"/>
    <d v="2023-12-18T00:00:00"/>
    <s v="Completed"/>
    <m/>
    <m/>
    <e v="#N/A"/>
    <e v="#N/A"/>
  </r>
  <r>
    <s v="CAR01"/>
    <e v="#N/A"/>
    <e v="#N/A"/>
    <n v="2023"/>
    <s v="2631A"/>
    <s v="xD_DWDM-BRKRing_CAR01_2631A_Samarinda_00045823098821"/>
    <e v="#N/A"/>
    <s v="Samarinda"/>
    <s v="Services only"/>
    <s v="BBand"/>
    <m/>
    <m/>
    <m/>
    <e v="#N/A"/>
    <s v="#N/A"/>
    <m/>
    <m/>
    <m/>
    <m/>
    <s v="DWDM-"/>
    <m/>
    <m/>
    <x v="7"/>
    <e v="#N/A"/>
    <e v="#N/A"/>
    <e v="#N/A"/>
    <x v="35"/>
    <s v="Wk52"/>
    <s v="Completed"/>
    <m/>
    <m/>
    <m/>
    <m/>
    <s v="N/A"/>
    <m/>
    <s v="Completed"/>
    <s v="N/A"/>
    <x v="31"/>
    <s v="Wk51"/>
    <s v="P0"/>
    <e v="#N/A"/>
    <m/>
    <m/>
    <m/>
    <s v="Y"/>
    <s v="Completed"/>
    <d v="2023-12-18T00:00:00"/>
    <s v="Completed"/>
    <m/>
    <m/>
    <e v="#N/A"/>
    <e v="#N/A"/>
  </r>
  <r>
    <s v="CAR01"/>
    <e v="#N/A"/>
    <e v="#N/A"/>
    <s v="2024 Q1"/>
    <s v="2777C"/>
    <s v="xD_DWDM-BRKRing_CAR01_2777C JBA Bukit Lipat_0004582400460T_00045824009529"/>
    <e v="#N/A"/>
    <s v="2777C JBA Bukit Lipat"/>
    <s v="Board expansion"/>
    <s v="BBand"/>
    <m/>
    <s v="N/A"/>
    <s v="N/A"/>
    <e v="#N/A"/>
    <s v="#N/A"/>
    <m/>
    <m/>
    <m/>
    <m/>
    <s v="DWDM-"/>
    <m/>
    <m/>
    <x v="7"/>
    <s v="NA"/>
    <s v="0. No Survey required"/>
    <s v="0. No Survey required"/>
    <x v="25"/>
    <s v="Wk12"/>
    <d v="2024-03-25T00:00:00"/>
    <m/>
    <m/>
    <m/>
    <m/>
    <m/>
    <m/>
    <m/>
    <s v="Y"/>
    <x v="33"/>
    <s v="Wk13"/>
    <s v="P0"/>
    <e v="#N/A"/>
    <d v="1899-12-30T00:00:00"/>
    <m/>
    <m/>
    <m/>
    <m/>
    <m/>
    <m/>
    <m/>
    <d v="2024-04-19T00:00:00"/>
    <e v="#N/A"/>
    <e v="#N/A"/>
  </r>
  <r>
    <s v="CAR01"/>
    <e v="#N/A"/>
    <e v="#N/A"/>
    <n v="2023"/>
    <s v="2777C"/>
    <s v="xD_DWDM-BRKRing_CAR01_2777C_JBABkitLipat_0004582304330V_00045823098821"/>
    <e v="#N/A"/>
    <s v="JBABkitLipat"/>
    <s v="9800 Board Expansion"/>
    <s v="BBand"/>
    <m/>
    <m/>
    <m/>
    <e v="#N/A"/>
    <s v="#N/A"/>
    <m/>
    <m/>
    <m/>
    <m/>
    <s v="DWDM-"/>
    <m/>
    <m/>
    <x v="7"/>
    <e v="#N/A"/>
    <e v="#N/A"/>
    <e v="#N/A"/>
    <x v="36"/>
    <s v="Wk45"/>
    <d v="2023-11-06T00:00:00"/>
    <m/>
    <m/>
    <m/>
    <m/>
    <s v="N/A"/>
    <m/>
    <s v="Completed"/>
    <s v="N/A"/>
    <x v="31"/>
    <s v="Wk51"/>
    <s v="P0"/>
    <e v="#N/A"/>
    <m/>
    <m/>
    <m/>
    <s v="Y"/>
    <s v="Completed"/>
    <d v="2023-12-18T00:00:00"/>
    <s v="Completed"/>
    <m/>
    <m/>
    <e v="#N/A"/>
    <e v="#N/A"/>
  </r>
  <r>
    <s v="CAR04"/>
    <n v="0.43402654726599993"/>
    <n v="0.85389999999999999"/>
    <s v="2024 Q1"/>
    <s v="1253A"/>
    <s v="xD_DWDM-BRKRing_CAR04_1253A Plaza Pengkalan_0004582309050Y_00045824006623"/>
    <n v="0.85389999999999999"/>
    <s v="Plaza Pengkalan 1253A"/>
    <s v="Services only"/>
    <s v="BBand"/>
    <m/>
    <s v="N/A"/>
    <s v="N/A"/>
    <s v="Single_2024_April_DWDM_C0204;C0210P;CAR02-i+/CAR02-ii+_1253A_PRPO_1. Add Rectifier (Indoor)= 1 (Require 63A x 8 DC Breaker) _x000a_2. Add Modules = 5_x000a_3. Battery Bank = 4"/>
    <s v="Single"/>
    <n v="2024"/>
    <s v="April"/>
    <s v="DWDM"/>
    <s v="C0204;C0210P;CAR02-i+/CAR02-ii+"/>
    <s v="DWDM-1253A"/>
    <s v="1253A"/>
    <s v="PRPO"/>
    <x v="7"/>
    <e v="#N/A"/>
    <e v="#N/A"/>
    <e v="#N/A"/>
    <x v="35"/>
    <s v="WK0"/>
    <s v="N/A"/>
    <m/>
    <m/>
    <m/>
    <m/>
    <m/>
    <m/>
    <m/>
    <s v="TBC_Jul_Plan"/>
    <x v="12"/>
    <m/>
    <s v="P1_Z_June"/>
    <s v="CAR04"/>
    <d v="1899-12-30T00:00:00"/>
    <m/>
    <m/>
    <m/>
    <m/>
    <m/>
    <m/>
    <s v="Y"/>
    <d v="2024-05-24T00:00:00"/>
    <e v="#N/A"/>
    <s v="CAR04"/>
  </r>
  <r>
    <s v="CAR04"/>
    <n v="0.43402654726599993"/>
    <n v="0.85389999999999999"/>
    <s v="2024 Q1"/>
    <s v="1261A"/>
    <s v="xD_DWDM-BRKRing_CAR04_1261A KWSP_0004582309050Y_00045824006623"/>
    <n v="0.85389999999999999"/>
    <s v="KWSP 1261A"/>
    <s v="Services only"/>
    <s v="BBand"/>
    <m/>
    <s v="N/A"/>
    <s v="N/A"/>
    <e v="#N/A"/>
    <s v="#N/A"/>
    <m/>
    <m/>
    <m/>
    <m/>
    <s v="DWDM-"/>
    <m/>
    <m/>
    <x v="7"/>
    <e v="#N/A"/>
    <e v="#N/A"/>
    <e v="#N/A"/>
    <x v="35"/>
    <s v="WK0"/>
    <s v="N/A"/>
    <m/>
    <m/>
    <m/>
    <m/>
    <m/>
    <m/>
    <m/>
    <s v="TBC_Jul_Plan"/>
    <x v="12"/>
    <m/>
    <s v="P1_Z_June"/>
    <s v="CAR04"/>
    <d v="1899-12-30T00:00:00"/>
    <m/>
    <m/>
    <m/>
    <m/>
    <m/>
    <m/>
    <s v="Y"/>
    <d v="2024-05-24T00:00:00"/>
    <e v="#N/A"/>
    <s v="CAR04"/>
  </r>
  <r>
    <s v="CAR04"/>
    <n v="0.43402654726599993"/>
    <n v="0.85389999999999999"/>
    <s v="2024 Q1"/>
    <s v="1266A"/>
    <s v="xD_DWDM-BRKRing_CAR04_1266A Sucasa_0004582309050Y_00045824006623"/>
    <n v="0.85389999999999999"/>
    <s v="Sucasa 1266A"/>
    <s v="Services only"/>
    <s v="BBand"/>
    <m/>
    <s v="N/A"/>
    <s v="N/A"/>
    <s v="Single_2024_May_DWDM_C0407P_1266A_PRPO_1.Add module = 1_x000a_2.Add battery bank = 1"/>
    <s v="Single"/>
    <n v="2024"/>
    <s v="May"/>
    <s v="DWDM"/>
    <s v="C0407P"/>
    <s v="DWDM-1266A"/>
    <s v="1266A"/>
    <s v="PRPO"/>
    <x v="7"/>
    <e v="#N/A"/>
    <e v="#N/A"/>
    <e v="#N/A"/>
    <x v="35"/>
    <s v="WK0"/>
    <s v="N/A"/>
    <m/>
    <m/>
    <m/>
    <m/>
    <m/>
    <m/>
    <m/>
    <s v="TBC_Jul_Plan"/>
    <x v="12"/>
    <m/>
    <s v="P1_Z_June"/>
    <s v="CAR04"/>
    <d v="1899-12-30T00:00:00"/>
    <m/>
    <m/>
    <m/>
    <m/>
    <m/>
    <m/>
    <s v="Y"/>
    <d v="2024-05-24T00:00:00"/>
    <e v="#N/A"/>
    <s v="CAR04"/>
  </r>
  <r>
    <s v="CAR04"/>
    <n v="0.43402654726599993"/>
    <n v="0.85389999999999999"/>
    <s v="2024 Q1"/>
    <s v="1271A"/>
    <s v="xD_DWDM-BRKRing_CAR04_1271A Risda_0004582309050Y_00045824006623"/>
    <n v="0.85389999999999999"/>
    <s v="Risda 1271A"/>
    <s v="Services only"/>
    <s v="BBand"/>
    <m/>
    <s v="N/A"/>
    <s v="N/A"/>
    <s v="Single_2024_May_DWDM_DWDM-120Ch_1271A_PRPO_1.swap rectifier (Indoor) = 1 (Require 63A x 4 DC breaker)_x000a_2.Add modules = 4 _x000a_3.battery bank = 6"/>
    <s v="Single"/>
    <n v="2024"/>
    <s v="May"/>
    <s v="DWDM"/>
    <s v="DWDM-120Ch"/>
    <s v="DWDM-1271A"/>
    <s v="1271A"/>
    <s v="PRPO"/>
    <x v="7"/>
    <e v="#N/A"/>
    <e v="#N/A"/>
    <e v="#N/A"/>
    <x v="35"/>
    <s v="WK0"/>
    <s v="N/A"/>
    <m/>
    <m/>
    <m/>
    <m/>
    <m/>
    <m/>
    <m/>
    <s v="TBC_Jul_Plan"/>
    <x v="12"/>
    <m/>
    <s v="P1_Z_June"/>
    <s v="CAR04"/>
    <d v="1899-12-30T00:00:00"/>
    <m/>
    <m/>
    <m/>
    <m/>
    <m/>
    <m/>
    <s v="Y"/>
    <d v="2024-05-24T00:00:00"/>
    <e v="#N/A"/>
    <s v="CAR04"/>
  </r>
  <r>
    <s v="CAR04"/>
    <n v="0.43402654726599993"/>
    <n v="0.85389999999999999"/>
    <s v="2024 Q1"/>
    <s v="1461A"/>
    <s v="xD_DWDM-BRKRing_CAR04_1461A Shaw Parade_0004582309050Y_00045824006623"/>
    <n v="0.85389999999999999"/>
    <s v="Shaw parade 1461A"/>
    <s v="Services only"/>
    <s v="BBand"/>
    <m/>
    <s v="N/A"/>
    <s v="N/A"/>
    <e v="#N/A"/>
    <s v="#N/A"/>
    <m/>
    <m/>
    <m/>
    <m/>
    <s v="DWDM-"/>
    <m/>
    <m/>
    <x v="7"/>
    <e v="#N/A"/>
    <e v="#N/A"/>
    <e v="#N/A"/>
    <x v="35"/>
    <s v="WK0"/>
    <s v="N/A"/>
    <m/>
    <m/>
    <m/>
    <m/>
    <m/>
    <m/>
    <m/>
    <s v="TBC_Jul_Plan"/>
    <x v="12"/>
    <m/>
    <s v="P1_Z_June"/>
    <s v="CAR04"/>
    <d v="1899-12-30T00:00:00"/>
    <m/>
    <m/>
    <m/>
    <m/>
    <m/>
    <m/>
    <s v="Y"/>
    <d v="2024-05-24T00:00:00"/>
    <e v="#N/A"/>
    <s v="CAR04"/>
  </r>
  <r>
    <s v="CAR04"/>
    <n v="0.43402654726599993"/>
    <n v="0.85389999999999999"/>
    <s v="2024 Q1"/>
    <s v="1737A"/>
    <s v="xD_DWDM-BRKRing_CAR04_1737A Bernama_0004582309050Y_00045824006623"/>
    <n v="0.85389999999999999"/>
    <s v="Bernama 1737A"/>
    <s v="Services only"/>
    <s v="BBand"/>
    <m/>
    <s v="N/A"/>
    <s v="N/A"/>
    <s v="Multiple_2024_April_DWDM_C0407P_1737A_PRPO_1. Replace CSU controller = 1 (Action FF)_x000a_2. Add Modules = 2_x000a_3. Add Battery Bank = 1_x000a_"/>
    <s v="Multiple"/>
    <n v="2024"/>
    <s v="April"/>
    <s v="DWDM"/>
    <s v="C0407P"/>
    <s v="DWDM-1737A"/>
    <s v="1737A"/>
    <s v="PRPO"/>
    <x v="7"/>
    <e v="#N/A"/>
    <e v="#N/A"/>
    <e v="#N/A"/>
    <x v="35"/>
    <s v="WK0"/>
    <s v="N/A"/>
    <m/>
    <m/>
    <m/>
    <m/>
    <m/>
    <m/>
    <m/>
    <s v="TBC_Jul_Plan"/>
    <x v="34"/>
    <m/>
    <s v="P1_Z_June"/>
    <s v="CAR04"/>
    <d v="1899-12-30T00:00:00"/>
    <m/>
    <m/>
    <m/>
    <m/>
    <m/>
    <m/>
    <s v="Y"/>
    <d v="2024-05-24T00:00:00"/>
    <e v="#N/A"/>
    <s v="CAR04"/>
  </r>
  <r>
    <s v="CAR04"/>
    <n v="0.43402654726599993"/>
    <n v="0.85389999999999999"/>
    <s v="2024 Q1"/>
    <s v="1851A"/>
    <s v="xD_DWDM-BRKRing_CAR04_1851A KL Plaza_0004582309050Y_00045824006623"/>
    <n v="0.85389999999999999"/>
    <s v="KL Plaze 1851A"/>
    <s v="Services only"/>
    <s v="BBand"/>
    <m/>
    <s v="N/A"/>
    <s v="N/A"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x v="7"/>
    <e v="#N/A"/>
    <e v="#N/A"/>
    <e v="#N/A"/>
    <x v="35"/>
    <s v="WK0"/>
    <s v="N/A"/>
    <m/>
    <m/>
    <m/>
    <m/>
    <m/>
    <m/>
    <m/>
    <s v="TBC_Jul_Plan"/>
    <x v="34"/>
    <m/>
    <s v="P1_Z_June"/>
    <s v="CAR04"/>
    <d v="1899-12-30T00:00:00"/>
    <m/>
    <m/>
    <m/>
    <m/>
    <m/>
    <m/>
    <s v="Y"/>
    <d v="2024-05-24T00:00:00"/>
    <e v="#N/A"/>
    <s v="CAR04"/>
  </r>
  <r>
    <s v="CAR04"/>
    <n v="0.43402654726599993"/>
    <n v="0.85389999999999999"/>
    <s v="2024 Q1"/>
    <s v="1855B"/>
    <s v="xD_DWDM-BRKRing_CAR04_1855B TPM_0004582309050Y_00045824006623"/>
    <n v="0.85389999999999999"/>
    <s v="TPM 1855B"/>
    <s v="Services only"/>
    <s v="BBand"/>
    <m/>
    <s v="N/A"/>
    <s v="N/A"/>
    <s v="Multiple_2023_December_DWDM_(blank)_1855B_Completed_DCPDB  = 1"/>
    <s v="Multiple"/>
    <n v="2023"/>
    <s v="December"/>
    <s v="DWDM"/>
    <s v="(blank)"/>
    <s v="DWDM-1855B"/>
    <s v="1855B"/>
    <s v="Completed"/>
    <x v="7"/>
    <e v="#N/A"/>
    <e v="#N/A"/>
    <e v="#N/A"/>
    <x v="35"/>
    <s v="WK0"/>
    <s v="N/A"/>
    <m/>
    <m/>
    <m/>
    <m/>
    <m/>
    <m/>
    <m/>
    <s v="Y"/>
    <x v="0"/>
    <m/>
    <s v="P1_Z_June"/>
    <s v="CAR04"/>
    <d v="1899-12-30T00:00:00"/>
    <m/>
    <m/>
    <m/>
    <m/>
    <m/>
    <m/>
    <s v="Y"/>
    <d v="2024-05-24T00:00:00"/>
    <e v="#N/A"/>
    <s v="CAR04"/>
  </r>
  <r>
    <s v="CAR11"/>
    <n v="0.52483716914949996"/>
    <e v="#N/A"/>
    <s v="2024 Q1"/>
    <s v="1049B"/>
    <s v="xD_DWDM-BRKRing_CAR11_1049B MCR Kepong_0004582400700P_00045824009527"/>
    <e v="#N/A"/>
    <s v="1049B-MCR-002 KPG"/>
    <s v="Board expansion"/>
    <s v="BBand"/>
    <m/>
    <s v="N/A"/>
    <s v="N/A"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7"/>
    <s v="NA"/>
    <s v="0. No Survey required"/>
    <s v="0. No Survey required"/>
    <x v="11"/>
    <s v="Wk17"/>
    <d v="2024-04-22T00:00:00"/>
    <m/>
    <m/>
    <m/>
    <m/>
    <m/>
    <m/>
    <m/>
    <s v="Y"/>
    <x v="35"/>
    <s v="Wk17"/>
    <s v="P0"/>
    <e v="#N/A"/>
    <d v="1899-12-30T00:00:00"/>
    <m/>
    <m/>
    <m/>
    <m/>
    <m/>
    <m/>
    <m/>
    <d v="2024-04-18T00:00:00"/>
    <e v="#N/A"/>
    <e v="#N/A"/>
  </r>
  <r>
    <s v="CAR11"/>
    <n v="0.52483716914949996"/>
    <e v="#N/A"/>
    <s v="2024 Q1"/>
    <s v="2070B"/>
    <s v="xD_DWDM-BRKRing_CAR11_2070B Gombak_0004582400700P_00045824009527"/>
    <e v="#N/A"/>
    <s v="2070B-MAG-001 Gombak Tx"/>
    <s v="Board expansion"/>
    <s v="BBand"/>
    <m/>
    <s v="N/A"/>
    <s v="N/A"/>
    <s v="Single_2023_October_DWDM_(blank)_2070B_Completed_DCPDB  = 1"/>
    <s v="Single"/>
    <n v="2023"/>
    <s v="October"/>
    <s v="DWDM"/>
    <s v="(blank)"/>
    <s v="DWDM-2070B"/>
    <s v="2070B"/>
    <s v="Completed"/>
    <x v="7"/>
    <s v="NA"/>
    <s v="0. No Survey required"/>
    <s v="0. No Survey required"/>
    <x v="11"/>
    <s v="Wk17"/>
    <d v="2024-04-22T00:00:00"/>
    <m/>
    <m/>
    <m/>
    <m/>
    <m/>
    <m/>
    <m/>
    <s v="Y"/>
    <x v="35"/>
    <s v="Wk17"/>
    <s v="P0"/>
    <e v="#N/A"/>
    <d v="1899-12-30T00:00:00"/>
    <m/>
    <m/>
    <m/>
    <m/>
    <m/>
    <m/>
    <m/>
    <d v="2024-04-18T00:00:00"/>
    <e v="#N/A"/>
    <e v="#N/A"/>
  </r>
  <r>
    <s v="CAR11"/>
    <n v="0.52483716914949996"/>
    <e v="#N/A"/>
    <s v="2024 Q1"/>
    <s v="8709A"/>
    <s v="xD_DWDM-BRKRing_CAR11_8709A Bentong_0004582400700P_00045824009527"/>
    <e v="#N/A"/>
    <s v="8709A-MAG-003 Bentong"/>
    <s v="Board expansion"/>
    <s v="BBand"/>
    <m/>
    <s v="N/A"/>
    <s v="N/A"/>
    <s v="Single_2023_October_DWDM_(blank)_8709A_Completed_RECTIFIER + DCPDB = 1"/>
    <s v="Single"/>
    <n v="2023"/>
    <s v="October"/>
    <s v="DWDM"/>
    <s v="(blank)"/>
    <s v="DWDM-8709A"/>
    <s v="8709A"/>
    <s v="Completed"/>
    <x v="7"/>
    <s v="NA"/>
    <s v="0. No Survey required"/>
    <s v="0. No Survey required"/>
    <x v="38"/>
    <s v="Wk16"/>
    <d v="2024-04-18T00:00:00"/>
    <m/>
    <m/>
    <m/>
    <m/>
    <m/>
    <m/>
    <m/>
    <s v="Y"/>
    <x v="36"/>
    <s v="Wk18"/>
    <s v="P0"/>
    <e v="#N/A"/>
    <d v="1899-12-30T00:00:00"/>
    <m/>
    <m/>
    <m/>
    <m/>
    <m/>
    <m/>
    <m/>
    <d v="2024-04-18T00:00:00"/>
    <e v="#N/A"/>
    <e v="#N/A"/>
  </r>
  <r>
    <s v="CT0120"/>
    <n v="0.79046992204199995"/>
    <e v="#N/A"/>
    <n v="2023"/>
    <s v="2632A"/>
    <s v="xD_DWDM-BRKRing_CT0120_2632A Ecopark_0004582304160F_0004582308742"/>
    <e v="#N/A"/>
    <s v="2632A Ecopark"/>
    <s v="1800 Rack and subrack"/>
    <s v="Advance"/>
    <m/>
    <m/>
    <m/>
    <s v="Single_2023_October_DWDM_(blank)_2632A_Completed_AC BREAKER : 32 X 3"/>
    <s v="Single"/>
    <n v="2023"/>
    <s v="October"/>
    <s v="DWDM"/>
    <s v="(blank)"/>
    <s v="DWDM-2632A"/>
    <s v="2632A"/>
    <s v="Completed"/>
    <x v="38"/>
    <e v="#N/A"/>
    <e v="#N/A"/>
    <e v="#N/A"/>
    <x v="7"/>
    <s v="Wk21"/>
    <d v="2024-03-27T00:00:00"/>
    <s v="replace outdoor (syabas)"/>
    <s v="Entrance issue (gate)"/>
    <s v="0523: Replaced old outdoor rack"/>
    <m/>
    <m/>
    <d v="2024-04-23T00:00:00"/>
    <s v="TBC"/>
    <s v="Y"/>
    <x v="37"/>
    <s v="Wk17"/>
    <s v="P2"/>
    <e v="#N/A"/>
    <m/>
    <m/>
    <m/>
    <m/>
    <m/>
    <d v="1899-12-30T00:00:00"/>
    <m/>
    <m/>
    <m/>
    <e v="#N/A"/>
    <e v="#N/A"/>
  </r>
  <r>
    <s v="E212"/>
    <n v="0.79140867852699992"/>
    <n v="1.077274265145"/>
    <n v="2023"/>
    <s v="8923B"/>
    <s v="xD_DWDM-BRKRing_E212_8923B Tmn Semarak_0004582304160F_00045823087420"/>
    <n v="1.077274265145"/>
    <s v="8923B Tmn Semarak"/>
    <s v="1800 Rack and subrack"/>
    <s v="Fo&amp;T"/>
    <m/>
    <m/>
    <m/>
    <s v="Single_2024_January_DWDM_(blank)_8923B_Drop_ADD 100A X 2 BREAKER_x000a_ADD GROUNDING X 1_x000a_ADD PLINTH X 1_x000a_ADD ODF PANEL X 1"/>
    <s v="Single"/>
    <n v="2024"/>
    <s v="January"/>
    <s v="DWDM"/>
    <s v="(blank)"/>
    <s v="DWDM-8923B"/>
    <s v="8923B"/>
    <s v="Drop"/>
    <x v="39"/>
    <e v="#N/A"/>
    <e v="#N/A"/>
    <e v="#N/A"/>
    <x v="0"/>
    <s v="Wk31"/>
    <m/>
    <s v="Site Dropped"/>
    <s v="Resurvey AC"/>
    <m/>
    <m/>
    <m/>
    <m/>
    <s v="TBC"/>
    <s v="N/A"/>
    <x v="0"/>
    <m/>
    <e v="#N/A"/>
    <e v="#N/A"/>
    <m/>
    <m/>
    <m/>
    <s v="N/A"/>
    <s v="Completed"/>
    <d v="2024-02-22T00:00:00"/>
    <s v="Completed"/>
    <m/>
    <m/>
    <e v="#N/A"/>
    <e v="#N/A"/>
  </r>
  <r>
    <s v="EAR04"/>
    <e v="#N/A"/>
    <e v="#N/A"/>
    <n v="2023"/>
    <s v="1049B"/>
    <s v="xD_DWDM-BRKRing_EAR04_1049B_KPG_00045823098821"/>
    <e v="#N/A"/>
    <s v="KPG"/>
    <s v="Services only"/>
    <s v="Fo&amp;T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7"/>
    <e v="#N/A"/>
    <e v="#N/A"/>
    <e v="#N/A"/>
    <x v="35"/>
    <s v="Wk52"/>
    <s v="Completed"/>
    <m/>
    <m/>
    <m/>
    <m/>
    <s v="N/A"/>
    <m/>
    <s v="Completed"/>
    <s v="N/A"/>
    <x v="38"/>
    <s v="Wk43"/>
    <e v="#N/A"/>
    <e v="#N/A"/>
    <m/>
    <m/>
    <m/>
    <s v="N/A"/>
    <s v="Completed"/>
    <d v="2023-10-25T00:00:00"/>
    <s v="Completed"/>
    <m/>
    <m/>
    <e v="#N/A"/>
    <e v="#N/A"/>
  </r>
  <r>
    <s v="EAR04"/>
    <e v="#N/A"/>
    <e v="#N/A"/>
    <n v="2023"/>
    <s v="1475A"/>
    <s v="xD_DWDM-BRKRing_EAR04_1475A_MSC MSK_00045823098821"/>
    <e v="#N/A"/>
    <s v="MSC MSK"/>
    <s v="Services only"/>
    <s v="Fo&amp;T"/>
    <m/>
    <m/>
    <m/>
    <s v="Single_2024_May_DWDM_5GC_1475A_PRPO_1.ODF Rack (Glass Door)"/>
    <s v="Single"/>
    <n v="2024"/>
    <s v="May"/>
    <s v="DWDM"/>
    <s v="5GC"/>
    <s v="DWDM-1475A"/>
    <s v="1475A"/>
    <s v="PRPO"/>
    <x v="7"/>
    <e v="#N/A"/>
    <e v="#N/A"/>
    <e v="#N/A"/>
    <x v="35"/>
    <s v="Wk52"/>
    <s v="Completed"/>
    <m/>
    <m/>
    <m/>
    <m/>
    <s v="N/A"/>
    <m/>
    <s v="Completed"/>
    <s v="N/A"/>
    <x v="38"/>
    <s v="Wk43"/>
    <e v="#N/A"/>
    <e v="#N/A"/>
    <m/>
    <m/>
    <m/>
    <s v="N/A"/>
    <s v="Completed"/>
    <d v="2023-10-25T00:00:00"/>
    <s v="Completed"/>
    <m/>
    <m/>
    <e v="#N/A"/>
    <e v="#N/A"/>
  </r>
  <r>
    <s v="EAR04"/>
    <e v="#N/A"/>
    <e v="#N/A"/>
    <n v="2023"/>
    <s v="2021B"/>
    <s v="xD_DWDM-BRKRing_EAR04_2021B_SBHT_00045823098821"/>
    <e v="#N/A"/>
    <s v="SBHT"/>
    <s v="Services only"/>
    <s v="Fo&amp;T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7"/>
    <e v="#N/A"/>
    <e v="#N/A"/>
    <e v="#N/A"/>
    <x v="35"/>
    <s v="Wk52"/>
    <s v="Completed"/>
    <m/>
    <m/>
    <m/>
    <m/>
    <s v="N/A"/>
    <m/>
    <s v="Completed"/>
    <s v="N/A"/>
    <x v="38"/>
    <s v="Wk43"/>
    <e v="#N/A"/>
    <e v="#N/A"/>
    <m/>
    <m/>
    <m/>
    <s v="N/A"/>
    <s v="Completed"/>
    <d v="2023-10-25T00:00:00"/>
    <s v="Completed"/>
    <m/>
    <m/>
    <e v="#N/A"/>
    <e v="#N/A"/>
  </r>
  <r>
    <s v="EAR04"/>
    <e v="#N/A"/>
    <e v="#N/A"/>
    <n v="2023"/>
    <s v="8000A"/>
    <s v="xD_DWDM-BRKRing_EAR04_8000A_MSC KTN_00045823098821"/>
    <e v="#N/A"/>
    <s v="MSC KTN"/>
    <s v="Services only"/>
    <s v="Fo&amp;T"/>
    <m/>
    <m/>
    <m/>
    <e v="#N/A"/>
    <s v="#N/A"/>
    <m/>
    <m/>
    <m/>
    <m/>
    <s v="DWDM-"/>
    <m/>
    <m/>
    <x v="7"/>
    <e v="#N/A"/>
    <e v="#N/A"/>
    <e v="#N/A"/>
    <x v="35"/>
    <s v="Wk52"/>
    <s v="Completed"/>
    <m/>
    <m/>
    <m/>
    <m/>
    <s v="N/A"/>
    <m/>
    <s v="Completed"/>
    <s v="N/A"/>
    <x v="38"/>
    <s v="Wk43"/>
    <e v="#N/A"/>
    <e v="#N/A"/>
    <m/>
    <m/>
    <m/>
    <s v="N/A"/>
    <s v="Completed"/>
    <d v="2023-10-25T00:00:00"/>
    <s v="Completed"/>
    <m/>
    <m/>
    <e v="#N/A"/>
    <e v="#N/A"/>
  </r>
  <r>
    <s v="EAR04"/>
    <e v="#N/A"/>
    <e v="#N/A"/>
    <n v="2023"/>
    <s v="8703A"/>
    <s v="xD_DWDM-BRKRing_EAR04_8703A_KG Awah_00045823098821"/>
    <e v="#N/A"/>
    <s v="KG Awah"/>
    <s v="Services only"/>
    <s v="Fo&amp;T"/>
    <m/>
    <m/>
    <m/>
    <e v="#N/A"/>
    <s v="#N/A"/>
    <m/>
    <m/>
    <m/>
    <m/>
    <s v="DWDM-"/>
    <m/>
    <m/>
    <x v="7"/>
    <e v="#N/A"/>
    <e v="#N/A"/>
    <e v="#N/A"/>
    <x v="35"/>
    <s v="Wk52"/>
    <s v="Completed"/>
    <m/>
    <m/>
    <m/>
    <m/>
    <s v="N/A"/>
    <m/>
    <s v="Completed"/>
    <s v="N/A"/>
    <x v="38"/>
    <s v="Wk43"/>
    <e v="#N/A"/>
    <e v="#N/A"/>
    <m/>
    <m/>
    <m/>
    <s v="N/A"/>
    <s v="Completed"/>
    <d v="2023-10-25T00:00:00"/>
    <s v="Completed"/>
    <m/>
    <m/>
    <e v="#N/A"/>
    <e v="#N/A"/>
  </r>
  <r>
    <s v="MCR144"/>
    <e v="#N/A"/>
    <e v="#N/A"/>
    <n v="2023"/>
    <s v="1007A"/>
    <s v="xD_DWDM-BRKRing_MCR144_1007A MAC Mimaland_0004582304330Y_00045823098821"/>
    <e v="#N/A"/>
    <s v="1007A MAC Mimaland"/>
    <s v="1800 Rack and subrack"/>
    <s v="BBand"/>
    <m/>
    <m/>
    <m/>
    <s v="Single_2023_October_DWDM_(blank)_1007A_Completed_DCPDB = 1 UNIT_x000a_MGB = 1"/>
    <s v="Single"/>
    <n v="2023"/>
    <s v="October"/>
    <s v="DWDM"/>
    <s v="(blank)"/>
    <s v="DWDM-1007A"/>
    <s v="1007A"/>
    <s v="Completed"/>
    <x v="40"/>
    <e v="#N/A"/>
    <e v="#N/A"/>
    <e v="#N/A"/>
    <x v="39"/>
    <s v="Wk41"/>
    <d v="2023-10-10T00:00:00"/>
    <m/>
    <m/>
    <m/>
    <s v="Completed"/>
    <s v="Y"/>
    <m/>
    <s v="Completed"/>
    <s v="Y"/>
    <x v="39"/>
    <s v="Wk41"/>
    <e v="#N/A"/>
    <e v="#N/A"/>
    <m/>
    <m/>
    <m/>
    <s v="Y"/>
    <s v="Completed"/>
    <d v="2023-11-07T00:00:00"/>
    <s v="Completed"/>
    <m/>
    <m/>
    <e v="#N/A"/>
    <e v="#N/A"/>
  </r>
  <r>
    <s v="MCR144"/>
    <e v="#N/A"/>
    <e v="#N/A"/>
    <n v="2023"/>
    <s v="1770B"/>
    <s v="xD_DWDM-BRKRing_MCR144_1770B MAC GentingSempah_0004582304330Y_00045823098821"/>
    <e v="#N/A"/>
    <s v="1770B MAC GentingSempah"/>
    <s v="1800 Rack and subrack"/>
    <s v="BBand"/>
    <m/>
    <m/>
    <m/>
    <s v="Single_2023_October_DWDM_(blank)_1770B_Completed_AC BREAKER : 32 X 3"/>
    <s v="Single"/>
    <n v="2023"/>
    <s v="October"/>
    <s v="DWDM"/>
    <s v="(blank)"/>
    <s v="DWDM-1770B"/>
    <s v="1770B"/>
    <s v="Completed"/>
    <x v="38"/>
    <e v="#N/A"/>
    <e v="#N/A"/>
    <e v="#N/A"/>
    <x v="40"/>
    <s v="Wk42"/>
    <d v="2023-10-17T00:00:00"/>
    <m/>
    <m/>
    <m/>
    <s v="Completed"/>
    <s v="Y"/>
    <m/>
    <s v="Completed"/>
    <s v="Y"/>
    <x v="40"/>
    <s v="Wk42"/>
    <e v="#N/A"/>
    <e v="#N/A"/>
    <m/>
    <m/>
    <m/>
    <s v="Y"/>
    <s v="Completed"/>
    <d v="2023-11-07T00:00:00"/>
    <s v="Completed"/>
    <m/>
    <m/>
    <e v="#N/A"/>
    <e v="#N/A"/>
  </r>
  <r>
    <s v="MCR144"/>
    <e v="#N/A"/>
    <e v="#N/A"/>
    <n v="2023"/>
    <s v="1787B"/>
    <s v="xD_DWDM-BRKRing_MCR144_1787B MAC KarakHW_0004582304330Y_00045823098821"/>
    <e v="#N/A"/>
    <s v="1787B MAC KarakHW"/>
    <s v="1800 Rack and subrack"/>
    <s v="BBand"/>
    <m/>
    <m/>
    <m/>
    <s v="Single_2023_October_DWDM_(blank)_1787B_Completed_DC BREAKER: 63A X 2"/>
    <s v="Single"/>
    <n v="2023"/>
    <s v="October"/>
    <s v="DWDM"/>
    <s v="(blank)"/>
    <s v="DWDM-1787B"/>
    <s v="1787B"/>
    <s v="Completed"/>
    <x v="8"/>
    <e v="#N/A"/>
    <e v="#N/A"/>
    <e v="#N/A"/>
    <x v="40"/>
    <s v="Wk42"/>
    <d v="2023-10-17T00:00:00"/>
    <m/>
    <m/>
    <m/>
    <s v="Completed"/>
    <s v="Y"/>
    <m/>
    <s v="Completed"/>
    <s v="Y"/>
    <x v="40"/>
    <s v="Wk42"/>
    <e v="#N/A"/>
    <e v="#N/A"/>
    <m/>
    <m/>
    <s v="CME completed12/Jan"/>
    <s v="Y"/>
    <s v="Completed"/>
    <d v="2023-11-07T00:00:00"/>
    <s v="Completed"/>
    <m/>
    <m/>
    <e v="#N/A"/>
    <e v="#N/A"/>
  </r>
  <r>
    <s v="MCR144"/>
    <e v="#N/A"/>
    <e v="#N/A"/>
    <n v="2023"/>
    <s v="2070B"/>
    <s v="xD_DWDM-BRKRing_MCR144_2070B MAC Gombak_0004582304330Y_00045823098821"/>
    <e v="#N/A"/>
    <s v="2070B MAC Gombak"/>
    <s v="1800 Rack and subrack"/>
    <s v="BBand"/>
    <m/>
    <m/>
    <m/>
    <s v="Single_2023_October_DWDM_(blank)_2070B_Completed_DCPDB  = 1"/>
    <s v="Single"/>
    <n v="2023"/>
    <s v="October"/>
    <s v="DWDM"/>
    <s v="(blank)"/>
    <s v="DWDM-2070B"/>
    <s v="2070B"/>
    <s v="Completed"/>
    <x v="2"/>
    <e v="#N/A"/>
    <e v="#N/A"/>
    <e v="#N/A"/>
    <x v="41"/>
    <s v="Wk42"/>
    <d v="2023-10-19T00:00:00"/>
    <m/>
    <m/>
    <m/>
    <s v="Completed"/>
    <s v="Y"/>
    <m/>
    <s v="Completed"/>
    <s v="Y"/>
    <x v="41"/>
    <s v="Wk42"/>
    <e v="#N/A"/>
    <e v="#N/A"/>
    <m/>
    <m/>
    <s v="CME completed12/Jan"/>
    <s v="Y"/>
    <s v="Completed"/>
    <d v="2023-11-07T00:00:00"/>
    <s v="Completed"/>
    <m/>
    <m/>
    <e v="#N/A"/>
    <e v="#N/A"/>
  </r>
  <r>
    <s v="MCR144"/>
    <e v="#N/A"/>
    <e v="#N/A"/>
    <n v="2023"/>
    <s v="2086A"/>
    <s v="xD_DWDM-BRKRing_MCR144_2086A Balai Polis Bkt Tinggi_0004582304330Y_00045823098821"/>
    <e v="#N/A"/>
    <s v="2086A Balai Polis Bkt Tinggi"/>
    <s v="1800 Rack and subrack"/>
    <s v="BBand"/>
    <m/>
    <m/>
    <m/>
    <s v="Single_2023_October_DWDM_(blank)_2086A_Completed_DC BREAKER: 63A X 2"/>
    <s v="Single"/>
    <n v="2023"/>
    <s v="October"/>
    <s v="DWDM"/>
    <s v="(blank)"/>
    <s v="DWDM-2086A"/>
    <s v="2086A"/>
    <s v="Completed"/>
    <x v="8"/>
    <e v="#N/A"/>
    <e v="#N/A"/>
    <e v="#N/A"/>
    <x v="42"/>
    <s v="Wk42"/>
    <d v="2023-10-18T00:00:00"/>
    <m/>
    <m/>
    <m/>
    <s v="Completed"/>
    <s v="Y"/>
    <m/>
    <s v="Completed"/>
    <s v="Y"/>
    <x v="42"/>
    <s v="Wk42"/>
    <e v="#N/A"/>
    <e v="#N/A"/>
    <m/>
    <m/>
    <s v="CME completed12/Jan"/>
    <s v="Y"/>
    <s v="Completed"/>
    <d v="2023-11-07T00:00:00"/>
    <s v="Completed"/>
    <m/>
    <m/>
    <e v="#N/A"/>
    <e v="#N/A"/>
  </r>
  <r>
    <s v="MCR144"/>
    <e v="#N/A"/>
    <e v="#N/A"/>
    <n v="2023"/>
    <s v="8709A"/>
    <s v="xD_DWDM-BRKRing_MCR144_8709A MAG Bentong_0004582304330Y_00045823098821"/>
    <e v="#N/A"/>
    <s v="8709A MAG Bentong"/>
    <s v="1800 Rack and subrack"/>
    <s v="BBand"/>
    <m/>
    <m/>
    <m/>
    <s v="Single_2023_October_DWDM_(blank)_8709A_Completed_RECTIFIER + DCPDB = 1"/>
    <s v="Single"/>
    <n v="2023"/>
    <s v="October"/>
    <s v="DWDM"/>
    <s v="(blank)"/>
    <s v="DWDM-8709A"/>
    <s v="8709A"/>
    <s v="Completed"/>
    <x v="9"/>
    <e v="#N/A"/>
    <e v="#N/A"/>
    <e v="#N/A"/>
    <x v="43"/>
    <s v="Wk42"/>
    <d v="2023-10-16T00:00:00"/>
    <m/>
    <m/>
    <m/>
    <s v="Completed"/>
    <s v="Y"/>
    <m/>
    <s v="Completed"/>
    <s v="Y"/>
    <x v="43"/>
    <s v="Wk42"/>
    <e v="#N/A"/>
    <e v="#N/A"/>
    <m/>
    <m/>
    <m/>
    <s v="Y"/>
    <s v="Completed"/>
    <d v="2023-11-07T00:00:00"/>
    <s v="Completed"/>
    <m/>
    <m/>
    <e v="#N/A"/>
    <e v="#N/A"/>
  </r>
  <r>
    <s v="MCR18/C24"/>
    <e v="#N/A"/>
    <e v="#N/A"/>
    <n v="2023"/>
    <s v="1172A "/>
    <s v="xD_DWDM-BRKRing_MCR18/C24_1172A Glomac_0004582306610C_00045823162822"/>
    <e v="#N/A"/>
    <s v="1172A Glomac"/>
    <s v="1800 Rack and subrack"/>
    <s v="BBand"/>
    <m/>
    <m/>
    <m/>
    <e v="#N/A"/>
    <s v="#N/A"/>
    <m/>
    <m/>
    <m/>
    <m/>
    <s v="DWDM-"/>
    <m/>
    <m/>
    <x v="3"/>
    <e v="#N/A"/>
    <e v="#N/A"/>
    <e v="#N/A"/>
    <x v="35"/>
    <s v="Wk52"/>
    <s v="N/A"/>
    <m/>
    <m/>
    <m/>
    <m/>
    <s v="N/A"/>
    <m/>
    <d v="2024-02-12T00:00:00"/>
    <s v="N/A"/>
    <x v="44"/>
    <s v="Wk46"/>
    <s v="P2"/>
    <e v="#N/A"/>
    <m/>
    <m/>
    <m/>
    <m/>
    <m/>
    <m/>
    <m/>
    <m/>
    <m/>
    <e v="#N/A"/>
    <e v="#N/A"/>
  </r>
  <r>
    <s v="E111"/>
    <n v="0.703395031698"/>
    <n v="1.2129679083639999"/>
    <s v="2024 Q1"/>
    <s v="8367A"/>
    <s v="xD_DWDM_BRKRing_E111_8367A-MAG001 B.Kechil_0004582309010R_00045824006624"/>
    <n v="1.2129679083639999"/>
    <s v="8367A-MAG_x0002_001 B.Kechil"/>
    <s v="1800VPRO 1 rack 1 subrack"/>
    <s v="Fo&amp;T"/>
    <m/>
    <d v="2024-02-07T00:00:00"/>
    <m/>
    <s v="Single_2024_May_DWDM_E111;EAR01 N EAR03_8367A_PRPO_1.DCPDB = (C/W :63A DC x 8; 32A DC x 2 and 10A DC x 2 DC Breaker)_x000a_2.Add battery bank = 9 _x000a_3.Battery rack"/>
    <s v="Single"/>
    <n v="2024"/>
    <s v="May"/>
    <s v="DWDM"/>
    <s v="E111;EAR01 N EAR03"/>
    <s v="DWDM-8367A"/>
    <s v="8367A"/>
    <s v="PRPO"/>
    <x v="41"/>
    <s v="Indoor"/>
    <s v="1.7 TSSR Approved"/>
    <s v="1.7 TSSR Approved"/>
    <x v="17"/>
    <s v="Wk19"/>
    <d v="2024-05-09T00:00:00"/>
    <m/>
    <m/>
    <m/>
    <d v="2024-06-07T00:00:00"/>
    <m/>
    <m/>
    <s v="Pending ES PO"/>
    <s v="TBC_MOS"/>
    <x v="7"/>
    <m/>
    <s v="P0"/>
    <s v="E111"/>
    <m/>
    <m/>
    <m/>
    <m/>
    <m/>
    <m/>
    <m/>
    <s v="Y"/>
    <s v="May"/>
    <e v="#N/A"/>
    <s v="E111"/>
  </r>
  <r>
    <s v="EAR01"/>
    <e v="#N/A"/>
    <e v="#N/A"/>
    <s v="2024 Q1"/>
    <s v="8224A"/>
    <s v="xD_DWDM_BRKRing_EAR01_8224A-MAG-001 Pasir Puteh_0004582309010R_00045824006624"/>
    <e v="#N/A"/>
    <s v="8224A-MAG-001 Pasir Puteh"/>
    <s v="9800 M24 1 rack 1 subrack"/>
    <s v="Fo&amp;T"/>
    <m/>
    <d v="2023-12-21T00:00:00"/>
    <d v="2024-02-16T00:00:00"/>
    <s v="Multiple_2024_May_DWDM_E109;EAR01;EAR01 N EAR03_8224A_PRPO_1.Add rectifier (Indoor) = 1 (Require 63A x 4 DC breaker)_x000a_2.Add modules = 3 _x000a_3.Add battery bank = 4"/>
    <s v="Multiple"/>
    <n v="2024"/>
    <s v="May"/>
    <s v="DWDM"/>
    <s v="E109;EAR01;EAR01 N EAR03"/>
    <s v="DWDM-8224A"/>
    <s v="8224A"/>
    <s v="PRPO"/>
    <x v="22"/>
    <s v="Indoor"/>
    <s v="1.6 Pending FF approval"/>
    <s v="1.6 Pending FF approval"/>
    <x v="44"/>
    <s v="Wk19"/>
    <d v="2024-05-09T00:00:00"/>
    <m/>
    <m/>
    <m/>
    <d v="2024-06-07T00:00:00"/>
    <m/>
    <m/>
    <s v="Pending ES PO"/>
    <s v="TBC_MOS"/>
    <x v="7"/>
    <m/>
    <s v="P1"/>
    <s v="EAR01"/>
    <m/>
    <m/>
    <m/>
    <m/>
    <m/>
    <m/>
    <m/>
    <s v="Y"/>
    <d v="2024-04-19T00:00:00"/>
    <e v="#N/A"/>
    <s v="EAR01"/>
  </r>
  <r>
    <s v="EAR06"/>
    <n v="0.53846268681850007"/>
    <n v="0.91724362809650006"/>
    <s v="2024 Q1"/>
    <s v="8667A"/>
    <s v="xD_DWDM_BRKRing_EAR06_8667A-MAG 001 Kg Jerangsang_0004582309010R_00045824006624"/>
    <n v="0.91724362809650006"/>
    <s v="8667A-MAG 001 Kg Jerangsang"/>
    <s v="9800 1subrack "/>
    <s v="Fo&amp;T"/>
    <m/>
    <d v="2024-02-07T00:00:00"/>
    <m/>
    <s v="Single_2024_May_DWDM_EAR06_8667A_PRPO_1.Add modules = 2 _x000a_2.Add battery bank = 6"/>
    <s v="Single"/>
    <n v="2024"/>
    <s v="May"/>
    <s v="DWDM"/>
    <s v="EAR06"/>
    <s v="DWDM-8667A"/>
    <s v="8667A"/>
    <s v="PRPO"/>
    <x v="17"/>
    <s v="subrack only"/>
    <s v="1.6 Pending FF approval"/>
    <s v="1.6 Pending FF approval"/>
    <x v="44"/>
    <s v="Wk19"/>
    <d v="2024-05-09T00:00:00"/>
    <m/>
    <m/>
    <m/>
    <d v="2024-06-07T00:00:00"/>
    <m/>
    <m/>
    <s v="Pending ES PO"/>
    <s v="TBC_MOS"/>
    <x v="7"/>
    <m/>
    <s v="P3"/>
    <s v="EAR06"/>
    <m/>
    <m/>
    <m/>
    <m/>
    <m/>
    <m/>
    <m/>
    <s v="Y"/>
    <d v="2024-05-15T00:00:00"/>
    <e v="#N/A"/>
    <s v="EAR06"/>
  </r>
  <r>
    <s v="MCR18/C24"/>
    <e v="#N/A"/>
    <e v="#N/A"/>
    <n v="2023"/>
    <s v="2021B"/>
    <s v="xD_DWDM-BRKRing_MCR18/C24_2021B SBHT_0004582306610C_00045823162822"/>
    <e v="#N/A"/>
    <s v="2021B SBHT"/>
    <s v="1800 Rack and subrack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13"/>
    <e v="#N/A"/>
    <e v="#N/A"/>
    <e v="#N/A"/>
    <x v="45"/>
    <s v="Wk45"/>
    <d v="2023-11-07T00:00:00"/>
    <m/>
    <m/>
    <m/>
    <s v="Completed"/>
    <s v="Y"/>
    <d v="2024-01-09T00:00:00"/>
    <d v="2024-02-12T00:00:00"/>
    <s v="Y"/>
    <x v="17"/>
    <s v="Wk50"/>
    <s v="P2"/>
    <e v="#N/A"/>
    <m/>
    <s v="Integrated but plan next date"/>
    <s v="completed"/>
    <m/>
    <m/>
    <m/>
    <m/>
    <m/>
    <m/>
    <e v="#N/A"/>
    <e v="#N/A"/>
  </r>
  <r>
    <s v="N103"/>
    <n v="0.57385917049399993"/>
    <e v="#N/A"/>
    <n v="2023"/>
    <s v="4660A"/>
    <s v="xD_DWDM-BRKRing_N103_4660A KTM Alorstar_0004582306610C_00045823162822"/>
    <e v="#N/A"/>
    <s v="4660A KTM Alorstar"/>
    <s v="1800 Rack and subrack"/>
    <s v="Fo&amp;T"/>
    <m/>
    <m/>
    <m/>
    <e v="#N/A"/>
    <s v="#N/A"/>
    <m/>
    <m/>
    <m/>
    <m/>
    <s v="DWDM-"/>
    <m/>
    <m/>
    <x v="3"/>
    <e v="#N/A"/>
    <e v="#N/A"/>
    <e v="#N/A"/>
    <x v="30"/>
    <s v="Wk47"/>
    <d v="2023-11-24T00:00:00"/>
    <m/>
    <s v="Request DCPDB, subrack can move to existing rack_x000a_12/1: Pending odf panel_x000a_16/1: bring ODF panel &amp; travel"/>
    <m/>
    <m/>
    <m/>
    <d v="2024-01-12T00:00:00"/>
    <d v="2024-02-07T00:00:00"/>
    <s v="Y"/>
    <x v="45"/>
    <s v="Wk3"/>
    <s v="P1"/>
    <e v="#N/A"/>
    <d v="2024-01-17T09:48:20"/>
    <m/>
    <m/>
    <m/>
    <m/>
    <d v="1899-12-30T00:00:00"/>
    <m/>
    <m/>
    <m/>
    <e v="#N/A"/>
    <e v="#N/A"/>
  </r>
  <r>
    <s v="N103"/>
    <n v="0.57385917049399993"/>
    <e v="#N/A"/>
    <n v="2023"/>
    <s v="4669A"/>
    <s v="xD_DWDM-BRKRing_N103_4669A Alor Janggus_0004582306610C_00045823162822"/>
    <e v="#N/A"/>
    <s v="4669A Alor Janggus"/>
    <s v="1800 Rack and subrack"/>
    <s v="Fo&amp;T"/>
    <m/>
    <m/>
    <m/>
    <s v="Single_2023_November_DWDM_(blank)_4669A_Completed_DCPDB  = 1"/>
    <s v="Single"/>
    <n v="2023"/>
    <s v="November"/>
    <s v="DWDM"/>
    <s v="(blank)"/>
    <s v="DWDM-4669A"/>
    <s v="4669A"/>
    <s v="Completed"/>
    <x v="2"/>
    <e v="#N/A"/>
    <e v="#N/A"/>
    <e v="#N/A"/>
    <x v="31"/>
    <s v="Wk47"/>
    <d v="2023-11-23T00:00:00"/>
    <s v="CME"/>
    <s v="12/1: Pending odf panel_x000a_16/1: bring ODF panel &amp; travel_x000a_23/1: Pending CME_x000a_30/1: Pending DCPDB_x000a_7/2: Pending DCPDB"/>
    <m/>
    <s v="Completed"/>
    <s v="Y"/>
    <d v="2024-03-15T00:00:00"/>
    <d v="2024-02-07T00:00:00"/>
    <s v="Y"/>
    <x v="46"/>
    <s v="Wk11"/>
    <s v="P1"/>
    <e v="#N/A"/>
    <m/>
    <m/>
    <m/>
    <m/>
    <m/>
    <d v="1899-12-30T00:00:00"/>
    <m/>
    <m/>
    <m/>
    <e v="#N/A"/>
    <e v="#N/A"/>
  </r>
  <r>
    <s v="N103"/>
    <n v="0.57385917049399993"/>
    <e v="#N/A"/>
    <n v="2023"/>
    <s v="4863B"/>
    <s v="xD_DWDM-BRKRing_N103_4863B Wisma PKNK_0004582306610C_00045823162822"/>
    <e v="#N/A"/>
    <s v="4863B Wisma PKNK"/>
    <s v="1800 Rack and subrack"/>
    <s v="Fo&amp;T"/>
    <m/>
    <m/>
    <m/>
    <s v="Multiple_2024_April_DWDM_N103_4863B_PRPO_1. Add Battery Bank = 1"/>
    <s v="Multiple"/>
    <n v="2024"/>
    <s v="April"/>
    <s v="DWDM"/>
    <s v="N103"/>
    <s v="DWDM-4863B"/>
    <s v="4863B"/>
    <s v="PRPO"/>
    <x v="42"/>
    <e v="#N/A"/>
    <e v="#N/A"/>
    <e v="#N/A"/>
    <x v="17"/>
    <s v="Wk19"/>
    <d v="2024-05-08T00:00:00"/>
    <m/>
    <s v="OUTDOOR"/>
    <m/>
    <d v="2024-05-25T00:00:00"/>
    <m/>
    <s v="Replan"/>
    <d v="2024-02-07T00:00:00"/>
    <s v="Y"/>
    <x v="1"/>
    <s v="Wk19"/>
    <s v="P1"/>
    <e v="#N/A"/>
    <m/>
    <m/>
    <m/>
    <m/>
    <m/>
    <d v="1899-12-30T00:00:00"/>
    <m/>
    <m/>
    <m/>
    <e v="#N/A"/>
    <e v="#N/A"/>
  </r>
  <r>
    <s v="N103"/>
    <n v="0.57385917049399993"/>
    <e v="#N/A"/>
    <n v="2023"/>
    <s v="4998A"/>
    <s v="xD_DWDM-BRKRing_N103_4998A Air Itam Kedah_0004582306610C_00045823162822"/>
    <e v="#N/A"/>
    <s v="4998A Air Itam Kedah"/>
    <s v="1800 Rack and subrack"/>
    <s v="Fo&amp;T"/>
    <m/>
    <m/>
    <m/>
    <s v="Single_2024_May_DWDM_N104+;N107+_4998A_PRPO_1. Add Battery Bank = 1"/>
    <s v="Single"/>
    <n v="2024"/>
    <s v="May"/>
    <s v="DWDM"/>
    <s v="N104+;N107+"/>
    <s v="DWDM-4998A"/>
    <s v="4998A"/>
    <s v="PRPO"/>
    <x v="42"/>
    <e v="#N/A"/>
    <e v="#N/A"/>
    <e v="#N/A"/>
    <x v="31"/>
    <s v="Wk47"/>
    <d v="2023-11-23T00:00:00"/>
    <m/>
    <s v="12/1: Pending odf panel_x000a_16/1: bring ODF panel &amp; travel"/>
    <m/>
    <s v="Completed"/>
    <s v="Y"/>
    <d v="2024-01-12T00:00:00"/>
    <d v="2024-01-16T00:00:00"/>
    <s v="Y"/>
    <x v="47"/>
    <s v="Wk3"/>
    <s v="P1"/>
    <e v="#N/A"/>
    <d v="2024-01-17T09:48:20"/>
    <m/>
    <m/>
    <m/>
    <m/>
    <d v="1899-12-30T00:00:00"/>
    <m/>
    <m/>
    <m/>
    <e v="#N/A"/>
    <e v="#N/A"/>
  </r>
  <r>
    <s v="N106"/>
    <n v="0.40889287291499998"/>
    <e v="#N/A"/>
    <n v="2023"/>
    <s v="4085D"/>
    <s v="xD_DWDM-BRKRing_N106_4085D Kulim Hitech2_0004582306610C_00045823162822"/>
    <e v="#N/A"/>
    <s v="4085D Kulim Hitech2"/>
    <s v="1800 Rack and subrack"/>
    <s v="Fo&amp;T"/>
    <m/>
    <m/>
    <m/>
    <s v="Single_2023_November_DWDM_(blank)_4085D_Completed_RECTTIFIER MODULE = 2_x000a_BATTERY BANK = 2"/>
    <s v="Single"/>
    <n v="2023"/>
    <s v="November"/>
    <s v="DWDM"/>
    <s v="(blank)"/>
    <s v="DWDM-4085D"/>
    <s v="4085D"/>
    <s v="Completed"/>
    <x v="29"/>
    <e v="#N/A"/>
    <e v="#N/A"/>
    <e v="#N/A"/>
    <x v="46"/>
    <s v="Wk45"/>
    <d v="2023-11-08T00:00:00"/>
    <m/>
    <m/>
    <m/>
    <s v="Completed"/>
    <s v="Y"/>
    <m/>
    <s v="Completed"/>
    <s v="Y"/>
    <x v="48"/>
    <s v="Wk46"/>
    <e v="#N/A"/>
    <e v="#N/A"/>
    <m/>
    <m/>
    <m/>
    <s v="Y"/>
    <s v="Completed"/>
    <d v="2023-11-16T00:00:00"/>
    <s v="Completed"/>
    <m/>
    <m/>
    <e v="#N/A"/>
    <e v="#N/A"/>
  </r>
  <r>
    <s v="N106"/>
    <n v="0.40889287291499998"/>
    <e v="#N/A"/>
    <n v="2023"/>
    <s v="4683A"/>
    <s v="xD_DWDM-BRKRing_N106_4683A Bkt Tok Alang_0004582306610C_00045823162822"/>
    <e v="#N/A"/>
    <s v="4683A Bkt Tok Alang"/>
    <s v="1800 Rack and subrack"/>
    <s v="Fo&amp;T"/>
    <m/>
    <m/>
    <m/>
    <s v="Single_2024_May_DWDM_N106+_4683A_PRPO_1. Add Battery Bank = 3"/>
    <s v="Single"/>
    <n v="2024"/>
    <s v="May"/>
    <s v="DWDM"/>
    <s v="N106+"/>
    <s v="DWDM-4683A"/>
    <s v="4683A"/>
    <s v="PRPO"/>
    <x v="21"/>
    <e v="#N/A"/>
    <e v="#N/A"/>
    <e v="#N/A"/>
    <x v="47"/>
    <s v="Wk45"/>
    <d v="2023-11-09T00:00:00"/>
    <m/>
    <m/>
    <m/>
    <s v="Completed"/>
    <s v="Y"/>
    <m/>
    <s v="Completed"/>
    <s v="Y"/>
    <x v="48"/>
    <s v="Wk46"/>
    <e v="#N/A"/>
    <e v="#N/A"/>
    <m/>
    <m/>
    <m/>
    <s v="Y"/>
    <s v="Completed"/>
    <d v="2023-11-16T00:00:00"/>
    <s v="Completed"/>
    <m/>
    <m/>
    <e v="#N/A"/>
    <e v="#N/A"/>
  </r>
  <r>
    <s v="N106"/>
    <n v="0.40889287291499998"/>
    <e v="#N/A"/>
    <n v="2023"/>
    <s v="4946A"/>
    <s v="xD_DWDM-BRKRing_N106_4946A Bukit Selambau_0004582306610C_00045823162822"/>
    <e v="#N/A"/>
    <s v="4946A Bukit Selambau"/>
    <s v="1800 Rack and subrack"/>
    <s v="Fo&amp;T"/>
    <m/>
    <m/>
    <m/>
    <s v="Single_2023_October_DWDM_(blank)_4946A_Drop_DROP"/>
    <s v="Single"/>
    <n v="2023"/>
    <s v="October"/>
    <s v="DWDM"/>
    <s v="(blank)"/>
    <s v="DWDM-4946A"/>
    <s v="4946A"/>
    <s v="Drop"/>
    <x v="43"/>
    <e v="#N/A"/>
    <e v="#N/A"/>
    <e v="#N/A"/>
    <x v="47"/>
    <s v="Wk45"/>
    <d v="2023-11-09T00:00:00"/>
    <m/>
    <m/>
    <m/>
    <s v="Completed"/>
    <s v="Y"/>
    <m/>
    <s v="Completed"/>
    <s v="Y"/>
    <x v="48"/>
    <s v="Wk46"/>
    <e v="#N/A"/>
    <e v="#N/A"/>
    <m/>
    <m/>
    <m/>
    <s v="Y"/>
    <s v="Completed"/>
    <d v="2023-11-16T00:00:00"/>
    <s v="Completed"/>
    <m/>
    <m/>
    <e v="#N/A"/>
    <e v="#N/A"/>
  </r>
  <r>
    <s v="N106"/>
    <n v="0.40889287291499998"/>
    <e v="#N/A"/>
    <n v="2023"/>
    <s v="4966A"/>
    <s v="xD_DWDM-BRKRing_N106_4966A Kulim Hi Tech_0004582306610C_00045823162822"/>
    <e v="#N/A"/>
    <s v="4966A Kulim Hi Tech"/>
    <s v="1800 Rack and subrack"/>
    <s v="Fo&amp;T"/>
    <m/>
    <m/>
    <m/>
    <e v="#N/A"/>
    <s v="#N/A"/>
    <m/>
    <m/>
    <m/>
    <m/>
    <s v="DWDM-"/>
    <m/>
    <m/>
    <x v="3"/>
    <e v="#N/A"/>
    <e v="#N/A"/>
    <e v="#N/A"/>
    <x v="46"/>
    <s v="Wk45"/>
    <d v="2023-11-08T00:00:00"/>
    <m/>
    <m/>
    <m/>
    <s v="Completed"/>
    <s v="Y"/>
    <m/>
    <s v="Completed"/>
    <s v="Y"/>
    <x v="48"/>
    <s v="Wk46"/>
    <e v="#N/A"/>
    <e v="#N/A"/>
    <m/>
    <m/>
    <m/>
    <s v="Y"/>
    <s v="Completed"/>
    <d v="2023-11-16T00:00:00"/>
    <s v="Completed"/>
    <m/>
    <m/>
    <e v="#N/A"/>
    <e v="#N/A"/>
  </r>
  <r>
    <s v="N113"/>
    <n v="0.41201655144799998"/>
    <e v="#N/A"/>
    <n v="2023"/>
    <s v="4662A"/>
    <s v="xD_DWDM-BRKRing_N113_4662A MAC BktTinggiJitra_0004582304330Y_00045823098821"/>
    <e v="#N/A"/>
    <s v="4662A MAC BktTinggiJitra"/>
    <s v="1800 Rack and subrack"/>
    <s v="Fo&amp;T"/>
    <m/>
    <m/>
    <m/>
    <s v="Single_2023_October_DWDM_(blank)_4662A_Completed_DCPDB  = 1"/>
    <s v="Single"/>
    <n v="2023"/>
    <s v="October"/>
    <s v="DWDM"/>
    <s v="(blank)"/>
    <s v="DWDM-4662A"/>
    <s v="4662A"/>
    <s v="Completed"/>
    <x v="2"/>
    <e v="#N/A"/>
    <e v="#N/A"/>
    <e v="#N/A"/>
    <x v="48"/>
    <s v="Wk43"/>
    <d v="2023-10-25T00:00:00"/>
    <m/>
    <m/>
    <m/>
    <s v="Completed"/>
    <s v="Y"/>
    <s v="04/01/2024-5/1/2024"/>
    <d v="2024-01-08T00:00:00"/>
    <s v="Y"/>
    <x v="49"/>
    <s v="Wk1"/>
    <e v="#N/A"/>
    <e v="#N/A"/>
    <m/>
    <m/>
    <s v="CME completed12/Jan"/>
    <s v="Y"/>
    <s v="Completed"/>
    <d v="2024-01-24T00:00:00"/>
    <s v="Completed"/>
    <m/>
    <m/>
    <e v="#N/A"/>
    <e v="#N/A"/>
  </r>
  <r>
    <s v="N113"/>
    <n v="0.41201655144799998"/>
    <e v="#N/A"/>
    <n v="2023"/>
    <s v="4678A"/>
    <s v="xD_DWDM-BRKRing_N113_4678A MAC JlnLanggar_0004582304330Y_00045823098821"/>
    <e v="#N/A"/>
    <s v="4678A MAC JlnLanggar"/>
    <s v="1800 Rack and subrack"/>
    <s v="Fo&amp;T"/>
    <m/>
    <m/>
    <m/>
    <s v="Single_2023_October_DWDM_(blank)_4678A_Completed_DCPDB  = 1"/>
    <s v="Single"/>
    <n v="2023"/>
    <s v="October"/>
    <s v="DWDM"/>
    <s v="(blank)"/>
    <s v="DWDM-4678A"/>
    <s v="4678A"/>
    <s v="Completed"/>
    <x v="2"/>
    <e v="#N/A"/>
    <e v="#N/A"/>
    <e v="#N/A"/>
    <x v="49"/>
    <s v="Wk43"/>
    <d v="2023-10-23T00:00:00"/>
    <m/>
    <m/>
    <m/>
    <s v="Completed"/>
    <s v="Y"/>
    <s v="04/01/2024-5/1/2024"/>
    <d v="2024-01-08T00:00:00"/>
    <s v="Y"/>
    <x v="49"/>
    <s v="Wk1"/>
    <e v="#N/A"/>
    <e v="#N/A"/>
    <m/>
    <m/>
    <s v="CME completed12/Jan"/>
    <s v="Y"/>
    <s v="Completed"/>
    <d v="2024-01-24T00:00:00"/>
    <s v="Completed"/>
    <m/>
    <m/>
    <e v="#N/A"/>
    <e v="#N/A"/>
  </r>
  <r>
    <s v="N113"/>
    <n v="0.41201655144799998"/>
    <e v="#N/A"/>
    <n v="2023"/>
    <s v="4992A"/>
    <s v="xD_DWDM-BRKRing_N113_4992A MAG Pendang_0004582304330Y_00045823098821"/>
    <e v="#N/A"/>
    <s v="4992A MAG Pendang"/>
    <s v="1800 Rack and subrack"/>
    <s v="Fo&amp;T"/>
    <m/>
    <m/>
    <m/>
    <s v="Multiple_2024_May_DWDM_(blank)_4992A_Completed_1.Swap breaker = 4 (4x100A DC)"/>
    <s v="Multiple"/>
    <n v="2024"/>
    <s v="May"/>
    <s v="DWDM"/>
    <s v="(blank)"/>
    <s v="DWDM-4992A"/>
    <s v="4992A"/>
    <s v="Completed"/>
    <x v="44"/>
    <e v="#N/A"/>
    <e v="#N/A"/>
    <e v="#N/A"/>
    <x v="48"/>
    <s v="Wk43"/>
    <d v="2023-10-25T00:00:00"/>
    <m/>
    <m/>
    <m/>
    <s v="Completed"/>
    <s v="Y"/>
    <s v="04/01/2024-5/1/2024"/>
    <d v="2024-01-08T00:00:00"/>
    <s v="Y"/>
    <x v="49"/>
    <s v="Wk1"/>
    <e v="#N/A"/>
    <e v="#N/A"/>
    <m/>
    <m/>
    <s v="CME completed12/Jan"/>
    <s v="Y"/>
    <s v="Completed"/>
    <d v="2024-01-24T00:00:00"/>
    <s v="Completed"/>
    <m/>
    <m/>
    <e v="#N/A"/>
    <e v="#N/A"/>
  </r>
  <r>
    <s v="N113"/>
    <n v="0.41201655144799998"/>
    <e v="#N/A"/>
    <n v="2023"/>
    <s v="4995A"/>
    <s v="xD_DWDM-BRKRing_N113_4995A MAG UUMHW_0004582304330Y_00045823098821"/>
    <e v="#N/A"/>
    <s v="4995A MAG UUMHW"/>
    <s v="1800 Rack and subrack"/>
    <s v="Fo&amp;T"/>
    <m/>
    <m/>
    <m/>
    <e v="#N/A"/>
    <s v="#N/A"/>
    <m/>
    <m/>
    <m/>
    <m/>
    <s v="DWDM-"/>
    <m/>
    <m/>
    <x v="3"/>
    <e v="#N/A"/>
    <e v="#N/A"/>
    <e v="#N/A"/>
    <x v="49"/>
    <s v="Wk43"/>
    <d v="2023-10-23T00:00:00"/>
    <m/>
    <m/>
    <m/>
    <s v="Completed"/>
    <s v="Y"/>
    <s v="04/01/2024-5/1/2024"/>
    <d v="2024-01-08T00:00:00"/>
    <s v="Y"/>
    <x v="49"/>
    <s v="Wk1"/>
    <e v="#N/A"/>
    <e v="#N/A"/>
    <m/>
    <m/>
    <m/>
    <s v="Y"/>
    <s v="Completed"/>
    <d v="2024-01-24T00:00:00"/>
    <s v="Completed"/>
    <m/>
    <m/>
    <e v="#N/A"/>
    <e v="#N/A"/>
  </r>
  <r>
    <s v="N114M"/>
    <n v="0.102937707174"/>
    <e v="#N/A"/>
    <n v="2023"/>
    <s v="4660A"/>
    <s v="xD_DWDM-BRKRing_N114M_4660A Ktm Astar_000458237400E_00045823174223"/>
    <e v="#N/A"/>
    <s v="4660A Ktm Astar"/>
    <s v="1800 Rack and subrack"/>
    <s v="Fo&amp;T"/>
    <m/>
    <m/>
    <m/>
    <e v="#N/A"/>
    <s v="#N/A"/>
    <m/>
    <m/>
    <m/>
    <m/>
    <s v="DWDM-"/>
    <m/>
    <m/>
    <x v="3"/>
    <e v="#N/A"/>
    <e v="#N/A"/>
    <e v="#N/A"/>
    <x v="30"/>
    <s v="Wk47"/>
    <d v="2023-11-24T00:00:00"/>
    <m/>
    <m/>
    <m/>
    <s v="Completed"/>
    <s v="Y"/>
    <d v="2024-01-18T00:00:00"/>
    <d v="2024-01-18T00:00:00"/>
    <s v="Y"/>
    <x v="45"/>
    <s v="Wk3"/>
    <e v="#N/A"/>
    <e v="#N/A"/>
    <m/>
    <m/>
    <m/>
    <s v="Y"/>
    <s v="Completed"/>
    <d v="2024-03-27T00:00:00"/>
    <s v="Completed"/>
    <m/>
    <m/>
    <e v="#N/A"/>
    <e v="#N/A"/>
  </r>
  <r>
    <s v="N114M"/>
    <n v="0.102937707174"/>
    <e v="#N/A"/>
    <n v="2023"/>
    <s v="4692A"/>
    <s v="xD_DWDM-BRKRing_N114M_4692A Gurun_0004582306610C_00045823162822"/>
    <e v="#N/A"/>
    <s v="4692A Gurun"/>
    <s v="1800 Rack and subrack"/>
    <s v="Fo&amp;T"/>
    <m/>
    <m/>
    <m/>
    <e v="#N/A"/>
    <s v="#N/A"/>
    <m/>
    <m/>
    <m/>
    <m/>
    <s v="DWDM-"/>
    <m/>
    <m/>
    <x v="3"/>
    <e v="#N/A"/>
    <e v="#N/A"/>
    <e v="#N/A"/>
    <x v="1"/>
    <s v="Wk47"/>
    <d v="2023-11-22T00:00:00"/>
    <m/>
    <s v="23/1: Pending power tap"/>
    <m/>
    <m/>
    <m/>
    <d v="2024-01-29T00:00:00"/>
    <d v="2024-02-06T00:00:00"/>
    <s v="Y"/>
    <x v="25"/>
    <s v="Wk5"/>
    <e v="#N/A"/>
    <e v="#N/A"/>
    <d v="2024-01-29T09:58:32"/>
    <m/>
    <m/>
    <s v="Y"/>
    <s v="Completed"/>
    <d v="2024-03-27T00:00:00"/>
    <s v="Completed"/>
    <m/>
    <m/>
    <e v="#N/A"/>
    <e v="#N/A"/>
  </r>
  <r>
    <s v="N114M"/>
    <n v="0.102937707174"/>
    <e v="#N/A"/>
    <n v="2023"/>
    <s v="4938A"/>
    <s v="xD_DWDM-BRKRing_N114M_4938A Tmn Orkid_000458237400E_00045823174223"/>
    <e v="#N/A"/>
    <s v="4938A Tmn Orkid"/>
    <s v="1800 Rack and subrack"/>
    <s v="Fo&amp;T"/>
    <m/>
    <m/>
    <m/>
    <s v="Single_2023_November_DWDM_(blank)_4938A_Completed_RECTIFIER + DCPDB = 1"/>
    <s v="Single"/>
    <n v="2023"/>
    <s v="November"/>
    <s v="DWDM"/>
    <s v="(blank)"/>
    <s v="DWDM-4938A"/>
    <s v="4938A"/>
    <s v="Completed"/>
    <x v="9"/>
    <e v="#N/A"/>
    <e v="#N/A"/>
    <e v="#N/A"/>
    <x v="31"/>
    <s v="Wk47"/>
    <d v="2023-11-23T00:00:00"/>
    <s v="CME - Special Power Cable"/>
    <s v="16mm power cable required, 40m breaker x 4_x000a_1/2: Pending power cable 16mm2_x000a_6/2: Pending power cable 16mm2"/>
    <m/>
    <m/>
    <m/>
    <d v="2024-03-07T00:00:00"/>
    <d v="2024-02-06T00:00:00"/>
    <s v="Y"/>
    <x v="50"/>
    <s v="Wk10"/>
    <e v="#N/A"/>
    <e v="#N/A"/>
    <m/>
    <m/>
    <m/>
    <s v="Y"/>
    <s v="Completed"/>
    <d v="2024-03-27T00:00:00"/>
    <s v="Completed"/>
    <m/>
    <m/>
    <e v="#N/A"/>
    <e v="#N/A"/>
  </r>
  <r>
    <s v="N114M"/>
    <n v="0.102937707174"/>
    <e v="#N/A"/>
    <n v="2023"/>
    <s v="4938A"/>
    <s v="xD_DWDM-BRKRing_N114M_4938A Tmn Orkid2_000458237400E_00045823174223"/>
    <e v="#N/A"/>
    <s v="4938A Tmn Orkid2"/>
    <s v="1800 Rack and subrack"/>
    <s v="Fo&amp;T"/>
    <m/>
    <m/>
    <m/>
    <s v="Single_2023_November_DWDM_(blank)_4938A_Completed_RECTIFIER + DCPDB = 1"/>
    <s v="Single"/>
    <n v="2023"/>
    <s v="November"/>
    <s v="DWDM"/>
    <s v="(blank)"/>
    <s v="DWDM-4938A"/>
    <s v="4938A"/>
    <s v="Completed"/>
    <x v="9"/>
    <e v="#N/A"/>
    <e v="#N/A"/>
    <e v="#N/A"/>
    <x v="31"/>
    <s v="Wk47"/>
    <d v="2023-11-23T00:00:00"/>
    <s v="CME - Special Power Cable"/>
    <s v="6/2: Pending power cable 16mm2"/>
    <m/>
    <m/>
    <m/>
    <d v="2024-03-07T00:00:00"/>
    <e v="#N/A"/>
    <s v="Y"/>
    <x v="50"/>
    <s v="Wk10"/>
    <e v="#N/A"/>
    <e v="#N/A"/>
    <m/>
    <m/>
    <m/>
    <s v="Y"/>
    <s v="Completed"/>
    <d v="2024-03-27T00:00:00"/>
    <s v="Completed"/>
    <m/>
    <m/>
    <e v="#N/A"/>
    <e v="#N/A"/>
  </r>
  <r>
    <s v="N114M"/>
    <n v="0.102937707174"/>
    <e v="#N/A"/>
    <n v="2023"/>
    <s v="4940A"/>
    <s v="xD_DWDM-BRKRing_N114M_4940A Semeling_0004582306610C_00045823162822"/>
    <e v="#N/A"/>
    <s v="4940A Semeling"/>
    <s v="1800 Rack and subrack"/>
    <s v="Fo&amp;T"/>
    <m/>
    <m/>
    <m/>
    <s v="Single_2023_October_DWDM_(blank)_4940A_Completed_BATTERY BANK = 2"/>
    <s v="Single"/>
    <n v="2023"/>
    <s v="October"/>
    <s v="DWDM"/>
    <s v="(blank)"/>
    <s v="DWDM-4940A"/>
    <s v="4940A"/>
    <s v="Completed"/>
    <x v="45"/>
    <e v="#N/A"/>
    <e v="#N/A"/>
    <e v="#N/A"/>
    <x v="1"/>
    <s v="Wk47"/>
    <d v="2023-11-22T00:00:00"/>
    <m/>
    <m/>
    <m/>
    <m/>
    <m/>
    <d v="2024-01-30T00:00:00"/>
    <d v="2024-02-06T00:00:00"/>
    <s v="Y"/>
    <x v="51"/>
    <s v="Wk5"/>
    <e v="#N/A"/>
    <e v="#N/A"/>
    <d v="2024-01-30T10:58:14"/>
    <m/>
    <m/>
    <s v="Y"/>
    <s v="Completed"/>
    <d v="2024-03-27T00:00:00"/>
    <s v="Completed"/>
    <m/>
    <m/>
    <e v="#N/A"/>
    <e v="#N/A"/>
  </r>
  <r>
    <s v="N115"/>
    <n v="0.23686822282100001"/>
    <e v="#N/A"/>
    <n v="2023"/>
    <s v="4770A"/>
    <s v="xD_DWDM-BRKRing_N115_4770A Toklin_0004582304160F_00045823087420"/>
    <e v="#N/A"/>
    <s v="4770A Toklin"/>
    <s v="1800 Rack and subrack"/>
    <s v="Fo&amp;T"/>
    <m/>
    <m/>
    <m/>
    <s v="Single_2023_October_DWDM_(blank)_4770A_Completed_RECTTIFIER MODULE = 2_x000a_BATTERY BANK = 2"/>
    <s v="Single"/>
    <n v="2023"/>
    <s v="October"/>
    <s v="DWDM"/>
    <s v="(blank)"/>
    <s v="DWDM-4770A"/>
    <s v="4770A"/>
    <s v="Completed"/>
    <x v="29"/>
    <e v="#N/A"/>
    <e v="#N/A"/>
    <e v="#N/A"/>
    <x v="1"/>
    <s v="Wk47"/>
    <d v="2023-11-22T00:00:00"/>
    <m/>
    <m/>
    <m/>
    <s v="Completed"/>
    <s v="Y"/>
    <m/>
    <s v="Completed"/>
    <s v="Y"/>
    <x v="52"/>
    <s v="Wk46"/>
    <e v="#N/A"/>
    <e v="#N/A"/>
    <m/>
    <m/>
    <m/>
    <s v="Y"/>
    <s v="Completed"/>
    <d v="2023-12-21T00:00:00"/>
    <s v="Completed"/>
    <m/>
    <m/>
    <e v="#N/A"/>
    <e v="#N/A"/>
  </r>
  <r>
    <s v="N201"/>
    <n v="0.63251871430900009"/>
    <e v="#N/A"/>
    <n v="2023"/>
    <s v="4000A"/>
    <s v="xD_DWDM-BRKRing_N201_4000A MSC Prai_000458237400E_00045823174223"/>
    <e v="#N/A"/>
    <s v="4000A MSC Prai"/>
    <s v="1800 Rack and subrack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x v="4"/>
    <e v="#N/A"/>
    <e v="#N/A"/>
    <e v="#N/A"/>
    <x v="34"/>
    <s v="Wk47"/>
    <d v="2023-11-20T00:00:00"/>
    <m/>
    <m/>
    <m/>
    <s v="Completed"/>
    <s v="Y"/>
    <d v="2024-01-31T00:00:00"/>
    <s v="Completed"/>
    <s v="Y"/>
    <x v="52"/>
    <s v="Wk46"/>
    <s v="P??"/>
    <e v="#N/A"/>
    <m/>
    <m/>
    <s v="CME completed12/Jan"/>
    <m/>
    <m/>
    <d v="1899-12-30T00:00:00"/>
    <m/>
    <m/>
    <m/>
    <e v="#N/A"/>
    <e v="#N/A"/>
  </r>
  <r>
    <s v="N201"/>
    <n v="0.63251871430900009"/>
    <e v="#N/A"/>
    <n v="2023"/>
    <s v="4685B"/>
    <s v="xD_DWDM-BRKRing_N201_4685B Kg Sungai Karangan_000458237400E_00045823174223"/>
    <e v="#N/A"/>
    <s v="4685B Kg Sungai Karangan"/>
    <s v="1800 Rack and subrack"/>
    <s v="Fo&amp;T"/>
    <m/>
    <m/>
    <m/>
    <s v="Multiple_2023_November_DWDM_(blank)_4685B_Completed_DCPDB = 1 UNIT_x000a_MGB = 1"/>
    <s v="Multiple"/>
    <n v="2023"/>
    <s v="November"/>
    <s v="DWDM"/>
    <s v="(blank)"/>
    <s v="DWDM-4685B"/>
    <s v="4685B"/>
    <s v="Completed"/>
    <x v="40"/>
    <e v="#N/A"/>
    <e v="#N/A"/>
    <e v="#N/A"/>
    <x v="50"/>
    <s v="Wk48"/>
    <d v="2023-11-30T00:00:00"/>
    <m/>
    <m/>
    <m/>
    <s v="Completed"/>
    <s v="Y"/>
    <d v="2024-02-01T00:00:00"/>
    <d v="2024-01-30T00:00:00"/>
    <s v="Y"/>
    <x v="53"/>
    <s v="Wk5"/>
    <s v="P??"/>
    <e v="#N/A"/>
    <m/>
    <m/>
    <m/>
    <m/>
    <m/>
    <d v="1899-12-30T00:00:00"/>
    <m/>
    <m/>
    <m/>
    <e v="#N/A"/>
    <e v="#N/A"/>
  </r>
  <r>
    <s v="N201"/>
    <n v="0.63251871430900009"/>
    <e v="#N/A"/>
    <n v="2023"/>
    <s v="4950B"/>
    <s v="xD_DWDM-BRKRing_N201_4950B Pulai_000458237400E_00045823174223"/>
    <e v="#N/A"/>
    <s v="4950B Pulai"/>
    <s v="1800 Rack and subrack"/>
    <s v="Fo&amp;T"/>
    <m/>
    <m/>
    <m/>
    <s v="Multiple_2023_October_DWDM_(blank)_4950B_Completed_DC BREAKER: 63 A X 4"/>
    <s v="Multiple"/>
    <n v="2023"/>
    <s v="October"/>
    <s v="DWDM"/>
    <s v="(blank)"/>
    <s v="DWDM-4950B"/>
    <s v="4950B"/>
    <s v="Completed"/>
    <x v="0"/>
    <e v="#N/A"/>
    <e v="#N/A"/>
    <e v="#N/A"/>
    <x v="31"/>
    <s v="Wk47"/>
    <d v="2023-11-23T00:00:00"/>
    <m/>
    <m/>
    <m/>
    <m/>
    <m/>
    <d v="2024-02-06T00:00:00"/>
    <d v="2024-01-30T00:00:00"/>
    <s v="Y"/>
    <x v="54"/>
    <s v="Wk6"/>
    <s v="P??"/>
    <e v="#N/A"/>
    <d v="2024-02-06T09:37:57"/>
    <m/>
    <m/>
    <m/>
    <m/>
    <d v="1899-12-30T00:00:00"/>
    <m/>
    <m/>
    <m/>
    <e v="#N/A"/>
    <e v="#N/A"/>
  </r>
  <r>
    <s v="N201"/>
    <n v="0.63251871430900009"/>
    <e v="#N/A"/>
    <n v="2023"/>
    <s v="4956B"/>
    <s v="xD_DWDM-BRKRing_N201_4956B Kuala Pegang_000458237400E_00045823174223"/>
    <e v="#N/A"/>
    <s v="4956B Kuala Pegang"/>
    <s v="1800 Rack and subrack"/>
    <s v="Fo&amp;T"/>
    <m/>
    <m/>
    <m/>
    <s v="Multiple_2023_November_DWDM_(blank)_4956B_Completed_DCPDB = 1 UNIT_x000a_MGB = 1"/>
    <s v="Multiple"/>
    <n v="2023"/>
    <s v="November"/>
    <s v="DWDM"/>
    <s v="(blank)"/>
    <s v="DWDM-4956B"/>
    <s v="4956B"/>
    <s v="Completed"/>
    <x v="40"/>
    <e v="#N/A"/>
    <e v="#N/A"/>
    <e v="#N/A"/>
    <x v="31"/>
    <s v="Wk47"/>
    <d v="2023-11-23T00:00:00"/>
    <m/>
    <m/>
    <m/>
    <m/>
    <m/>
    <d v="2024-02-05T00:00:00"/>
    <d v="2024-01-30T00:00:00"/>
    <s v="Y"/>
    <x v="55"/>
    <s v="Wk6"/>
    <s v="P??"/>
    <e v="#N/A"/>
    <d v="2024-02-05T09:36:33"/>
    <m/>
    <m/>
    <m/>
    <m/>
    <d v="1899-12-30T00:00:00"/>
    <m/>
    <m/>
    <m/>
    <e v="#N/A"/>
    <e v="#N/A"/>
  </r>
  <r>
    <s v="N201"/>
    <n v="0.63251871430900009"/>
    <e v="#N/A"/>
    <n v="2023"/>
    <s v="4968A"/>
    <s v="xD_DWDM-BRKRing_N201_4968A Inokom Kulim_000458237400E_00045823174223"/>
    <e v="#N/A"/>
    <s v="4968A Inokom Kulim"/>
    <s v="1800 Rack and subrack"/>
    <s v="Fo&amp;T"/>
    <m/>
    <m/>
    <m/>
    <s v="Single_2023_November_DWDM_(blank)_4968A_Completed_AC BREAKER : 32 X 3"/>
    <s v="Single"/>
    <n v="2023"/>
    <s v="November"/>
    <s v="DWDM"/>
    <s v="(blank)"/>
    <s v="DWDM-4968A"/>
    <s v="4968A"/>
    <s v="Completed"/>
    <x v="38"/>
    <e v="#N/A"/>
    <e v="#N/A"/>
    <e v="#N/A"/>
    <x v="30"/>
    <s v="Wk47"/>
    <d v="2023-11-24T00:00:00"/>
    <m/>
    <s v="12/1: Pending DCPDB, odf panel_x000a_16/1: bring ODF panel &amp; travel"/>
    <m/>
    <s v="Completed"/>
    <s v="Y"/>
    <d v="2024-01-30T00:00:00"/>
    <d v="2024-01-30T00:00:00"/>
    <s v="Y"/>
    <x v="51"/>
    <s v="Wk5"/>
    <s v="P??"/>
    <e v="#N/A"/>
    <d v="2024-01-26T09:58:34"/>
    <m/>
    <m/>
    <m/>
    <m/>
    <d v="1899-12-30T00:00:00"/>
    <m/>
    <m/>
    <m/>
    <e v="#N/A"/>
    <e v="#N/A"/>
  </r>
  <r>
    <s v="N201"/>
    <n v="0.63251871430900009"/>
    <e v="#N/A"/>
    <n v="2023"/>
    <s v="4985A"/>
    <s v="xD_DWDM-BRKRing_N201_4985A Baling Town_000458237400E_00045823174223"/>
    <e v="#N/A"/>
    <s v="4985A Baling Town"/>
    <s v="1800 Rack and subrack"/>
    <s v="Fo&amp;T"/>
    <m/>
    <m/>
    <m/>
    <s v="Single_2023_November_DWDM_(blank)_4985A_Completed_RECTIFIER + DCPDB = 1_x000a_BATTERTY BANK =2"/>
    <s v="Single"/>
    <n v="2023"/>
    <s v="November"/>
    <s v="DWDM"/>
    <s v="(blank)"/>
    <s v="DWDM-4985A"/>
    <s v="4985A"/>
    <s v="Completed"/>
    <x v="9"/>
    <e v="#N/A"/>
    <e v="#N/A"/>
    <e v="#N/A"/>
    <x v="31"/>
    <s v="Wk47"/>
    <d v="2023-11-23T00:00:00"/>
    <m/>
    <m/>
    <m/>
    <s v="Completed"/>
    <s v="Y"/>
    <d v="2024-02-07T00:00:00"/>
    <d v="2024-01-30T00:00:00"/>
    <s v="Y"/>
    <x v="56"/>
    <s v="Wk6"/>
    <s v="P??"/>
    <e v="#N/A"/>
    <d v="2024-02-07T09:47:45"/>
    <m/>
    <m/>
    <m/>
    <m/>
    <d v="1899-12-30T00:00:00"/>
    <m/>
    <m/>
    <m/>
    <e v="#N/A"/>
    <e v="#N/A"/>
  </r>
  <r>
    <s v="N201"/>
    <n v="0.63251871430900009"/>
    <e v="#N/A"/>
    <n v="2023"/>
    <s v="4986A"/>
    <s v="xD_DWDM-BRKRing_N201_4986A Binjul_000458237400E_00045823174223"/>
    <e v="#N/A"/>
    <s v="4986A Binjul"/>
    <s v="1800 Rack and subrack"/>
    <s v="Fo&amp;T"/>
    <m/>
    <m/>
    <m/>
    <s v="Multiple_2023_November_DWDM_(blank)_4986A_Completed_DCPDB = 1 UNIT_x000a_MGB = 1"/>
    <s v="Multiple"/>
    <n v="2023"/>
    <s v="November"/>
    <s v="DWDM"/>
    <s v="(blank)"/>
    <s v="DWDM-4986A"/>
    <s v="4986A"/>
    <s v="Completed"/>
    <x v="40"/>
    <e v="#N/A"/>
    <e v="#N/A"/>
    <e v="#N/A"/>
    <x v="30"/>
    <s v="Wk47"/>
    <d v="2023-11-24T00:00:00"/>
    <m/>
    <m/>
    <m/>
    <m/>
    <m/>
    <d v="2024-02-02T00:00:00"/>
    <d v="2024-01-30T00:00:00"/>
    <s v="Y"/>
    <x v="57"/>
    <s v="Wk5"/>
    <s v="P??"/>
    <e v="#N/A"/>
    <d v="2024-02-02T11:20:39"/>
    <m/>
    <m/>
    <m/>
    <m/>
    <d v="1899-12-30T00:00:00"/>
    <m/>
    <m/>
    <m/>
    <e v="#N/A"/>
    <e v="#N/A"/>
  </r>
  <r>
    <s v="N201"/>
    <n v="0.63251871430900009"/>
    <e v="#N/A"/>
    <n v="2023"/>
    <s v="4988A"/>
    <s v="xD_DWDM-BRKRing_N201_4988A Kupang_000458237400E_00045823174223"/>
    <e v="#N/A"/>
    <s v="4988A Kupang"/>
    <s v="1800 Rack and subrack"/>
    <s v="Fo&amp;T"/>
    <m/>
    <m/>
    <m/>
    <s v="Single_2023_October_DWDM_(blank)_4988A_Completed_BATTERY BANK = 2"/>
    <s v="Single"/>
    <n v="2023"/>
    <s v="October"/>
    <s v="DWDM"/>
    <s v="(blank)"/>
    <s v="DWDM-4988A"/>
    <s v="4988A"/>
    <s v="Completed"/>
    <x v="45"/>
    <e v="#N/A"/>
    <e v="#N/A"/>
    <e v="#N/A"/>
    <x v="31"/>
    <s v="Wk47"/>
    <d v="2023-11-23T00:00:00"/>
    <m/>
    <m/>
    <m/>
    <s v="Completed"/>
    <s v="Y"/>
    <d v="2024-02-05T00:00:00"/>
    <d v="2024-01-30T00:00:00"/>
    <s v="Y"/>
    <x v="55"/>
    <s v="Wk6"/>
    <s v="P??"/>
    <e v="#N/A"/>
    <d v="2024-02-05T09:36:33"/>
    <m/>
    <m/>
    <m/>
    <m/>
    <d v="1899-12-30T00:00:00"/>
    <m/>
    <m/>
    <m/>
    <e v="#N/A"/>
    <e v="#N/A"/>
  </r>
  <r>
    <s v="N302"/>
    <n v="0.67186353505099994"/>
    <e v="#N/A"/>
    <n v="2023"/>
    <s v="4000A"/>
    <s v="xD_DWDM-BRKRing_N302_4000A MSC Prai_0004582306610C_00045823162822"/>
    <e v="#N/A"/>
    <s v="4000A MSC Prai"/>
    <s v="1800 Rack and subrack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x v="4"/>
    <e v="#N/A"/>
    <e v="#N/A"/>
    <e v="#N/A"/>
    <x v="34"/>
    <s v="Wk47"/>
    <d v="2023-11-20T00:00:00"/>
    <m/>
    <s v="23/1: Pending power tap"/>
    <m/>
    <m/>
    <m/>
    <d v="2024-01-31T00:00:00"/>
    <d v="2024-02-16T00:00:00"/>
    <s v="Y"/>
    <x v="19"/>
    <s v="Wk5"/>
    <e v="#N/A"/>
    <e v="#N/A"/>
    <d v="2024-01-26T09:58:34"/>
    <m/>
    <s v="CME completed12/Jan"/>
    <s v="Y"/>
    <s v="Completed"/>
    <d v="2024-04-25T00:00:00"/>
    <d v="2024-04-25T00:00:00"/>
    <m/>
    <m/>
    <e v="#N/A"/>
    <e v="#N/A"/>
  </r>
  <r>
    <s v="N302"/>
    <n v="0.67186353505099994"/>
    <e v="#N/A"/>
    <n v="2023"/>
    <s v="4188A"/>
    <s v="xD_DWDM-BRKRing_N302_4188A Nibong tebal2_0004582306610C_00045823162822"/>
    <e v="#N/A"/>
    <s v="4188A Nibong tebal2"/>
    <s v="1800 Rack and subrack"/>
    <s v="Fo&amp;T"/>
    <m/>
    <m/>
    <m/>
    <s v="Single_2023_December_DWDM_(blank)_4188A_Completed_RECTIFIER + DCPDB = 1_x000a_RECTIFIER MODULE = 3_x000a_BATTERY BANK =3"/>
    <s v="Single"/>
    <n v="2023"/>
    <s v="December"/>
    <s v="DWDM"/>
    <s v="(blank)"/>
    <s v="DWDM-4188A"/>
    <s v="4188A"/>
    <s v="Completed"/>
    <x v="9"/>
    <e v="#N/A"/>
    <e v="#N/A"/>
    <e v="#N/A"/>
    <x v="31"/>
    <s v="Wk47"/>
    <d v="2023-11-23T00:00:00"/>
    <m/>
    <m/>
    <m/>
    <s v="Completed"/>
    <s v="Y"/>
    <d v="2024-01-16T00:00:00"/>
    <d v="2024-01-16T00:00:00"/>
    <s v="Y"/>
    <x v="27"/>
    <s v="Wk3"/>
    <e v="#N/A"/>
    <e v="#N/A"/>
    <d v="2024-01-16T10:24:54"/>
    <m/>
    <m/>
    <s v="Y"/>
    <s v="Completed"/>
    <d v="2024-04-25T00:00:00"/>
    <d v="2024-04-25T00:00:00"/>
    <m/>
    <m/>
    <e v="#N/A"/>
    <e v="#N/A"/>
  </r>
  <r>
    <s v="N302"/>
    <n v="0.67186353505099994"/>
    <e v="#N/A"/>
    <n v="2023"/>
    <s v="4241A"/>
    <s v="xD_DWDM-BRKRing_N302_4241A Juru Tower_0004582306610C_00045823162822"/>
    <e v="#N/A"/>
    <s v="4241A Juru Tower"/>
    <s v="1800 Rack and subrack"/>
    <s v="Fo&amp;T"/>
    <m/>
    <m/>
    <m/>
    <e v="#N/A"/>
    <s v="#N/A"/>
    <m/>
    <m/>
    <m/>
    <m/>
    <s v="DWDM-"/>
    <m/>
    <m/>
    <x v="3"/>
    <e v="#N/A"/>
    <e v="#N/A"/>
    <e v="#N/A"/>
    <x v="34"/>
    <s v="Wk47"/>
    <d v="2023-11-20T00:00:00"/>
    <m/>
    <m/>
    <m/>
    <s v="Completed"/>
    <s v="Y"/>
    <d v="2024-01-16T00:00:00"/>
    <d v="2024-01-16T00:00:00"/>
    <s v="Y"/>
    <x v="47"/>
    <s v="Wk3"/>
    <e v="#N/A"/>
    <e v="#N/A"/>
    <d v="2024-01-17T09:48:20"/>
    <m/>
    <m/>
    <s v="Y"/>
    <s v="Completed"/>
    <d v="2024-04-25T00:00:00"/>
    <d v="2024-04-25T00:00:00"/>
    <m/>
    <m/>
    <e v="#N/A"/>
    <e v="#N/A"/>
  </r>
  <r>
    <s v="N404"/>
    <n v="0.33587581905099995"/>
    <e v="#N/A"/>
    <n v="2023"/>
    <s v="4427B"/>
    <s v="xD_DWDM-BRKRing_N404_4427B MAC SimpangTaiping_0004582304330Y_00045823098821"/>
    <e v="#N/A"/>
    <s v="4427B MAC SimpangTaiping"/>
    <s v="1800 Rack and subrack"/>
    <s v="Fo&amp;T"/>
    <m/>
    <m/>
    <m/>
    <s v="Single_2023_December_DWDM_(blank)_4427B_Completed_RECTIFIER + DCPDB = 1_x000a_BATTERY BANK =3"/>
    <s v="Single"/>
    <n v="2023"/>
    <s v="December"/>
    <s v="DWDM"/>
    <s v="(blank)"/>
    <s v="DWDM-4427B"/>
    <s v="4427B"/>
    <s v="Completed"/>
    <x v="9"/>
    <e v="#N/A"/>
    <e v="#N/A"/>
    <e v="#N/A"/>
    <x v="41"/>
    <s v="Wk42"/>
    <d v="2023-10-19T00:00:00"/>
    <m/>
    <m/>
    <m/>
    <s v="Completed"/>
    <s v="Y"/>
    <s v="9/1/2024-11/1/2024"/>
    <d v="2024-01-12T00:00:00"/>
    <s v="Y"/>
    <x v="58"/>
    <s v="Wk3"/>
    <e v="#N/A"/>
    <e v="#N/A"/>
    <d v="2024-01-15T10:55:31"/>
    <s v="Reminder"/>
    <m/>
    <s v="Y"/>
    <s v="Completed"/>
    <d v="2024-02-21T00:00:00"/>
    <s v="Completed"/>
    <m/>
    <m/>
    <e v="#N/A"/>
    <e v="#N/A"/>
  </r>
  <r>
    <s v="N404"/>
    <n v="0.33587581905099995"/>
    <e v="#N/A"/>
    <n v="2023"/>
    <s v="4454B"/>
    <s v="xD_DWDM-BRKRing_N404_4454B MAC KubuGajah_0004582304330Y_0004582307060Z_00045823098821"/>
    <e v="#N/A"/>
    <s v="4454B MAC KubuGajah"/>
    <s v="1800 Rack and subrack"/>
    <s v="Fo&amp;T"/>
    <m/>
    <m/>
    <m/>
    <s v="Multiple_2023_September_DWDM_(blank)_4454B_Completed_DC BREAKER : 100A X 2_x000a_I-BEAM = 1"/>
    <s v="Multiple"/>
    <n v="2023"/>
    <s v="September"/>
    <s v="DWDM"/>
    <s v="(blank)"/>
    <s v="DWDM-4454B"/>
    <s v="4454B"/>
    <s v="Completed"/>
    <x v="27"/>
    <e v="#N/A"/>
    <e v="#N/A"/>
    <e v="#N/A"/>
    <x v="51"/>
    <s v="Wk45"/>
    <d v="2023-11-10T00:00:00"/>
    <m/>
    <m/>
    <m/>
    <s v="Completed"/>
    <s v="Y"/>
    <s v="9/1/2024-11/1/2024"/>
    <d v="2024-01-12T00:00:00"/>
    <s v="Y"/>
    <x v="58"/>
    <s v="Wk3"/>
    <e v="#N/A"/>
    <e v="#N/A"/>
    <d v="2024-01-15T10:55:31"/>
    <s v="Reminder"/>
    <m/>
    <s v="Y"/>
    <s v="Completed"/>
    <d v="2024-02-21T00:00:00"/>
    <s v="Completed"/>
    <m/>
    <m/>
    <e v="#N/A"/>
    <e v="#N/A"/>
  </r>
  <r>
    <s v="N404"/>
    <n v="0.33587581905099995"/>
    <e v="#N/A"/>
    <n v="2023"/>
    <s v="4455A"/>
    <s v="xD_DWDM-BRKRing_N404_4455A MAG KTMTaiping_0004582304330Y_00045823098821"/>
    <e v="#N/A"/>
    <s v="4455A MAG KTMTaiping"/>
    <s v="1800 Rack and subrack"/>
    <s v="Fo&amp;T"/>
    <m/>
    <m/>
    <m/>
    <e v="#N/A"/>
    <s v="#N/A"/>
    <m/>
    <m/>
    <m/>
    <m/>
    <s v="DWDM-"/>
    <m/>
    <m/>
    <x v="3"/>
    <e v="#N/A"/>
    <e v="#N/A"/>
    <e v="#N/A"/>
    <x v="41"/>
    <s v="Wk42"/>
    <d v="2023-10-19T00:00:00"/>
    <m/>
    <m/>
    <m/>
    <s v="Completed"/>
    <s v="Y"/>
    <s v="9/1/2024-11/1/2024"/>
    <d v="2024-01-12T00:00:00"/>
    <s v="Y"/>
    <x v="59"/>
    <s v="Wk2"/>
    <e v="#N/A"/>
    <e v="#N/A"/>
    <d v="2024-01-15T10:55:31"/>
    <s v="Reminder"/>
    <m/>
    <s v="Y"/>
    <s v="Completed"/>
    <d v="2024-02-21T00:00:00"/>
    <s v="Completed"/>
    <m/>
    <m/>
    <e v="#N/A"/>
    <e v="#N/A"/>
  </r>
  <r>
    <s v="N404"/>
    <n v="0.33587581905099995"/>
    <e v="#N/A"/>
    <n v="2023"/>
    <s v="4457A"/>
    <s v="xD_DWDM-BRKRing_N404_4457A MAC KamuntingIndst_0004582304330Y_00045823098821"/>
    <e v="#N/A"/>
    <s v="4457A MAC KamuntingIndst"/>
    <s v="1800 Rack and subrack"/>
    <s v="Fo&amp;T"/>
    <m/>
    <m/>
    <m/>
    <e v="#N/A"/>
    <s v="#N/A"/>
    <m/>
    <m/>
    <m/>
    <m/>
    <s v="DWDM-"/>
    <m/>
    <m/>
    <x v="3"/>
    <e v="#N/A"/>
    <e v="#N/A"/>
    <e v="#N/A"/>
    <x v="42"/>
    <s v="Wk42"/>
    <d v="2023-10-18T00:00:00"/>
    <m/>
    <m/>
    <m/>
    <s v="Completed"/>
    <s v="Y"/>
    <s v="9/1/2024-11/1/2024"/>
    <d v="2024-01-12T00:00:00"/>
    <s v="Y"/>
    <x v="59"/>
    <s v="Wk2"/>
    <e v="#N/A"/>
    <e v="#N/A"/>
    <d v="2024-01-15T10:55:31"/>
    <s v="Reminder"/>
    <m/>
    <s v="Y"/>
    <s v="Completed"/>
    <d v="2024-02-21T00:00:00"/>
    <s v="Completed"/>
    <m/>
    <m/>
    <e v="#N/A"/>
    <e v="#N/A"/>
  </r>
  <r>
    <s v="N404"/>
    <n v="0.33587581905099995"/>
    <e v="#N/A"/>
    <n v="2023"/>
    <s v="4465A"/>
    <s v="xD_DWDM-BRKRing_N404_4465A MAC TmnLongJaafar_0004582304330Y_00045823098821"/>
    <e v="#N/A"/>
    <s v="4465A MAC TmnLongJaafar"/>
    <s v="1800 Rack and subrack"/>
    <s v="Fo&amp;T"/>
    <m/>
    <m/>
    <m/>
    <s v="Single_2023_November_DWDM_(blank)_4465A_Completed_BATTERY BANK = 7"/>
    <s v="Single"/>
    <n v="2023"/>
    <s v="November"/>
    <s v="DWDM"/>
    <s v="(blank)"/>
    <s v="DWDM-4465A"/>
    <s v="4465A"/>
    <s v="Completed"/>
    <x v="46"/>
    <e v="#N/A"/>
    <e v="#N/A"/>
    <e v="#N/A"/>
    <x v="42"/>
    <s v="Wk42"/>
    <d v="2023-10-18T00:00:00"/>
    <m/>
    <s v="12/1: Plan next week"/>
    <m/>
    <s v="Completed"/>
    <s v="Y"/>
    <s v="9/1/2024-11/1/2024"/>
    <d v="2024-01-12T00:00:00"/>
    <s v="Y"/>
    <x v="58"/>
    <s v="Wk3"/>
    <e v="#N/A"/>
    <e v="#N/A"/>
    <d v="2024-01-15T10:55:31"/>
    <s v="Reminder"/>
    <m/>
    <s v="Y"/>
    <s v="Completed"/>
    <d v="2024-02-21T00:00:00"/>
    <s v="Completed"/>
    <m/>
    <m/>
    <e v="#N/A"/>
    <e v="#N/A"/>
  </r>
  <r>
    <s v="N404"/>
    <n v="0.33587581905099995"/>
    <e v="#N/A"/>
    <n v="2023"/>
    <s v="4952B"/>
    <s v="xD_DWDM-BRKRing_N404_4952B MAG Selama_0004582304330Y_00045823098821"/>
    <e v="#N/A"/>
    <s v="4952B MAG Selama"/>
    <s v="1800 Rack and subrack"/>
    <s v="Fo&amp;T"/>
    <m/>
    <m/>
    <m/>
    <e v="#N/A"/>
    <s v="#N/A"/>
    <m/>
    <m/>
    <m/>
    <m/>
    <s v="DWDM-"/>
    <m/>
    <m/>
    <x v="3"/>
    <e v="#N/A"/>
    <e v="#N/A"/>
    <e v="#N/A"/>
    <x v="40"/>
    <s v="Wk42"/>
    <d v="2023-10-17T00:00:00"/>
    <m/>
    <m/>
    <m/>
    <s v="Completed"/>
    <s v="Y"/>
    <s v="9/1/2024-11/1/2024"/>
    <d v="2024-01-12T00:00:00"/>
    <s v="Y"/>
    <x v="59"/>
    <s v="Wk2"/>
    <e v="#N/A"/>
    <e v="#N/A"/>
    <d v="2024-01-15T10:55:31"/>
    <s v="Reminder"/>
    <m/>
    <s v="Y"/>
    <s v="Completed"/>
    <d v="2024-02-21T00:00:00"/>
    <s v="Completed"/>
    <m/>
    <m/>
    <e v="#N/A"/>
    <e v="#N/A"/>
  </r>
  <r>
    <s v="N406"/>
    <n v="0.17937585665799999"/>
    <e v="#N/A"/>
    <n v="2023"/>
    <s v="4432A"/>
    <s v="xD_DWDM-BRKRing_N406_4432A MAG KTMSgSiput_0004582304330Y_0004582304330X_00045823098821"/>
    <e v="#N/A"/>
    <s v="4432A MAG KTMSgSiput"/>
    <s v="1800 Rack and subrack"/>
    <s v="Fo&amp;T"/>
    <m/>
    <m/>
    <m/>
    <e v="#N/A"/>
    <s v="#N/A"/>
    <m/>
    <m/>
    <m/>
    <m/>
    <s v="DWDM-"/>
    <m/>
    <m/>
    <x v="3"/>
    <e v="#N/A"/>
    <e v="#N/A"/>
    <e v="#N/A"/>
    <x v="37"/>
    <s v="Wk12"/>
    <d v="2024-03-22T00:00:00"/>
    <m/>
    <m/>
    <m/>
    <m/>
    <m/>
    <d v="2024-03-14T00:00:00"/>
    <s v="NO EQUIPMENT_x000a_REDELPOY TO KUSZA (E212)"/>
    <s v="Y"/>
    <x v="30"/>
    <s v="Wk12"/>
    <e v="#N/A"/>
    <e v="#N/A"/>
    <m/>
    <m/>
    <m/>
    <s v="Y"/>
    <s v="Completed"/>
    <d v="1899-12-30T00:00:00"/>
    <s v="Completed"/>
    <m/>
    <m/>
    <e v="#N/A"/>
    <e v="#N/A"/>
  </r>
  <r>
    <s v="N406"/>
    <n v="0.17937585665799999"/>
    <e v="#N/A"/>
    <n v="2023"/>
    <s v="4493A"/>
    <s v="xD_DWDM-BRKRing_N406_4493A MAG KTMIpoh_0004582304330Y_0004582304330X_00045823098821"/>
    <e v="#N/A"/>
    <s v="4493A MAG KTMIpoh"/>
    <s v="1800 Rack and subrack"/>
    <s v="Fo&amp;T"/>
    <m/>
    <m/>
    <m/>
    <e v="#N/A"/>
    <s v="#N/A"/>
    <m/>
    <m/>
    <m/>
    <m/>
    <s v="DWDM-"/>
    <m/>
    <m/>
    <x v="3"/>
    <e v="#N/A"/>
    <e v="#N/A"/>
    <e v="#N/A"/>
    <x v="0"/>
    <s v="Wk31"/>
    <m/>
    <s v="Material relocation"/>
    <m/>
    <m/>
    <m/>
    <m/>
    <d v="2024-03-14T00:00:00"/>
    <s v="NO EQUIPMENT_x000a_REDELPOY TO BKT PAYUNG 2 (E212)"/>
    <s v="TBC_Jul_Plan"/>
    <x v="34"/>
    <m/>
    <e v="#N/A"/>
    <e v="#N/A"/>
    <m/>
    <m/>
    <m/>
    <s v="Y"/>
    <s v="Completed"/>
    <d v="1899-12-30T00:00:00"/>
    <s v="Completed"/>
    <m/>
    <m/>
    <e v="#N/A"/>
    <e v="#N/A"/>
  </r>
  <r>
    <s v="N406"/>
    <n v="0.17937585665799999"/>
    <e v="#N/A"/>
    <n v="2023"/>
    <s v="4496A"/>
    <s v="xD_DWDM-BRKRing_N406_4496A MAC LapTasek1N2_0004582304330Y_0004582304330X_00045823098821"/>
    <e v="#N/A"/>
    <s v="4496A MAC LapTasek1N2"/>
    <s v="1800 Rack and subrack"/>
    <s v="Fo&amp;T"/>
    <m/>
    <m/>
    <m/>
    <e v="#N/A"/>
    <s v="#N/A"/>
    <m/>
    <m/>
    <m/>
    <m/>
    <s v="DWDM-"/>
    <m/>
    <m/>
    <x v="3"/>
    <e v="#N/A"/>
    <e v="#N/A"/>
    <e v="#N/A"/>
    <x v="52"/>
    <s v="Wk8"/>
    <d v="2024-02-23T00:00:00"/>
    <m/>
    <m/>
    <m/>
    <m/>
    <m/>
    <d v="2024-03-14T00:00:00"/>
    <m/>
    <s v="Y"/>
    <x v="10"/>
    <s v="Wk11"/>
    <e v="#N/A"/>
    <e v="#N/A"/>
    <m/>
    <m/>
    <m/>
    <s v="Y"/>
    <s v="Completed"/>
    <d v="1899-12-30T00:00:00"/>
    <s v="Completed"/>
    <m/>
    <m/>
    <e v="#N/A"/>
    <e v="#N/A"/>
  </r>
  <r>
    <s v="N406"/>
    <n v="0.17937585665799999"/>
    <e v="#N/A"/>
    <n v="2023"/>
    <s v="4536A"/>
    <s v="xD_DWDM-BRKRing_N406_4536A MAC TasekIndst_0004582304330Y_0004582304330X_00045823098821"/>
    <e v="#N/A"/>
    <s v="4536A MAC TasekIndst"/>
    <s v="1800 Rack and subrack"/>
    <s v="Fo&amp;T"/>
    <m/>
    <m/>
    <m/>
    <e v="#N/A"/>
    <s v="#N/A"/>
    <m/>
    <m/>
    <m/>
    <m/>
    <s v="DWDM-"/>
    <m/>
    <m/>
    <x v="3"/>
    <e v="#N/A"/>
    <e v="#N/A"/>
    <e v="#N/A"/>
    <x v="0"/>
    <s v="Wk31"/>
    <m/>
    <s v="Material relocation"/>
    <m/>
    <m/>
    <m/>
    <m/>
    <d v="2024-03-14T00:00:00"/>
    <s v="NO EQUIPMENT_x000a_REDELPOY TO TMN SEMARAK (E212)"/>
    <s v="TBC_Jul_Plan"/>
    <x v="34"/>
    <m/>
    <e v="#N/A"/>
    <e v="#N/A"/>
    <m/>
    <m/>
    <m/>
    <s v="Y"/>
    <s v="Completed"/>
    <d v="1899-12-30T00:00:00"/>
    <s v="Completed"/>
    <m/>
    <m/>
    <e v="#N/A"/>
    <e v="#N/A"/>
  </r>
  <r>
    <s v="N601"/>
    <n v="0.431502060498"/>
    <e v="#N/A"/>
    <n v="2023"/>
    <s v="4368A"/>
    <s v="xD_DWDM-BRKRing_N601_4368A Tar College_0004582306900G_00045823168029"/>
    <e v="#N/A"/>
    <s v="4368A Tar College"/>
    <s v="1800 Rack and subrack"/>
    <s v="Fo&amp;T"/>
    <m/>
    <m/>
    <m/>
    <s v="Single_2023_October_DWDM_(blank)_4368A_Completed_DC BREAKER : 63A X 4_x000a_MGB = 1"/>
    <s v="Single"/>
    <n v="2023"/>
    <s v="October"/>
    <s v="DWDM"/>
    <s v="(blank)"/>
    <s v="DWDM-4368A"/>
    <s v="4368A"/>
    <s v="Completed"/>
    <x v="47"/>
    <e v="#N/A"/>
    <e v="#N/A"/>
    <e v="#N/A"/>
    <x v="53"/>
    <s v="Wk47"/>
    <d v="2023-11-21T00:00:00"/>
    <s v="EB site- CRQ"/>
    <m/>
    <m/>
    <s v="Completed"/>
    <s v="Y"/>
    <d v="2024-01-29T00:00:00"/>
    <d v="2024-02-05T00:00:00"/>
    <s v="Y"/>
    <x v="25"/>
    <s v="Wk5"/>
    <e v="#N/A"/>
    <e v="#N/A"/>
    <d v="2024-01-29T09:58:32"/>
    <m/>
    <m/>
    <s v="Y"/>
    <s v="Completed"/>
    <d v="2024-03-05T00:00:00"/>
    <s v="Completed"/>
    <m/>
    <m/>
    <e v="#N/A"/>
    <e v="#N/A"/>
  </r>
  <r>
    <s v="N601"/>
    <n v="0.431502060498"/>
    <e v="#N/A"/>
    <n v="2023"/>
    <s v="4440B"/>
    <s v="xD_DWDM-BRKRing_N601_4440B Tapah Road_0004582306900G_00045823168029"/>
    <e v="#N/A"/>
    <s v="4440B Tapah Road"/>
    <s v="1800 Rack and subrack"/>
    <s v="Fo&amp;T"/>
    <m/>
    <m/>
    <m/>
    <s v="Single_2023_October_DWDM_(blank)_4440B_Completed_DC BREAKER: 63 A X 4"/>
    <s v="Single"/>
    <n v="2023"/>
    <s v="October"/>
    <s v="DWDM"/>
    <s v="(blank)"/>
    <s v="DWDM-4440B"/>
    <s v="4440B"/>
    <s v="Completed"/>
    <x v="0"/>
    <e v="#N/A"/>
    <e v="#N/A"/>
    <e v="#N/A"/>
    <x v="1"/>
    <s v="Wk47"/>
    <d v="2023-11-22T00:00:00"/>
    <s v="EB site- CRQ"/>
    <m/>
    <m/>
    <s v="Completed"/>
    <s v="Y"/>
    <d v="2024-01-17T00:00:00"/>
    <s v="Completed"/>
    <s v="Y"/>
    <x v="27"/>
    <s v="Wk3"/>
    <e v="#N/A"/>
    <e v="#N/A"/>
    <m/>
    <m/>
    <s v="completed"/>
    <s v="Y"/>
    <s v="Completed"/>
    <d v="2024-03-05T00:00:00"/>
    <s v="Completed"/>
    <m/>
    <m/>
    <e v="#N/A"/>
    <e v="#N/A"/>
  </r>
  <r>
    <s v="N601"/>
    <n v="0.431502060498"/>
    <e v="#N/A"/>
    <n v="2023"/>
    <s v="4509A"/>
    <s v="xD_DWDM-BRKRing_N601_4509A Tamn Taufik_0004582306900G_00045823168029"/>
    <e v="#N/A"/>
    <s v="4509A Tamn Taufik"/>
    <s v="1800 Rack and subrack"/>
    <s v="Fo&amp;T"/>
    <m/>
    <m/>
    <m/>
    <s v="Single_2023_October_DWDM_(blank)_4509A_Completed_DCPDB  = 1"/>
    <s v="Single"/>
    <n v="2023"/>
    <s v="October"/>
    <s v="DWDM"/>
    <s v="(blank)"/>
    <s v="DWDM-4509A"/>
    <s v="4509A"/>
    <s v="Completed"/>
    <x v="2"/>
    <e v="#N/A"/>
    <e v="#N/A"/>
    <e v="#N/A"/>
    <x v="1"/>
    <s v="Wk47"/>
    <d v="2023-11-22T00:00:00"/>
    <s v="EB site- CRQ"/>
    <s v="23/1: Pending DCPDB_x000a_6/2: Plan 7/2 due to site key not available"/>
    <m/>
    <m/>
    <m/>
    <d v="2024-02-06T00:00:00"/>
    <d v="2024-02-07T00:00:00"/>
    <s v="Y"/>
    <x v="56"/>
    <s v="Wk6"/>
    <e v="#N/A"/>
    <e v="#N/A"/>
    <d v="2024-02-07T09:47:45"/>
    <m/>
    <m/>
    <s v="Y"/>
    <s v="Completed"/>
    <d v="2024-03-05T00:00:00"/>
    <s v="Completed"/>
    <m/>
    <m/>
    <e v="#N/A"/>
    <e v="#N/A"/>
  </r>
  <r>
    <s v="N601"/>
    <n v="0.431502060498"/>
    <e v="#N/A"/>
    <n v="2023"/>
    <s v="4516A"/>
    <s v="xD_DWDM-BRKRing_N601_4516A Simpang Pulai_0004582306900G_00045823168029"/>
    <e v="#N/A"/>
    <s v="4516A Simpang Pulai"/>
    <s v="1800 Rack and subrack"/>
    <s v="Fo&amp;T"/>
    <m/>
    <m/>
    <m/>
    <s v="Single_2023_October_DWDM_(blank)_4516A_Completed_DCPDB  = 1"/>
    <s v="Single"/>
    <n v="2023"/>
    <s v="October"/>
    <s v="DWDM"/>
    <s v="(blank)"/>
    <s v="DWDM-4516A"/>
    <s v="4516A"/>
    <s v="Completed"/>
    <x v="2"/>
    <e v="#N/A"/>
    <e v="#N/A"/>
    <e v="#N/A"/>
    <x v="1"/>
    <s v="Wk47"/>
    <d v="2023-11-22T00:00:00"/>
    <s v="EB site- CRQ"/>
    <s v="23/1: Pending DCPDB"/>
    <m/>
    <m/>
    <m/>
    <d v="2024-02-07T00:00:00"/>
    <d v="2024-02-07T00:00:00"/>
    <s v="Y"/>
    <x v="54"/>
    <s v="Wk6"/>
    <e v="#N/A"/>
    <e v="#N/A"/>
    <d v="2024-01-29T09:58:32"/>
    <m/>
    <m/>
    <s v="Y"/>
    <s v="Completed"/>
    <d v="2024-03-05T00:00:00"/>
    <s v="Completed"/>
    <m/>
    <m/>
    <e v="#N/A"/>
    <e v="#N/A"/>
  </r>
  <r>
    <s v="N601"/>
    <n v="0.431502060498"/>
    <e v="#N/A"/>
    <n v="2023"/>
    <s v="4521A"/>
    <s v="xD_DWDM-BRKRing_N601_4521A MSC Ipoh_0004582306900G_00045823168029"/>
    <e v="#N/A"/>
    <s v="4521A MSC Ipoh"/>
    <s v="1800 Rack and subrack"/>
    <s v="Fo&amp;T"/>
    <m/>
    <m/>
    <m/>
    <e v="#N/A"/>
    <s v="#N/A"/>
    <m/>
    <m/>
    <m/>
    <m/>
    <s v="DWDM-"/>
    <m/>
    <m/>
    <x v="3"/>
    <e v="#N/A"/>
    <e v="#N/A"/>
    <e v="#N/A"/>
    <x v="53"/>
    <s v="Wk47"/>
    <d v="2023-11-21T00:00:00"/>
    <m/>
    <m/>
    <m/>
    <m/>
    <m/>
    <d v="2024-01-29T00:00:00"/>
    <d v="2024-02-07T00:00:00"/>
    <s v="Y"/>
    <x v="51"/>
    <s v="Wk5"/>
    <e v="#N/A"/>
    <e v="#N/A"/>
    <d v="2024-01-30T10:58:14"/>
    <m/>
    <m/>
    <s v="Y"/>
    <s v="Completed"/>
    <d v="2024-03-05T00:00:00"/>
    <s v="Completed"/>
    <m/>
    <m/>
    <e v="#N/A"/>
    <e v="#N/A"/>
  </r>
  <r>
    <s v="Nar01i"/>
    <e v="#N/A"/>
    <e v="#N/A"/>
    <s v="Pending Po"/>
    <s v="4000A"/>
    <s v="xD_DWDM-BRKRing_Nar01i_4000A Msc Prai"/>
    <e v="#N/A"/>
    <s v="4000A Msc Prai"/>
    <s v="9800 Board Expansion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x v="7"/>
    <e v="#N/A"/>
    <e v="#N/A"/>
    <e v="#N/A"/>
    <x v="0"/>
    <s v="Wk31"/>
    <m/>
    <s v="Pending PO"/>
    <s v="Pending PO"/>
    <m/>
    <m/>
    <m/>
    <m/>
    <s v="Pending PO"/>
    <m/>
    <x v="0"/>
    <m/>
    <e v="#N/A"/>
    <e v="#N/A"/>
    <m/>
    <m/>
    <m/>
    <m/>
    <m/>
    <d v="1899-12-30T00:00:00"/>
    <m/>
    <m/>
    <m/>
    <e v="#N/A"/>
    <e v="#N/A"/>
  </r>
  <r>
    <s v="Nar01i"/>
    <e v="#N/A"/>
    <e v="#N/A"/>
    <s v="Pending Po"/>
    <s v="4521A"/>
    <s v="xD_DWDM-BRKRing_Nar01i_4521A Msc Ipoh"/>
    <e v="#N/A"/>
    <s v="4521A Msc Ipoh"/>
    <s v="9800 Board Expansion"/>
    <s v="Fo&amp;T"/>
    <m/>
    <m/>
    <m/>
    <e v="#N/A"/>
    <s v="#N/A"/>
    <m/>
    <m/>
    <m/>
    <m/>
    <s v="DWDM-"/>
    <m/>
    <m/>
    <x v="7"/>
    <e v="#N/A"/>
    <e v="#N/A"/>
    <e v="#N/A"/>
    <x v="0"/>
    <s v="Wk31"/>
    <m/>
    <s v="Pending PO"/>
    <s v="Pending PO"/>
    <m/>
    <m/>
    <m/>
    <m/>
    <s v="Pending PO"/>
    <m/>
    <x v="0"/>
    <m/>
    <e v="#N/A"/>
    <e v="#N/A"/>
    <m/>
    <m/>
    <m/>
    <m/>
    <m/>
    <d v="1899-12-30T00:00:00"/>
    <m/>
    <m/>
    <m/>
    <e v="#N/A"/>
    <e v="#N/A"/>
  </r>
  <r>
    <s v="Nar01i"/>
    <e v="#N/A"/>
    <e v="#N/A"/>
    <s v="Pending Po"/>
    <s v="4946A"/>
    <s v="xD_DWDM-BRKRing_Nar01i_4946A Bkt Selambau"/>
    <e v="#N/A"/>
    <s v="4946A Bkt Selambau"/>
    <s v="9800 Board Expansion"/>
    <s v="Fo&amp;T"/>
    <m/>
    <m/>
    <m/>
    <s v="Single_2023_October_DWDM_(blank)_4946A_Drop_DROP"/>
    <s v="Single"/>
    <n v="2023"/>
    <s v="October"/>
    <s v="DWDM"/>
    <s v="(blank)"/>
    <s v="DWDM-4946A"/>
    <s v="4946A"/>
    <s v="Drop"/>
    <x v="7"/>
    <e v="#N/A"/>
    <e v="#N/A"/>
    <e v="#N/A"/>
    <x v="0"/>
    <s v="Wk31"/>
    <m/>
    <s v="Pending PO"/>
    <s v="Pending PO"/>
    <m/>
    <m/>
    <m/>
    <m/>
    <s v="Pending PO"/>
    <m/>
    <x v="0"/>
    <m/>
    <e v="#N/A"/>
    <e v="#N/A"/>
    <m/>
    <m/>
    <m/>
    <m/>
    <m/>
    <d v="1899-12-30T00:00:00"/>
    <m/>
    <m/>
    <m/>
    <e v="#N/A"/>
    <e v="#N/A"/>
  </r>
  <r>
    <s v="Nar01i"/>
    <e v="#N/A"/>
    <e v="#N/A"/>
    <s v="Pending Po"/>
    <s v="4966A"/>
    <s v="xD_DWDM-BRKRing_Nar01i_4966A Kulim Hitech"/>
    <e v="#N/A"/>
    <s v="4966A Kulim Hitech"/>
    <s v="9800 Board Expansion"/>
    <s v="Fo&amp;T"/>
    <m/>
    <m/>
    <m/>
    <e v="#N/A"/>
    <s v="#N/A"/>
    <m/>
    <m/>
    <m/>
    <m/>
    <s v="DWDM-"/>
    <m/>
    <m/>
    <x v="7"/>
    <e v="#N/A"/>
    <e v="#N/A"/>
    <e v="#N/A"/>
    <x v="0"/>
    <s v="Wk31"/>
    <m/>
    <s v="Pending PO"/>
    <s v="Pending PO"/>
    <m/>
    <m/>
    <m/>
    <m/>
    <s v="Pending PO"/>
    <m/>
    <x v="0"/>
    <m/>
    <e v="#N/A"/>
    <e v="#N/A"/>
    <m/>
    <m/>
    <m/>
    <m/>
    <m/>
    <d v="1899-12-30T00:00:00"/>
    <m/>
    <m/>
    <m/>
    <e v="#N/A"/>
    <e v="#N/A"/>
  </r>
  <r>
    <s v="Nar01i"/>
    <e v="#N/A"/>
    <e v="#N/A"/>
    <s v="Pending Po"/>
    <s v="4992A"/>
    <s v="xD_DWDM-BRKRing_Nar01i_4992A Pendang"/>
    <e v="#N/A"/>
    <s v="4992A Pendang"/>
    <s v="9800 Board Expansion"/>
    <s v="Fo&amp;T"/>
    <m/>
    <m/>
    <m/>
    <s v="Multiple_2024_May_DWDM_(blank)_4992A_Completed_1.Swap breaker = 4 (4x100A DC)"/>
    <s v="Multiple"/>
    <n v="2024"/>
    <s v="May"/>
    <s v="DWDM"/>
    <s v="(blank)"/>
    <s v="DWDM-4992A"/>
    <s v="4992A"/>
    <s v="Completed"/>
    <x v="7"/>
    <e v="#N/A"/>
    <e v="#N/A"/>
    <e v="#N/A"/>
    <x v="0"/>
    <s v="Wk31"/>
    <m/>
    <s v="Pending PO"/>
    <s v="Pending PO"/>
    <m/>
    <m/>
    <m/>
    <m/>
    <s v="Pending PO"/>
    <m/>
    <x v="0"/>
    <m/>
    <e v="#N/A"/>
    <e v="#N/A"/>
    <m/>
    <m/>
    <m/>
    <m/>
    <m/>
    <d v="1899-12-30T00:00:00"/>
    <m/>
    <m/>
    <m/>
    <e v="#N/A"/>
    <e v="#N/A"/>
  </r>
  <r>
    <s v="Nar01ii"/>
    <e v="#N/A"/>
    <e v="#N/A"/>
    <s v="Pending Po"/>
    <s v="4606A"/>
    <s v="xD_DWDM-BRKRing_Nar01ii_4606A Padang Besar"/>
    <e v="#N/A"/>
    <s v="4606A Padang Besar"/>
    <s v="9800 Board Expansion"/>
    <s v="Fo&amp;T"/>
    <m/>
    <m/>
    <m/>
    <e v="#N/A"/>
    <s v="#N/A"/>
    <m/>
    <m/>
    <m/>
    <m/>
    <s v="DWDM-"/>
    <m/>
    <m/>
    <x v="7"/>
    <e v="#N/A"/>
    <e v="#N/A"/>
    <e v="#N/A"/>
    <x v="0"/>
    <s v="Wk31"/>
    <m/>
    <s v="Pending PO"/>
    <s v="Pending PO"/>
    <m/>
    <m/>
    <m/>
    <m/>
    <s v="Pending PO"/>
    <m/>
    <x v="0"/>
    <m/>
    <e v="#N/A"/>
    <e v="#N/A"/>
    <m/>
    <m/>
    <m/>
    <m/>
    <m/>
    <d v="1899-12-30T00:00:00"/>
    <m/>
    <m/>
    <m/>
    <e v="#N/A"/>
    <e v="#N/A"/>
  </r>
  <r>
    <s v="Nar01ii"/>
    <e v="#N/A"/>
    <e v="#N/A"/>
    <s v="Pending Po"/>
    <s v="4938A"/>
    <s v="xD_DWDM-BRKRing_Nar01ii_4638A Tmn Orkid"/>
    <e v="#N/A"/>
    <s v="4638A Tmn Orkid"/>
    <s v="9800 Board Expansion"/>
    <s v="Fo&amp;T"/>
    <m/>
    <m/>
    <m/>
    <s v="Single_2023_November_DWDM_(blank)_4938A_Completed_RECTIFIER + DCPDB = 1"/>
    <s v="Single"/>
    <n v="2023"/>
    <s v="November"/>
    <s v="DWDM"/>
    <s v="(blank)"/>
    <s v="DWDM-4938A"/>
    <s v="4938A"/>
    <s v="Completed"/>
    <x v="7"/>
    <e v="#N/A"/>
    <e v="#N/A"/>
    <e v="#N/A"/>
    <x v="0"/>
    <s v="Wk31"/>
    <m/>
    <s v="Pending PO"/>
    <s v="Pending PO"/>
    <m/>
    <m/>
    <m/>
    <m/>
    <s v="Pending PO"/>
    <m/>
    <x v="0"/>
    <m/>
    <e v="#N/A"/>
    <e v="#N/A"/>
    <m/>
    <m/>
    <m/>
    <m/>
    <m/>
    <d v="1899-12-30T00:00:00"/>
    <m/>
    <m/>
    <m/>
    <e v="#N/A"/>
    <e v="#N/A"/>
  </r>
  <r>
    <s v="Nar01ii"/>
    <e v="#N/A"/>
    <e v="#N/A"/>
    <s v="Pending Po"/>
    <s v="4660A"/>
    <s v="xD_DWDM-BRKRing_Nar01ii_4660A Ktm Astar"/>
    <e v="#N/A"/>
    <s v="4660A Ktm Astar"/>
    <s v="9800 Board Expansion"/>
    <s v="Fo&amp;T"/>
    <m/>
    <m/>
    <m/>
    <e v="#N/A"/>
    <s v="#N/A"/>
    <m/>
    <m/>
    <m/>
    <m/>
    <s v="DWDM-"/>
    <m/>
    <m/>
    <x v="7"/>
    <e v="#N/A"/>
    <e v="#N/A"/>
    <e v="#N/A"/>
    <x v="0"/>
    <s v="Wk31"/>
    <m/>
    <s v="Pending PO"/>
    <s v="Pending PO"/>
    <m/>
    <m/>
    <m/>
    <m/>
    <s v="Pending PO"/>
    <m/>
    <x v="0"/>
    <m/>
    <e v="#N/A"/>
    <e v="#N/A"/>
    <m/>
    <m/>
    <m/>
    <m/>
    <m/>
    <d v="1899-12-30T00:00:00"/>
    <m/>
    <m/>
    <m/>
    <e v="#N/A"/>
    <e v="#N/A"/>
  </r>
  <r>
    <s v="Nar01ii"/>
    <e v="#N/A"/>
    <e v="#N/A"/>
    <s v="Pending Po"/>
    <s v="4998A"/>
    <s v="xD_DWDM-BRKRing_Nar01ii_4660A Ktm Astar"/>
    <e v="#N/A"/>
    <s v="4660A Ktm Astar"/>
    <s v="9800 Board Expansion"/>
    <s v="Fo&amp;T"/>
    <m/>
    <m/>
    <m/>
    <s v="Single_2024_May_DWDM_N104+;N107+_4998A_PRPO_1. Add Battery Bank = 1"/>
    <s v="Single"/>
    <n v="2024"/>
    <s v="May"/>
    <s v="DWDM"/>
    <s v="N104+;N107+"/>
    <s v="DWDM-4998A"/>
    <s v="4998A"/>
    <s v="PRPO"/>
    <x v="7"/>
    <e v="#N/A"/>
    <e v="#N/A"/>
    <e v="#N/A"/>
    <x v="0"/>
    <s v="Wk31"/>
    <m/>
    <s v="Pending PO"/>
    <s v="Pending PO"/>
    <m/>
    <m/>
    <m/>
    <m/>
    <s v="Pending PO"/>
    <m/>
    <x v="0"/>
    <m/>
    <e v="#N/A"/>
    <e v="#N/A"/>
    <m/>
    <m/>
    <m/>
    <m/>
    <m/>
    <d v="1899-12-30T00:00:00"/>
    <m/>
    <m/>
    <m/>
    <e v="#N/A"/>
    <e v="#N/A"/>
  </r>
  <r>
    <s v="NAR03"/>
    <n v="0.49456335958974995"/>
    <e v="#N/A"/>
    <n v="2023"/>
    <s v="4000A"/>
    <s v="xD_DWDM-BRKRing_NAR03_4000A MSC Prai_0004582306610A_0004582306610D_00045823162822"/>
    <e v="#N/A"/>
    <s v="4000A MSC Prai"/>
    <s v="9800 SFP only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x v="7"/>
    <e v="#N/A"/>
    <e v="#N/A"/>
    <e v="#N/A"/>
    <x v="34"/>
    <s v="Wk47"/>
    <d v="2023-11-20T00:00:00"/>
    <m/>
    <m/>
    <m/>
    <m/>
    <m/>
    <d v="2024-01-08T00:00:00"/>
    <d v="2024-01-10T00:00:00"/>
    <s v="Y"/>
    <x v="59"/>
    <s v="Wk2"/>
    <s v="P0"/>
    <e v="#N/A"/>
    <d v="2024-01-17T09:48:20"/>
    <m/>
    <m/>
    <m/>
    <m/>
    <m/>
    <m/>
    <m/>
    <m/>
    <e v="#N/A"/>
    <e v="#N/A"/>
  </r>
  <r>
    <s v="NAR03"/>
    <n v="0.49456335958974995"/>
    <e v="#N/A"/>
    <n v="2023"/>
    <s v="4331A"/>
    <s v="xD_DWDM-BRKRing_NAR03_4331A Bagan Serai_0004582306610A_0004582306610D_00045823162822"/>
    <e v="#N/A"/>
    <s v="4331A Bagan Serai"/>
    <s v="9800 SFP only"/>
    <s v="Fo&amp;T"/>
    <m/>
    <m/>
    <m/>
    <e v="#N/A"/>
    <s v="#N/A"/>
    <m/>
    <m/>
    <m/>
    <m/>
    <s v="DWDM-"/>
    <m/>
    <m/>
    <x v="7"/>
    <e v="#N/A"/>
    <e v="#N/A"/>
    <e v="#N/A"/>
    <x v="1"/>
    <s v="Wk47"/>
    <d v="2023-11-22T00:00:00"/>
    <m/>
    <m/>
    <m/>
    <m/>
    <s v="N/A"/>
    <d v="2024-01-08T00:00:00"/>
    <d v="2024-01-10T00:00:00"/>
    <s v="Y"/>
    <x v="59"/>
    <s v="Wk2"/>
    <s v="P0"/>
    <e v="#N/A"/>
    <d v="2024-01-17T09:48:20"/>
    <m/>
    <m/>
    <m/>
    <m/>
    <m/>
    <m/>
    <m/>
    <m/>
    <e v="#N/A"/>
    <e v="#N/A"/>
  </r>
  <r>
    <s v="NAR06"/>
    <n v="0.22230860561125002"/>
    <e v="#N/A"/>
    <n v="2023"/>
    <s v="1049B"/>
    <s v="xD_DWDM-BRKRing_NAR06_1049B Kpg_0004582306610A_0004582306610D_00045823162822"/>
    <e v="#N/A"/>
    <s v="1049B Kpg"/>
    <s v="9800 SFP only"/>
    <s v="Fo&amp;T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7"/>
    <e v="#N/A"/>
    <e v="#N/A"/>
    <e v="#N/A"/>
    <x v="54"/>
    <s v="Wk50"/>
    <d v="2023-12-15T00:00:00"/>
    <m/>
    <m/>
    <m/>
    <m/>
    <s v="N/A"/>
    <d v="2024-01-08T00:00:00"/>
    <d v="2024-01-10T00:00:00"/>
    <s v="N/A"/>
    <x v="60"/>
    <s v="Wk4"/>
    <e v="#N/A"/>
    <e v="#N/A"/>
    <m/>
    <m/>
    <m/>
    <s v="Y"/>
    <s v="Completed"/>
    <d v="2024-01-24T00:00:00"/>
    <s v="Completed"/>
    <m/>
    <m/>
    <e v="#N/A"/>
    <e v="#N/A"/>
  </r>
  <r>
    <s v="NAR06"/>
    <n v="0.22230860561125002"/>
    <e v="#N/A"/>
    <n v="2023"/>
    <s v="1701A"/>
    <s v="xD_DWDM-BRKRing_NAR06_1801A Kerling Trnk_0004582306610A_0004582306610D_00045823162822"/>
    <e v="#N/A"/>
    <s v="1801A Kerling Trnk"/>
    <s v="9800 SFP only"/>
    <s v="Fo&amp;T"/>
    <m/>
    <m/>
    <m/>
    <s v="Single_2023_September_DWDM_(blank)_1701A_Completed_DC BREAKER: 63 A X 4"/>
    <s v="Single"/>
    <n v="2023"/>
    <s v="September"/>
    <s v="DWDM"/>
    <s v="(blank)"/>
    <s v="DWDM-1701A"/>
    <s v="1701A"/>
    <s v="Completed"/>
    <x v="7"/>
    <e v="#N/A"/>
    <e v="#N/A"/>
    <e v="#N/A"/>
    <x v="35"/>
    <s v="Wk52"/>
    <s v="N/A"/>
    <s v="Material combined to Nar06 kepong"/>
    <s v="Material combined to Nar06 kepong"/>
    <m/>
    <m/>
    <s v="N/A"/>
    <d v="2024-01-08T00:00:00"/>
    <d v="2024-01-10T00:00:00"/>
    <s v="N/A"/>
    <x v="60"/>
    <s v="Wk4"/>
    <e v="#N/A"/>
    <e v="#N/A"/>
    <m/>
    <m/>
    <m/>
    <s v="Y"/>
    <s v="Completed"/>
    <d v="2024-01-24T00:00:00"/>
    <s v="Completed"/>
    <m/>
    <m/>
    <e v="#N/A"/>
    <e v="#N/A"/>
  </r>
  <r>
    <s v="NAR06"/>
    <n v="0.22230860561125002"/>
    <e v="#N/A"/>
    <n v="2023"/>
    <s v="4412A"/>
    <s v="xD_DWDM-BRKRing_NAR06_4412A KTM Sungkai_0004582306610A_0004582306610D_00045823162822"/>
    <e v="#N/A"/>
    <s v="4412A KTM Sungkai"/>
    <s v="9800 SFP only"/>
    <s v="Fo&amp;T"/>
    <m/>
    <m/>
    <m/>
    <e v="#N/A"/>
    <s v="#N/A"/>
    <m/>
    <m/>
    <m/>
    <m/>
    <s v="DWDM-"/>
    <m/>
    <m/>
    <x v="7"/>
    <e v="#N/A"/>
    <e v="#N/A"/>
    <e v="#N/A"/>
    <x v="35"/>
    <s v="Wk52"/>
    <s v="N/A"/>
    <s v="Material combined to Nar06 kepong"/>
    <s v="Material combined to Nar06 kepong"/>
    <m/>
    <m/>
    <s v="N/A"/>
    <d v="2024-01-08T00:00:00"/>
    <d v="2024-01-10T00:00:00"/>
    <s v="N/A"/>
    <x v="60"/>
    <s v="Wk4"/>
    <e v="#N/A"/>
    <e v="#N/A"/>
    <m/>
    <m/>
    <m/>
    <s v="Y"/>
    <s v="Completed"/>
    <d v="2024-01-24T00:00:00"/>
    <s v="Completed"/>
    <m/>
    <m/>
    <e v="#N/A"/>
    <e v="#N/A"/>
  </r>
  <r>
    <s v="NAR06"/>
    <n v="0.22230860561125002"/>
    <e v="#N/A"/>
    <n v="2023"/>
    <s v="4440B"/>
    <s v="xD_DWDM-BRKRing_NAR06_4440B Tapah Road_0004582306610A_0004582306610D_00045823162822"/>
    <e v="#N/A"/>
    <s v="4440B Tapah Road"/>
    <s v="9800 Board Expansion"/>
    <s v="Fo&amp;T"/>
    <m/>
    <m/>
    <m/>
    <s v="Single_2023_October_DWDM_(blank)_4440B_Completed_DC BREAKER: 63 A X 4"/>
    <s v="Single"/>
    <n v="2023"/>
    <s v="October"/>
    <s v="DWDM"/>
    <s v="(blank)"/>
    <s v="DWDM-4440B"/>
    <s v="4440B"/>
    <s v="Completed"/>
    <x v="7"/>
    <e v="#N/A"/>
    <e v="#N/A"/>
    <e v="#N/A"/>
    <x v="55"/>
    <s v="Wk4"/>
    <d v="2024-01-23T00:00:00"/>
    <s v="Invalid Config"/>
    <s v="Invalid Config"/>
    <m/>
    <m/>
    <s v="N/A"/>
    <d v="2024-01-08T00:00:00"/>
    <d v="2024-01-10T00:00:00"/>
    <s v="Y"/>
    <x v="59"/>
    <s v="Wk2"/>
    <e v="#N/A"/>
    <e v="#N/A"/>
    <m/>
    <m/>
    <m/>
    <s v="Y"/>
    <s v="Completed"/>
    <d v="2024-01-24T00:00:00"/>
    <s v="Completed"/>
    <m/>
    <m/>
    <e v="#N/A"/>
    <e v="#N/A"/>
  </r>
  <r>
    <s v="NAR06"/>
    <n v="0.22230860561125002"/>
    <e v="#N/A"/>
    <n v="2023"/>
    <s v="4521A"/>
    <s v="xD_DWDM-BRKRing_NAR06_4521A MSC IPOH_0004582306610A_0004582306610D_00045823162822"/>
    <e v="#N/A"/>
    <s v="4521A MSC IPOH"/>
    <s v="9800 Board Expansion"/>
    <s v="Fo&amp;T"/>
    <m/>
    <m/>
    <m/>
    <e v="#N/A"/>
    <s v="#N/A"/>
    <m/>
    <m/>
    <m/>
    <m/>
    <s v="DWDM-"/>
    <m/>
    <m/>
    <x v="7"/>
    <e v="#N/A"/>
    <e v="#N/A"/>
    <e v="#N/A"/>
    <x v="53"/>
    <s v="Wk47"/>
    <d v="2023-11-21T00:00:00"/>
    <m/>
    <m/>
    <m/>
    <m/>
    <s v="N/A"/>
    <d v="2024-01-08T00:00:00"/>
    <d v="2024-01-10T00:00:00"/>
    <s v="Y"/>
    <x v="59"/>
    <s v="Wk2"/>
    <e v="#N/A"/>
    <e v="#N/A"/>
    <m/>
    <m/>
    <m/>
    <s v="Y"/>
    <s v="Completed"/>
    <d v="2024-01-24T00:00:00"/>
    <s v="Completed"/>
    <m/>
    <m/>
    <e v="#N/A"/>
    <e v="#N/A"/>
  </r>
  <r>
    <s v="NAR06"/>
    <n v="0.22230860561125002"/>
    <e v="#N/A"/>
    <n v="2023"/>
    <s v="4521A"/>
    <s v="xD_DWDM-BRKRing_NAR06_4521A MSC IPOH_0004582306610A_0004582306610D_00045823162822"/>
    <e v="#N/A"/>
    <s v="4521A MSC IPOH"/>
    <s v="9800 SFP only"/>
    <s v="Fo&amp;T"/>
    <m/>
    <m/>
    <m/>
    <e v="#N/A"/>
    <s v="#N/A"/>
    <m/>
    <m/>
    <m/>
    <m/>
    <s v="DWDM-"/>
    <m/>
    <m/>
    <x v="7"/>
    <e v="#N/A"/>
    <e v="#N/A"/>
    <e v="#N/A"/>
    <x v="53"/>
    <s v="Wk47"/>
    <d v="2023-11-21T00:00:00"/>
    <m/>
    <m/>
    <m/>
    <m/>
    <s v="N/A"/>
    <d v="2024-01-08T00:00:00"/>
    <d v="2024-01-10T00:00:00"/>
    <s v="Y"/>
    <x v="60"/>
    <s v="Wk4"/>
    <e v="#N/A"/>
    <e v="#N/A"/>
    <m/>
    <m/>
    <m/>
    <s v="Y"/>
    <s v="Completed"/>
    <d v="2024-01-24T00:00:00"/>
    <s v="Completed"/>
    <m/>
    <m/>
    <e v="#N/A"/>
    <e v="#N/A"/>
  </r>
  <r>
    <s v="New Ring5/S406"/>
    <e v="#N/A"/>
    <e v="#N/A"/>
    <n v="2023"/>
    <s v="6000A"/>
    <s v="xD_DWDM-BRKRing_New Ring_5/S406_6000A MSC JB_0004582306610B_00045823162821"/>
    <e v="#N/A"/>
    <s v="6000A MSC JB"/>
    <s v="1800 Rack and subrack"/>
    <s v="BBand"/>
    <m/>
    <m/>
    <m/>
    <s v="Single_2023_September_DWDM_(blank)_6000A_Completed_DC BREAKER: 63 A X 4"/>
    <s v="Single"/>
    <n v="2023"/>
    <s v="September"/>
    <s v="DWDM"/>
    <s v="(blank)"/>
    <s v="DWDM-6000A"/>
    <s v="6000A"/>
    <s v="Completed"/>
    <x v="0"/>
    <e v="#N/A"/>
    <e v="#N/A"/>
    <e v="#N/A"/>
    <x v="56"/>
    <s v="Wk49"/>
    <d v="2023-12-05T00:00:00"/>
    <m/>
    <m/>
    <m/>
    <m/>
    <m/>
    <d v="2024-02-15T00:00:00"/>
    <d v="2024-02-14T00:00:00"/>
    <s v="Y"/>
    <x v="61"/>
    <s v="Wk7"/>
    <s v="P1"/>
    <e v="#N/A"/>
    <d v="2024-02-15T09:54:02"/>
    <m/>
    <m/>
    <m/>
    <m/>
    <d v="1899-12-30T00:00:00"/>
    <m/>
    <m/>
    <m/>
    <e v="#N/A"/>
    <e v="#N/A"/>
  </r>
  <r>
    <s v="New Ring5/S406"/>
    <e v="#N/A"/>
    <e v="#N/A"/>
    <n v="2023"/>
    <s v="6026A"/>
    <s v="xD_DWDM-BRKRing_New Ring_5/S406_6026A Grand Cont Hotel_0004582306610B_00045823162821"/>
    <e v="#N/A"/>
    <s v="6026A Grand Cont Hotel"/>
    <s v="1800 Rack and subrack"/>
    <s v="BBand"/>
    <m/>
    <m/>
    <m/>
    <s v="Single_2023_November_DWDM_(blank)_6026A_Completed_DC BREAKER: 63A X 3"/>
    <s v="Single"/>
    <n v="2023"/>
    <s v="November"/>
    <s v="DWDM"/>
    <s v="(blank)"/>
    <s v="DWDM-6026A"/>
    <s v="6026A"/>
    <s v="Completed"/>
    <x v="48"/>
    <e v="#N/A"/>
    <e v="#N/A"/>
    <e v="#N/A"/>
    <x v="4"/>
    <s v="Wk49"/>
    <d v="2023-12-07T00:00:00"/>
    <m/>
    <m/>
    <m/>
    <m/>
    <m/>
    <d v="2024-02-15T00:00:00"/>
    <d v="2024-02-14T00:00:00"/>
    <s v="Y"/>
    <x v="62"/>
    <s v="Wk8"/>
    <s v="P1"/>
    <e v="#N/A"/>
    <d v="2024-02-15T09:54:02"/>
    <m/>
    <m/>
    <m/>
    <m/>
    <d v="1899-12-30T00:00:00"/>
    <m/>
    <m/>
    <m/>
    <e v="#N/A"/>
    <e v="#N/A"/>
  </r>
  <r>
    <s v="New Ring5/S406"/>
    <e v="#N/A"/>
    <e v="#N/A"/>
    <n v="2023"/>
    <s v="6043A"/>
    <s v="xD_DWDM-BRKRing_New Ring_5/S406_6043A KK Kam_0004582306610B_00045823162821"/>
    <e v="#N/A"/>
    <s v="6043A KK Kam"/>
    <s v="1800 Rack and subrack"/>
    <s v="BBand"/>
    <m/>
    <m/>
    <m/>
    <e v="#N/A"/>
    <s v="#N/A"/>
    <m/>
    <m/>
    <m/>
    <m/>
    <s v="DWDM-"/>
    <m/>
    <m/>
    <x v="3"/>
    <e v="#N/A"/>
    <e v="#N/A"/>
    <e v="#N/A"/>
    <x v="4"/>
    <s v="Wk49"/>
    <d v="2023-12-07T00:00:00"/>
    <m/>
    <m/>
    <m/>
    <s v="Completed"/>
    <s v="Y"/>
    <d v="2024-01-10T00:00:00"/>
    <d v="2024-02-14T00:00:00"/>
    <s v="Y"/>
    <x v="63"/>
    <s v="Wk2"/>
    <s v="P1"/>
    <e v="#N/A"/>
    <d v="2024-01-15T11:00:16"/>
    <s v="Integrated but plan next date"/>
    <s v="completed"/>
    <m/>
    <m/>
    <d v="1899-12-30T00:00:00"/>
    <m/>
    <m/>
    <m/>
    <e v="#N/A"/>
    <e v="#N/A"/>
  </r>
  <r>
    <s v="New Ring5/S406"/>
    <e v="#N/A"/>
    <e v="#N/A"/>
    <n v="2023"/>
    <s v="6283A"/>
    <s v="xD_DWDM-BRKRing_New Ring_5/S406_6283A Larkin Indst_0004582306610B_00045823162821"/>
    <e v="#N/A"/>
    <s v="6283A Larkin Indst"/>
    <s v="1800 Rack and subrack"/>
    <s v="BBand"/>
    <m/>
    <m/>
    <m/>
    <s v="Multiple_2023_November_DWDM_(blank)_6283A_Completed_DCPDB  = 1"/>
    <s v="Multiple"/>
    <n v="2023"/>
    <s v="November"/>
    <s v="DWDM"/>
    <s v="(blank)"/>
    <s v="DWDM-6283A"/>
    <s v="6283A"/>
    <s v="Completed"/>
    <x v="2"/>
    <e v="#N/A"/>
    <s v="1.7 TSSR Approved"/>
    <e v="#N/A"/>
    <x v="57"/>
    <s v="Wk49"/>
    <d v="2023-12-08T00:00:00"/>
    <s v="CME Done"/>
    <s v="Pending CRQ"/>
    <m/>
    <m/>
    <m/>
    <d v="2024-03-12T00:00:00"/>
    <d v="2024-02-14T00:00:00"/>
    <s v="Y"/>
    <x v="5"/>
    <m/>
    <s v="P1"/>
    <e v="#N/A"/>
    <d v="2024-03-14T09:25:57"/>
    <m/>
    <m/>
    <m/>
    <m/>
    <d v="1899-12-30T00:00:00"/>
    <m/>
    <m/>
    <m/>
    <e v="#N/A"/>
    <e v="#N/A"/>
  </r>
  <r>
    <s v="New Ring5/S406"/>
    <e v="#N/A"/>
    <e v="#N/A"/>
    <n v="2023"/>
    <s v="6502A"/>
    <s v="xD_DWDM-BRKRing_New Ring_5/S406_6502A Nusa Perintis_0004582306610B_00045823162821"/>
    <e v="#N/A"/>
    <s v="6502A Nusa Perintis"/>
    <s v="1800 Rack and subrack"/>
    <s v="BBand"/>
    <m/>
    <m/>
    <m/>
    <s v="Multiple_2023_November_DWDM_(blank)_6502A_Completed_BATTERY BANK = 1"/>
    <s v="Multiple"/>
    <n v="2023"/>
    <s v="November"/>
    <s v="DWDM"/>
    <s v="(blank)"/>
    <s v="DWDM-6502A"/>
    <s v="6502A"/>
    <s v="Completed"/>
    <x v="1"/>
    <e v="#N/A"/>
    <e v="#N/A"/>
    <e v="#N/A"/>
    <x v="57"/>
    <s v="Wk49"/>
    <d v="2023-12-08T00:00:00"/>
    <m/>
    <m/>
    <m/>
    <s v="Completed"/>
    <s v="Y"/>
    <m/>
    <d v="2024-02-14T00:00:00"/>
    <s v="Y"/>
    <x v="28"/>
    <s v="Wk2"/>
    <s v="P1"/>
    <e v="#N/A"/>
    <m/>
    <s v="Integrated but plan next date"/>
    <s v="completed"/>
    <m/>
    <m/>
    <d v="1899-12-30T00:00:00"/>
    <m/>
    <m/>
    <m/>
    <e v="#N/A"/>
    <e v="#N/A"/>
  </r>
  <r>
    <s v="New Ring5/S406"/>
    <e v="#N/A"/>
    <e v="#N/A"/>
    <n v="2023"/>
    <s v="6836A"/>
    <s v="xD_DWDM-BRKRing_New Ring_5/S406_6836A Menara Ansar_0004582306610B_0004582316282"/>
    <e v="#N/A"/>
    <s v="6836A Menara Ansar"/>
    <s v="1800 Rack and subrack"/>
    <s v="BBand"/>
    <m/>
    <m/>
    <m/>
    <s v="Single_2024_May_DWDM_(blank)_6836A_Completed_1.Swap Breaker = 4  (Require 63A x 4 DC breaker)"/>
    <s v="Single"/>
    <n v="2024"/>
    <s v="May"/>
    <s v="DWDM"/>
    <s v="(blank)"/>
    <s v="DWDM-6836A"/>
    <s v="6836A"/>
    <s v="Completed"/>
    <x v="24"/>
    <s v="Indoor"/>
    <s v="1.7 TSSR Approved"/>
    <s v="1.7 TSSR Approved"/>
    <x v="12"/>
    <s v="Wk17"/>
    <d v="2024-04-24T00:00:00"/>
    <m/>
    <s v="29/1: TSSR pending Haji approval"/>
    <m/>
    <m/>
    <m/>
    <m/>
    <d v="2024-02-14T00:00:00"/>
    <s v="Y"/>
    <x v="1"/>
    <s v="Wk19"/>
    <s v="P1"/>
    <e v="#N/A"/>
    <d v="2024-02-02T11:13:21"/>
    <m/>
    <m/>
    <m/>
    <m/>
    <d v="1899-12-30T00:00:00"/>
    <m/>
    <m/>
    <m/>
    <e v="#N/A"/>
    <e v="#N/A"/>
  </r>
  <r>
    <s v="NT09P"/>
    <n v="8.0097545600000004E-3"/>
    <e v="#N/A"/>
    <n v="2023"/>
    <s v="4000A"/>
    <s v="xD_DWDM-BRKRing_NT09P_4000A MSC Prai_000458237400E_00045823174223"/>
    <e v="#N/A"/>
    <s v="4000A MSC Prai"/>
    <s v="1800 Rack and subrack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x v="4"/>
    <e v="#N/A"/>
    <e v="#N/A"/>
    <e v="#N/A"/>
    <x v="35"/>
    <s v="Wk52"/>
    <s v="Completed"/>
    <s v="Invalid Config"/>
    <s v="Invalid Config"/>
    <m/>
    <m/>
    <s v="N/A"/>
    <m/>
    <d v="2024-02-05T00:00:00"/>
    <s v="N/A"/>
    <x v="19"/>
    <s v="Wk5"/>
    <s v="P1"/>
    <e v="#N/A"/>
    <m/>
    <m/>
    <m/>
    <s v="Y"/>
    <s v="Completed"/>
    <d v="2024-03-19T00:00:00"/>
    <s v="Completed"/>
    <m/>
    <m/>
    <e v="#N/A"/>
    <e v="#N/A"/>
  </r>
  <r>
    <s v="NT09P"/>
    <n v="8.0097545600000004E-3"/>
    <e v="#N/A"/>
    <n v="2023"/>
    <s v="4621A"/>
    <s v="xD_DWDM-BRKRing_NT09P_4621A Cayman Shop Comp_000458237400E_00045823174223"/>
    <e v="#N/A"/>
    <s v="4621A Cayman Shop Comp"/>
    <s v="1800 Rack and subrack"/>
    <s v="Fo&amp;T"/>
    <m/>
    <m/>
    <m/>
    <s v="Single_2023_December_DWDM_(blank)_4621A_Completed_BATTERY BANK = 3"/>
    <s v="Single"/>
    <n v="2023"/>
    <s v="December"/>
    <s v="DWDM"/>
    <s v="(blank)"/>
    <s v="DWDM-4621A"/>
    <s v="4621A"/>
    <s v="Completed"/>
    <x v="32"/>
    <e v="#N/A"/>
    <e v="#N/A"/>
    <e v="#N/A"/>
    <x v="30"/>
    <s v="Wk47"/>
    <d v="2023-11-24T00:00:00"/>
    <m/>
    <m/>
    <m/>
    <s v="Completed"/>
    <s v="Y"/>
    <d v="2024-01-30T00:00:00"/>
    <d v="2024-02-05T00:00:00"/>
    <s v="Y"/>
    <x v="51"/>
    <s v="Wk5"/>
    <s v="P1"/>
    <e v="#N/A"/>
    <d v="2024-01-30T10:58:14"/>
    <m/>
    <m/>
    <s v="Y"/>
    <s v="Completed"/>
    <d v="2024-03-19T00:00:00"/>
    <s v="Completed"/>
    <m/>
    <m/>
    <e v="#N/A"/>
    <e v="#N/A"/>
  </r>
  <r>
    <s v="NT09P"/>
    <n v="8.0097545600000004E-3"/>
    <e v="#N/A"/>
    <n v="2023"/>
    <s v="4625A"/>
    <s v="xD_DWDM-BRKRing_NT09P_4625A KTM Sg Petani_000458237400E_00045823174223"/>
    <e v="#N/A"/>
    <s v="4625A KTM Sg Petani"/>
    <s v="1800 Rack and subrack"/>
    <s v="Fo&amp;T"/>
    <m/>
    <m/>
    <m/>
    <s v="Single_2023_December_DWDM_(blank)_4625A_Completed_BATTERY BANK = 3"/>
    <s v="Single"/>
    <n v="2023"/>
    <s v="December"/>
    <s v="DWDM"/>
    <s v="(blank)"/>
    <s v="DWDM-4625A"/>
    <s v="4625A"/>
    <s v="Completed"/>
    <x v="32"/>
    <e v="#N/A"/>
    <e v="#N/A"/>
    <e v="#N/A"/>
    <x v="31"/>
    <s v="Wk47"/>
    <d v="2023-11-23T00:00:00"/>
    <m/>
    <m/>
    <m/>
    <s v="Completed"/>
    <s v="Y"/>
    <d v="2024-01-31T00:00:00"/>
    <d v="2024-02-05T00:00:00"/>
    <s v="Y"/>
    <x v="19"/>
    <s v="Wk5"/>
    <s v="P1"/>
    <e v="#N/A"/>
    <m/>
    <m/>
    <m/>
    <s v="Y"/>
    <s v="Completed"/>
    <d v="2024-03-19T00:00:00"/>
    <s v="Completed"/>
    <m/>
    <m/>
    <e v="#N/A"/>
    <e v="#N/A"/>
  </r>
  <r>
    <s v="NT09P"/>
    <n v="8.0097545600000004E-3"/>
    <e v="#N/A"/>
    <n v="2023"/>
    <s v="4640A"/>
    <s v="xD_DWDM-BRKRing_NT09P_4640A SP Plaza_0004582304160F_00045823087420"/>
    <e v="#N/A"/>
    <s v="4640A SP Plaza"/>
    <s v="1800 Rack and subrack"/>
    <s v="Fo&amp;T"/>
    <m/>
    <m/>
    <m/>
    <s v="Single_2023_November_DWDM_(blank)_4640A_Completed_DCPDB  = 1"/>
    <s v="Single"/>
    <n v="2023"/>
    <s v="November"/>
    <s v="DWDM"/>
    <s v="(blank)"/>
    <s v="DWDM-4640A"/>
    <s v="4640A"/>
    <s v="Completed"/>
    <x v="2"/>
    <e v="#N/A"/>
    <e v="#N/A"/>
    <e v="#N/A"/>
    <x v="4"/>
    <s v="Wk49"/>
    <d v="2023-12-07T00:00:00"/>
    <m/>
    <s v="12/1: Pending DCPDB, ODF panel_x000a_16/1: pending DCPDB"/>
    <m/>
    <m/>
    <m/>
    <d v="2024-02-01T00:00:00"/>
    <d v="2024-02-05T00:00:00"/>
    <s v="Y"/>
    <x v="53"/>
    <s v="Wk5"/>
    <s v="P1"/>
    <e v="#N/A"/>
    <d v="2024-01-26T09:58:34"/>
    <m/>
    <m/>
    <s v="Y"/>
    <s v="Completed"/>
    <d v="2024-03-19T00:00:00"/>
    <s v="Completed"/>
    <m/>
    <m/>
    <e v="#N/A"/>
    <e v="#N/A"/>
  </r>
  <r>
    <s v="NT09P"/>
    <n v="8.0097545600000004E-3"/>
    <e v="#N/A"/>
    <n v="2023"/>
    <s v="4693A"/>
    <s v="xD_DWDM-BRKRing_NT09P_4693A Ktm Gurun_000458237400E_00045823174223"/>
    <e v="#N/A"/>
    <s v="4693A Ktm Gurun"/>
    <s v="1800 Rack and subrack"/>
    <s v="Fo&amp;T"/>
    <m/>
    <m/>
    <m/>
    <s v="Single_2023_November_DWDM_(blank)_4693A_Completed_DC BREAKER: 63 A X 4"/>
    <s v="Single"/>
    <n v="2023"/>
    <s v="November"/>
    <s v="DWDM"/>
    <s v="(blank)"/>
    <s v="DWDM-4693A"/>
    <s v="4693A"/>
    <s v="Completed"/>
    <x v="0"/>
    <e v="#N/A"/>
    <e v="#N/A"/>
    <e v="#N/A"/>
    <x v="1"/>
    <s v="Wk47"/>
    <d v="2023-11-22T00:00:00"/>
    <m/>
    <s v="12/1: Pending odf panel_x000a_16/1: bring ODF panel &amp; travel"/>
    <m/>
    <s v="Completed"/>
    <s v="Y"/>
    <d v="2024-01-29T00:00:00"/>
    <d v="2024-02-05T00:00:00"/>
    <s v="Y"/>
    <x v="25"/>
    <s v="Wk5"/>
    <s v="P1"/>
    <e v="#N/A"/>
    <d v="2024-01-29T09:58:32"/>
    <m/>
    <s v="CME completed12/Jan"/>
    <s v="Y"/>
    <s v="Completed"/>
    <d v="2024-03-19T00:00:00"/>
    <s v="Completed"/>
    <m/>
    <m/>
    <e v="#N/A"/>
    <e v="#N/A"/>
  </r>
  <r>
    <s v="PFSRING101/C0607P"/>
    <e v="#N/A"/>
    <e v="#N/A"/>
    <n v="2023"/>
    <s v="1246A"/>
    <s v="xD_DWDM-BRKRing_PFSRING101/C0607P_1246A Kompleks Nagaria_0004582306610C_00045823162822"/>
    <e v="#N/A"/>
    <s v="1246A Kompleks Nagaria"/>
    <s v="1800 Rack and subrack"/>
    <s v="BBand"/>
    <m/>
    <m/>
    <m/>
    <s v="Single_2023_November_DWDM_(blank)_1246A_Completed_DC BREAKER: 63 A X 4_x000a_POLE RELOCATE = 1"/>
    <s v="Single"/>
    <n v="2023"/>
    <s v="November"/>
    <s v="DWDM"/>
    <s v="(blank)"/>
    <s v="DWDM-1246A"/>
    <s v="1246A"/>
    <s v="Completed"/>
    <x v="0"/>
    <e v="#N/A"/>
    <e v="#N/A"/>
    <e v="#N/A"/>
    <x v="57"/>
    <s v="Wk49"/>
    <d v="2023-12-08T00:00:00"/>
    <m/>
    <m/>
    <m/>
    <m/>
    <m/>
    <d v="2024-02-16T00:00:00"/>
    <d v="2024-02-16T00:00:00"/>
    <s v="Y"/>
    <x v="64"/>
    <s v="Wk2"/>
    <s v="P1"/>
    <e v="#N/A"/>
    <m/>
    <m/>
    <m/>
    <m/>
    <m/>
    <d v="1899-12-30T00:00:00"/>
    <m/>
    <m/>
    <m/>
    <e v="#N/A"/>
    <e v="#N/A"/>
  </r>
  <r>
    <s v="PFSRING101/C0607P"/>
    <e v="#N/A"/>
    <e v="#N/A"/>
    <n v="2023"/>
    <s v="1475A"/>
    <s v="xD_DWDM-BRKRing_PFSRING101/C0607P_1475A Sri Kembangan_0004582306610C_00045823162822"/>
    <e v="#N/A"/>
    <s v="1475A Sri Kembangan"/>
    <s v="1800 Rack and subrack"/>
    <s v="BBand"/>
    <m/>
    <m/>
    <m/>
    <s v="Single_2024_May_DWDM_5GC_1475A_PRPO_1.ODF Rack (Glass Door)"/>
    <s v="Single"/>
    <n v="2024"/>
    <s v="May"/>
    <s v="DWDM"/>
    <s v="5GC"/>
    <s v="DWDM-1475A"/>
    <s v="1475A"/>
    <s v="PRPO"/>
    <x v="13"/>
    <e v="#N/A"/>
    <e v="#N/A"/>
    <e v="#N/A"/>
    <x v="33"/>
    <s v="Wk49"/>
    <d v="2023-12-04T00:00:00"/>
    <m/>
    <s v="Pending power up"/>
    <m/>
    <s v="Completed"/>
    <s v="Y"/>
    <d v="2024-01-22T00:00:00"/>
    <d v="2024-02-16T00:00:00"/>
    <s v="Y"/>
    <x v="60"/>
    <s v="Wk4"/>
    <s v="P1"/>
    <e v="#N/A"/>
    <d v="2024-01-26T09:53:36"/>
    <m/>
    <m/>
    <m/>
    <m/>
    <d v="1899-12-30T00:00:00"/>
    <m/>
    <m/>
    <m/>
    <e v="#N/A"/>
    <e v="#N/A"/>
  </r>
  <r>
    <s v="PFSRING101/C0607P"/>
    <e v="#N/A"/>
    <e v="#N/A"/>
    <n v="2023"/>
    <s v="1851A"/>
    <s v="xD_DWDM-BRKRing_PFSRING101/C0607P_1851A KL Plaza2_0004582306610C_00045823162822"/>
    <e v="#N/A"/>
    <s v="1851A KL Plaza2"/>
    <s v="1800 Rack and subrack"/>
    <s v="BBand"/>
    <m/>
    <m/>
    <m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x v="6"/>
    <e v="#N/A"/>
    <e v="#N/A"/>
    <e v="#N/A"/>
    <x v="30"/>
    <s v="Wk47"/>
    <d v="2023-11-24T00:00:00"/>
    <m/>
    <m/>
    <m/>
    <m/>
    <m/>
    <d v="2024-02-16T00:00:00"/>
    <d v="2024-02-16T00:00:00"/>
    <s v="Y"/>
    <x v="26"/>
    <s v="Wk8"/>
    <s v="P1"/>
    <e v="#N/A"/>
    <d v="2024-02-19T11:08:24"/>
    <m/>
    <m/>
    <m/>
    <m/>
    <d v="1899-12-30T00:00:00"/>
    <m/>
    <m/>
    <m/>
    <e v="#N/A"/>
    <e v="#N/A"/>
  </r>
  <r>
    <s v="N106+"/>
    <e v="#N/A"/>
    <e v="#N/A"/>
    <s v="2024 Q1"/>
    <s v="4966A"/>
    <s v="xD_DWDM_BRKRing_N106+_4966A Kulim Hitech_0004582309010S_00045824006622"/>
    <e v="#N/A"/>
    <s v="4966A Kulim Hitech"/>
    <s v="1800V PRO 1 rack 2 subrack"/>
    <s v="Fo&amp;T"/>
    <s v="Week 12 March"/>
    <d v="2024-03-20T00:00:00"/>
    <m/>
    <e v="#N/A"/>
    <s v="#N/A"/>
    <m/>
    <m/>
    <m/>
    <m/>
    <s v="DWDM-"/>
    <m/>
    <m/>
    <x v="3"/>
    <s v="Subrack only, require 9800 door"/>
    <s v="1.33 FF reject/Pending resubmission from partner"/>
    <s v="1.33 FF reject/Pending resubmission from partner"/>
    <x v="20"/>
    <s v="Wk19"/>
    <d v="2024-05-09T00:00:00"/>
    <m/>
    <m/>
    <m/>
    <m/>
    <m/>
    <s v="June Plan"/>
    <m/>
    <s v="TBC_MOS"/>
    <x v="7"/>
    <m/>
    <s v="P1"/>
    <e v="#N/A"/>
    <d v="1899-12-30T00:00:00"/>
    <m/>
    <m/>
    <m/>
    <m/>
    <m/>
    <m/>
    <s v="Y"/>
    <s v="May"/>
    <e v="#N/A"/>
    <e v="#N/A"/>
  </r>
  <r>
    <s v="PFSRING101/C0607P"/>
    <e v="#N/A"/>
    <e v="#N/A"/>
    <n v="2023"/>
    <s v="1899A"/>
    <s v="xD_DWDM-BRKRing_PFSRING101/C0607P_1899A Berjaya Times Square CAS_0004582306610C_00045823162822"/>
    <e v="#N/A"/>
    <s v="1899A Berjaya Times Square"/>
    <s v="1800 Rack and subrack"/>
    <s v="BBand"/>
    <m/>
    <d v="2024-03-07T00:00:00"/>
    <m/>
    <s v="Single_2024_May_DWDM_PFSRING101/C0607P_1899A_PRPO_1.DCPDB = 1 (C/W :63A DC x 8; 32A DC x 2 and 10A DC x 2 DC Breaker)"/>
    <s v="Single"/>
    <n v="2024"/>
    <s v="May"/>
    <s v="DWDM"/>
    <s v="PFSRING101/C0607P"/>
    <s v="DWDM-1899A"/>
    <s v="1899A"/>
    <s v="PRPO"/>
    <x v="15"/>
    <s v="Indoor"/>
    <s v="1.6 Pending FF approval"/>
    <e v="#N/A"/>
    <x v="44"/>
    <s v="Wk19"/>
    <d v="2024-05-09T00:00:00"/>
    <s v="Access - BM (CD acknowledged)"/>
    <s v="Access"/>
    <m/>
    <m/>
    <m/>
    <m/>
    <d v="2024-02-16T00:00:00"/>
    <s v="TBC_MOS"/>
    <x v="7"/>
    <m/>
    <s v="P1"/>
    <e v="#N/A"/>
    <m/>
    <m/>
    <m/>
    <m/>
    <m/>
    <d v="1899-12-30T00:00:00"/>
    <m/>
    <m/>
    <m/>
    <e v="#N/A"/>
    <e v="#N/A"/>
  </r>
  <r>
    <s v="Ring58/C1103"/>
    <e v="#N/A"/>
    <e v="#N/A"/>
    <n v="2023"/>
    <s v="1016A"/>
    <s v="xD_DWDM-BRKRing_Ring58/C1103_1016A Genting Ria_0004582307100Y_00045823168326"/>
    <e v="#N/A"/>
    <s v="1016A Genting Ria"/>
    <s v="1800 subrack"/>
    <s v="BBand"/>
    <d v="2024-04-26T00:00:00"/>
    <m/>
    <m/>
    <e v="#N/A"/>
    <s v="#N/A"/>
    <m/>
    <m/>
    <m/>
    <m/>
    <s v="DWDM-"/>
    <m/>
    <m/>
    <x v="3"/>
    <s v="Outdoor"/>
    <s v="1.1 Pending partner to submit TSSR"/>
    <s v="1.4 Pending FF and CME Planner approval"/>
    <x v="14"/>
    <s v="Wk23"/>
    <m/>
    <s v="Outdoor"/>
    <s v="OUTDOOR"/>
    <s v="0524: Freezed. Pending Dn. Not yet freeze in KHE. No DUID_x000a_0523: Need to freeze"/>
    <m/>
    <m/>
    <m/>
    <d v="2024-02-16T00:00:00"/>
    <s v="TBC_Jul_Plan"/>
    <x v="34"/>
    <m/>
    <s v="P1_Z_Aug"/>
    <e v="#N/A"/>
    <m/>
    <m/>
    <m/>
    <m/>
    <m/>
    <d v="1899-12-30T00:00:00"/>
    <m/>
    <m/>
    <m/>
    <e v="#N/A"/>
    <e v="#N/A"/>
  </r>
  <r>
    <s v="Ring58/C1103"/>
    <e v="#N/A"/>
    <e v="#N/A"/>
    <n v="2023"/>
    <s v="1770B"/>
    <s v="xD_DWDM-BRKRing_Ring58/C1103_1770B Genting Sempah_0004582307100Y_00045823168326"/>
    <e v="#N/A"/>
    <s v="1770B Genting Sempah"/>
    <s v="1800 Rack and subrack"/>
    <s v="BBand"/>
    <m/>
    <m/>
    <m/>
    <s v="Single_2023_October_DWDM_(blank)_1770B_Completed_AC BREAKER : 32 X 3"/>
    <s v="Single"/>
    <n v="2023"/>
    <s v="October"/>
    <s v="DWDM"/>
    <s v="(blank)"/>
    <s v="DWDM-1770B"/>
    <s v="1770B"/>
    <s v="Completed"/>
    <x v="38"/>
    <e v="#N/A"/>
    <e v="#N/A"/>
    <e v="#N/A"/>
    <x v="54"/>
    <s v="Wk50"/>
    <d v="2023-12-15T00:00:00"/>
    <m/>
    <m/>
    <m/>
    <m/>
    <m/>
    <d v="2024-01-16T00:00:00"/>
    <d v="2024-02-15T00:00:00"/>
    <s v="Y"/>
    <x v="47"/>
    <s v="Wk3"/>
    <s v="P1_Z_Aug"/>
    <e v="#N/A"/>
    <d v="2024-01-17T09:35:29"/>
    <s v="Integrated but plan next date"/>
    <s v="completed"/>
    <m/>
    <m/>
    <d v="1899-12-30T00:00:00"/>
    <m/>
    <m/>
    <m/>
    <e v="#N/A"/>
    <e v="#N/A"/>
  </r>
  <r>
    <s v="Ring58/C1103"/>
    <e v="#N/A"/>
    <e v="#N/A"/>
    <n v="2023"/>
    <s v="2070B"/>
    <s v="xD_DWDM-BRKRing_Ring58/C1103_2070B Gombak_0004582307100Y_00045823168326"/>
    <e v="#N/A"/>
    <s v="2070B Gombak"/>
    <s v="1800 Rack and subrack"/>
    <s v="BBand"/>
    <m/>
    <m/>
    <m/>
    <s v="Single_2023_October_DWDM_(blank)_2070B_Completed_DCPDB  = 1"/>
    <s v="Single"/>
    <n v="2023"/>
    <s v="October"/>
    <s v="DWDM"/>
    <s v="(blank)"/>
    <s v="DWDM-2070B"/>
    <s v="2070B"/>
    <s v="Completed"/>
    <x v="2"/>
    <e v="#N/A"/>
    <e v="#N/A"/>
    <e v="#N/A"/>
    <x v="48"/>
    <s v="Wk43"/>
    <d v="2023-10-25T00:00:00"/>
    <m/>
    <m/>
    <m/>
    <s v="Completed"/>
    <s v="Y"/>
    <m/>
    <d v="2024-02-16T00:00:00"/>
    <s v="Y"/>
    <x v="65"/>
    <s v="Wk45"/>
    <s v="P1_Z_Aug"/>
    <e v="#N/A"/>
    <m/>
    <s v="Integrated but plan next date"/>
    <s v="completed"/>
    <m/>
    <m/>
    <d v="1899-12-30T00:00:00"/>
    <m/>
    <m/>
    <m/>
    <e v="#N/A"/>
    <e v="#N/A"/>
  </r>
  <r>
    <s v="Ring58/C1103"/>
    <e v="#N/A"/>
    <e v="#N/A"/>
    <n v="2023"/>
    <s v="2833A"/>
    <s v="xD_DWDM-BRKRing_Ring58/C1103_2833A First World Hotel_0004582307100Y_00045823168326"/>
    <e v="#N/A"/>
    <s v="2833A First World Hotel"/>
    <s v="1800 subrack (outdoor rack)"/>
    <s v="BBand"/>
    <m/>
    <m/>
    <m/>
    <s v="Single_2023_October_DWDM_(blank)_2833A_Completed_AC BREAKER : 32 X 1_x000a_I-BEAM = 1"/>
    <s v="Single"/>
    <n v="2023"/>
    <s v="October"/>
    <s v="DWDM"/>
    <s v="(blank)"/>
    <s v="DWDM-2833A"/>
    <s v="2833A"/>
    <s v="Completed"/>
    <x v="49"/>
    <e v="#N/A"/>
    <e v="#N/A"/>
    <e v="#N/A"/>
    <x v="15"/>
    <s v="Wk23"/>
    <m/>
    <s v="Access issue"/>
    <s v="OUTDOOR"/>
    <s v="0523: Change RAD to 6/6_x000a_0520: Waiting outbound_x000a_0517: Need to freeze "/>
    <m/>
    <m/>
    <m/>
    <s v="TBC"/>
    <s v="TBC_Jul_Plan"/>
    <x v="34"/>
    <m/>
    <s v="P1_Z_Aug"/>
    <e v="#N/A"/>
    <m/>
    <m/>
    <m/>
    <m/>
    <m/>
    <d v="1899-12-30T00:00:00"/>
    <m/>
    <m/>
    <m/>
    <s v="YES"/>
    <e v="#N/A"/>
  </r>
  <r>
    <s v="Ring58/C1103"/>
    <e v="#N/A"/>
    <e v="#N/A"/>
    <n v="2023"/>
    <s v="8709A"/>
    <s v="xD_DWDM-BRKRing_Ring58/C1103_8709A Bentong_0004582307100Y_00045823168326"/>
    <e v="#N/A"/>
    <s v="8709A Bentong"/>
    <s v="1800 subrack"/>
    <s v="BBand"/>
    <m/>
    <m/>
    <m/>
    <s v="Single_2023_October_DWDM_(blank)_8709A_Completed_RECTIFIER + DCPDB = 1"/>
    <s v="Single"/>
    <n v="2023"/>
    <s v="October"/>
    <s v="DWDM"/>
    <s v="(blank)"/>
    <s v="DWDM-8709A"/>
    <s v="8709A"/>
    <s v="Completed"/>
    <x v="9"/>
    <e v="#N/A"/>
    <e v="#N/A"/>
    <e v="#N/A"/>
    <x v="48"/>
    <s v="Wk43"/>
    <d v="2023-10-25T00:00:00"/>
    <m/>
    <m/>
    <m/>
    <s v="Completed"/>
    <s v="Y"/>
    <d v="2024-02-16T00:00:00"/>
    <d v="2024-02-16T00:00:00"/>
    <s v="Y"/>
    <x v="64"/>
    <s v="Wk2"/>
    <s v="P1_Z_Aug"/>
    <e v="#N/A"/>
    <m/>
    <m/>
    <m/>
    <m/>
    <m/>
    <d v="1899-12-30T00:00:00"/>
    <m/>
    <m/>
    <m/>
    <e v="#N/A"/>
    <e v="#N/A"/>
  </r>
  <r>
    <s v="S313P_2_2"/>
    <e v="#N/A"/>
    <e v="#N/A"/>
    <n v="2023"/>
    <s v="1525A"/>
    <s v="xD_DWDM-BRKRing_S313P_2_2_1525A Graha Maju_0004582304160F_00045823087420"/>
    <e v="#N/A"/>
    <s v="1525A Graha Maju"/>
    <s v="1800 Rack and subrack"/>
    <s v="BBand"/>
    <m/>
    <m/>
    <m/>
    <s v="Multiple_2023_October_DWDM_(blank)_1525A_Completed_DC BREAKER: 16A X 2"/>
    <s v="Multiple"/>
    <n v="2023"/>
    <s v="October"/>
    <s v="DWDM"/>
    <s v="(blank)"/>
    <s v="DWDM-1525A"/>
    <s v="1525A"/>
    <s v="Completed"/>
    <x v="50"/>
    <e v="#N/A"/>
    <e v="#N/A"/>
    <e v="#N/A"/>
    <x v="30"/>
    <s v="Wk47"/>
    <d v="2023-11-24T00:00:00"/>
    <s v="Pending PFS Swap"/>
    <s v="7/2: Pending IPRan PFS Swap"/>
    <m/>
    <s v="Completed"/>
    <s v="Y"/>
    <d v="2024-03-11T00:00:00"/>
    <d v="2024-01-19T00:00:00"/>
    <s v="Y"/>
    <x v="56"/>
    <s v="Wk6"/>
    <s v="P3"/>
    <e v="#N/A"/>
    <d v="2024-02-15T09:54:02"/>
    <m/>
    <s v="CME completed12/Jan"/>
    <m/>
    <m/>
    <d v="1899-12-30T00:00:00"/>
    <m/>
    <m/>
    <m/>
    <e v="#N/A"/>
    <e v="#N/A"/>
  </r>
  <r>
    <s v="S406"/>
    <e v="#N/A"/>
    <e v="#N/A"/>
    <n v="2023"/>
    <s v="6442A"/>
    <s v="xD_DWDM-BRKRing_S406_6442A Senai Airport_0004582306610B_00045823162821"/>
    <e v="#N/A"/>
    <s v="6442A Senai Airport"/>
    <s v="1800 Rack and subrack"/>
    <s v="BBand"/>
    <m/>
    <m/>
    <m/>
    <s v="Single_2023_November_DWDM_(blank)_6442A_Completed_DCPDB  = 1"/>
    <s v="Single"/>
    <n v="2023"/>
    <s v="November"/>
    <s v="DWDM"/>
    <s v="(blank)"/>
    <s v="DWDM-6442A"/>
    <s v="6442A"/>
    <s v="Completed"/>
    <x v="2"/>
    <e v="#N/A"/>
    <e v="#N/A"/>
    <e v="#N/A"/>
    <x v="2"/>
    <s v="Wk49"/>
    <d v="2023-12-06T00:00:00"/>
    <m/>
    <m/>
    <m/>
    <m/>
    <m/>
    <d v="2024-02-23T00:00:00"/>
    <d v="2024-02-15T00:00:00"/>
    <s v="Y"/>
    <x v="61"/>
    <s v="Wk7"/>
    <s v="P0"/>
    <e v="#N/A"/>
    <m/>
    <m/>
    <m/>
    <m/>
    <m/>
    <d v="1899-12-30T00:00:00"/>
    <m/>
    <m/>
    <m/>
    <e v="#N/A"/>
    <e v="#N/A"/>
  </r>
  <r>
    <s v="S406"/>
    <e v="#N/A"/>
    <e v="#N/A"/>
    <n v="2023"/>
    <s v="6576A"/>
    <s v="xD_DWDM-BRKRing_S406_6576A Jln Seelong_0004582306610B_00045823162821"/>
    <e v="#N/A"/>
    <s v="6576A Jln Seelong"/>
    <s v="1800 Rack and subrack"/>
    <s v="BBand"/>
    <m/>
    <m/>
    <m/>
    <s v="Multiple_2023_November_DWDM_(blank)_6576A_Completed_DC BREAKER: 63A X 2"/>
    <s v="Multiple"/>
    <n v="2023"/>
    <s v="November"/>
    <s v="DWDM"/>
    <s v="(blank)"/>
    <s v="DWDM-6576A"/>
    <s v="6576A"/>
    <s v="Completed"/>
    <x v="8"/>
    <e v="#N/A"/>
    <e v="#N/A"/>
    <e v="#N/A"/>
    <x v="58"/>
    <s v="Wk7"/>
    <d v="2024-02-16T00:00:00"/>
    <m/>
    <s v="plan MOS TBC"/>
    <s v="0517: F/u w/ FF (Alarm High temperature)"/>
    <m/>
    <m/>
    <d v="2024-02-24T00:00:00"/>
    <d v="2024-02-15T00:00:00"/>
    <s v="Y"/>
    <x v="26"/>
    <s v="Wk8"/>
    <s v="P0"/>
    <e v="#N/A"/>
    <m/>
    <m/>
    <m/>
    <m/>
    <m/>
    <d v="1899-12-30T00:00:00"/>
    <m/>
    <m/>
    <m/>
    <e v="#N/A"/>
    <e v="#N/A"/>
  </r>
  <r>
    <s v="S602M"/>
    <n v="0.69739700263999993"/>
    <n v="1.0299398316570001"/>
    <n v="2023"/>
    <s v="6000A"/>
    <s v="xD_DWDM-BRKRing_S602M_6000A MSC JB_0004582306610B_00045823162821"/>
    <n v="1.0299398316570001"/>
    <s v="6000A MSC JB"/>
    <s v="1800 Rack and subrack"/>
    <s v="BBand"/>
    <m/>
    <m/>
    <m/>
    <s v="Single_2023_September_DWDM_(blank)_6000A_Completed_DC BREAKER: 63 A X 4"/>
    <s v="Single"/>
    <n v="2023"/>
    <s v="September"/>
    <s v="DWDM"/>
    <s v="(blank)"/>
    <s v="DWDM-6000A"/>
    <s v="6000A"/>
    <s v="Completed"/>
    <x v="0"/>
    <e v="#N/A"/>
    <e v="#N/A"/>
    <e v="#N/A"/>
    <x v="59"/>
    <s v="Wk50"/>
    <d v="2023-12-14T00:00:00"/>
    <m/>
    <s v="7/2: integrate together with S602M, SAR05, S406 [only S406 done power up]"/>
    <m/>
    <m/>
    <d v="2024-02-14T00:00:00"/>
    <d v="2024-02-15T00:00:00"/>
    <d v="2024-02-15T00:00:00"/>
    <s v="Y"/>
    <x v="62"/>
    <s v="Wk8"/>
    <e v="#N/A"/>
    <e v="#N/A"/>
    <d v="2024-02-15T09:54:02"/>
    <m/>
    <m/>
    <s v="Y"/>
    <s v="Completed"/>
    <d v="2024-02-22T00:00:00"/>
    <s v="Completed"/>
    <m/>
    <m/>
    <e v="#N/A"/>
    <e v="#N/A"/>
  </r>
  <r>
    <s v="S602M"/>
    <n v="0.69739700263999993"/>
    <n v="1.0299398316570001"/>
    <n v="2023"/>
    <s v="6369A"/>
    <s v="xD_DWDM-BRKRing_S602M_6369A Sri Saujana_0004582306610B_00045823162821"/>
    <n v="1.0299398316570001"/>
    <s v="6369A Sri Saujana"/>
    <s v="Spare"/>
    <s v="BBand"/>
    <m/>
    <m/>
    <m/>
    <s v="Multiple_2024_May_DWDM_ST21P;S504M_6369A_PRPO_1. Add Battery Bank = 6_x000a_2. Replace faulty CSU controller = 1 (Under FF)_x000a_3. Rearrange battery"/>
    <s v="Multiple"/>
    <n v="2024"/>
    <s v="May"/>
    <s v="DWDM"/>
    <s v="ST21P;S504M"/>
    <s v="DWDM-6369A"/>
    <s v="6369A"/>
    <s v="PRPO"/>
    <x v="26"/>
    <e v="#N/A"/>
    <e v="#N/A"/>
    <e v="#N/A"/>
    <x v="0"/>
    <s v="Wk31"/>
    <m/>
    <s v="Spare - Kuan Yen Request onhold"/>
    <s v="Kuan Yen Request onhold"/>
    <m/>
    <m/>
    <m/>
    <d v="2024-01-09T00:00:00"/>
    <d v="2024-02-15T00:00:00"/>
    <s v="Y"/>
    <x v="55"/>
    <s v="Wk6"/>
    <e v="#N/A"/>
    <e v="#N/A"/>
    <d v="2024-02-05T09:36:33"/>
    <m/>
    <m/>
    <s v="Y"/>
    <s v="Completed"/>
    <d v="2024-02-22T00:00:00"/>
    <s v="Completed"/>
    <m/>
    <m/>
    <e v="#N/A"/>
    <e v="#N/A"/>
  </r>
  <r>
    <s v="S602M"/>
    <n v="0.69739700263999993"/>
    <n v="1.0299398316570001"/>
    <n v="2023"/>
    <s v="6955A"/>
    <s v="xD_DWDM-BRKRing_S602M_6955A Putri Wangsa2_0004582306610B_00045823162821"/>
    <n v="1.0299398316570001"/>
    <s v="6955A Putri Wangsa2"/>
    <s v="1800 Rack and subrack"/>
    <s v="BBand"/>
    <m/>
    <m/>
    <m/>
    <s v="Single_2023_November_DWDM_(blank)_6955A_Completed_DCPDB = 1 UNIT_x000a_MGB = 1"/>
    <s v="Single"/>
    <n v="2023"/>
    <s v="November"/>
    <s v="DWDM"/>
    <s v="(blank)"/>
    <s v="DWDM-6955A"/>
    <s v="6955A"/>
    <s v="Completed"/>
    <x v="40"/>
    <e v="#N/A"/>
    <e v="#N/A"/>
    <e v="#N/A"/>
    <x v="2"/>
    <s v="Wk49"/>
    <d v="2023-12-06T00:00:00"/>
    <m/>
    <m/>
    <m/>
    <s v="Completed"/>
    <s v="Y"/>
    <d v="2024-01-10T00:00:00"/>
    <d v="2024-01-17T00:00:00"/>
    <s v="Y"/>
    <x v="29"/>
    <s v="Wk2"/>
    <e v="#N/A"/>
    <e v="#N/A"/>
    <m/>
    <m/>
    <m/>
    <s v="Y"/>
    <s v="Completed"/>
    <d v="2024-02-22T00:00:00"/>
    <s v="Completed"/>
    <m/>
    <m/>
    <e v="#N/A"/>
    <e v="#N/A"/>
  </r>
  <r>
    <s v="SAR01"/>
    <n v="0.43190909045600001"/>
    <n v="0.78559273607375002"/>
    <n v="2023"/>
    <s v="1690A"/>
    <s v="xD_DWDM-BRKRing_SAR01_1690A BktPelandok_0004582304070Q_0004582304070T_00045823086825"/>
    <n v="0.78559273607375002"/>
    <s v="1690A BktPelandok"/>
    <s v="9800 SFP only"/>
    <s v="BBand"/>
    <m/>
    <m/>
    <m/>
    <e v="#N/A"/>
    <s v="#N/A"/>
    <m/>
    <m/>
    <m/>
    <m/>
    <s v="DWDM-"/>
    <m/>
    <m/>
    <x v="7"/>
    <e v="#N/A"/>
    <e v="#N/A"/>
    <e v="#N/A"/>
    <x v="60"/>
    <s v="Wk11"/>
    <d v="2024-03-22T00:00:00"/>
    <m/>
    <m/>
    <m/>
    <m/>
    <s v="N/A"/>
    <m/>
    <s v="Completed"/>
    <s v="N/A"/>
    <x v="66"/>
    <s v="Wk43"/>
    <s v="P0"/>
    <s v="SAR01"/>
    <m/>
    <m/>
    <m/>
    <m/>
    <s v="Completed"/>
    <d v="2023-10-26T00:00:00"/>
    <s v="Completed"/>
    <m/>
    <m/>
    <e v="#N/A"/>
    <s v="SAR01"/>
  </r>
  <r>
    <s v="SAR04"/>
    <n v="0.78074717215149991"/>
    <n v="0.7453930715025"/>
    <s v="2024 Q1"/>
    <s v="1659A"/>
    <s v="xD_DWDM-BRKRing_SAR04_1659A Bahau Tower_0004582400710C_00045824009526"/>
    <n v="0.7453930715025"/>
    <s v="1659A-MAG-001 Bahau Tower"/>
    <s v="Board expansion"/>
    <s v="BBand"/>
    <m/>
    <s v="N/A"/>
    <s v="N/A"/>
    <e v="#N/A"/>
    <s v="#N/A"/>
    <m/>
    <m/>
    <m/>
    <m/>
    <s v="DWDM-"/>
    <m/>
    <m/>
    <x v="7"/>
    <s v="NA"/>
    <s v="0. No Survey required"/>
    <s v="0. No Survey required"/>
    <x v="38"/>
    <s v="Wk16"/>
    <d v="2024-04-18T00:00:00"/>
    <m/>
    <m/>
    <m/>
    <m/>
    <m/>
    <m/>
    <m/>
    <s v="Y"/>
    <x v="67"/>
    <s v="Wk16"/>
    <s v="P0"/>
    <e v="#N/A"/>
    <d v="1899-12-30T00:00:00"/>
    <m/>
    <m/>
    <m/>
    <m/>
    <m/>
    <m/>
    <m/>
    <d v="2024-04-25T00:00:00"/>
    <e v="#N/A"/>
    <e v="#N/A"/>
  </r>
  <r>
    <s v="SAR04"/>
    <n v="0.78074717215149991"/>
    <n v="0.7453930715025"/>
    <s v="2024 Q1"/>
    <s v="6442A"/>
    <s v="xD_DWDM-BRKRing_SAR04_6442A Senai Airport_0004582400710C_00045824009526"/>
    <n v="0.7453930715025"/>
    <s v="6442A-MAG-001 Senai Airport"/>
    <s v="Board expansion"/>
    <s v="BBand"/>
    <m/>
    <s v="N/A"/>
    <s v="N/A"/>
    <s v="Single_2023_November_DWDM_(blank)_6442A_Completed_DCPDB  = 1"/>
    <s v="Single"/>
    <n v="2023"/>
    <s v="November"/>
    <s v="DWDM"/>
    <s v="(blank)"/>
    <s v="DWDM-6442A"/>
    <s v="6442A"/>
    <s v="Completed"/>
    <x v="7"/>
    <s v="NA"/>
    <s v="0. No Survey required"/>
    <s v="0. No Survey required"/>
    <x v="9"/>
    <s v="Wk17"/>
    <d v="2024-04-23T00:00:00"/>
    <m/>
    <m/>
    <m/>
    <m/>
    <m/>
    <m/>
    <m/>
    <s v="Y"/>
    <x v="68"/>
    <s v="Wk17"/>
    <s v="P0"/>
    <e v="#N/A"/>
    <d v="1899-12-30T00:00:00"/>
    <m/>
    <m/>
    <m/>
    <m/>
    <m/>
    <m/>
    <m/>
    <d v="2024-04-25T00:00:00"/>
    <e v="#N/A"/>
    <e v="#N/A"/>
  </r>
  <r>
    <s v="SAR04"/>
    <n v="0.78074717215149991"/>
    <n v="0.7453930715025"/>
    <s v="2024 Q1"/>
    <s v="6911C"/>
    <s v="xD_DWDM-BRKRing_SAR04_6911C KTM Labis_0004582400710C_00045824009526"/>
    <n v="0.7453930715025"/>
    <s v="6911C-MAG-001 KTM Labis"/>
    <s v="Board expansion"/>
    <s v="BBand"/>
    <m/>
    <s v="N/A"/>
    <s v="N/A"/>
    <e v="#N/A"/>
    <s v="#N/A"/>
    <m/>
    <m/>
    <m/>
    <m/>
    <s v="DWDM-"/>
    <m/>
    <m/>
    <x v="7"/>
    <s v="NA"/>
    <s v="0. No Survey required"/>
    <s v="0. No Survey required"/>
    <x v="12"/>
    <s v="Wk17"/>
    <d v="2024-04-24T00:00:00"/>
    <m/>
    <m/>
    <m/>
    <m/>
    <m/>
    <m/>
    <m/>
    <s v="Y"/>
    <x v="11"/>
    <s v="Wk17"/>
    <s v="P0"/>
    <e v="#N/A"/>
    <d v="1899-12-30T00:00:00"/>
    <m/>
    <m/>
    <m/>
    <m/>
    <m/>
    <m/>
    <m/>
    <d v="2024-04-25T00:00:00"/>
    <e v="#N/A"/>
    <e v="#N/A"/>
  </r>
  <r>
    <s v="C0114"/>
    <n v="0.34857824641200003"/>
    <e v="#N/A"/>
    <n v="2023"/>
    <s v="2021B"/>
    <s v="xD-DWDM_BRKRingC0114_2021B SUBANG HITECH_00045823086827"/>
    <e v="#N/A"/>
    <s v="2021B SUBANG HITECH"/>
    <s v="Services only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7"/>
    <e v="#N/A"/>
    <e v="#N/A"/>
    <e v="#N/A"/>
    <x v="35"/>
    <s v="Wk52"/>
    <s v="Completed"/>
    <m/>
    <m/>
    <m/>
    <s v="Completed"/>
    <s v="Y"/>
    <m/>
    <s v="Completed"/>
    <s v="N/A"/>
    <x v="69"/>
    <s v="Wk27"/>
    <e v="#N/A"/>
    <e v="#N/A"/>
    <m/>
    <m/>
    <m/>
    <s v="Y"/>
    <s v="Completed"/>
    <d v="2023-07-09T00:00:00"/>
    <s v="Completed"/>
    <m/>
    <m/>
    <e v="#N/A"/>
    <e v="#N/A"/>
  </r>
  <r>
    <s v="C0114"/>
    <n v="0.34857824641200003"/>
    <e v="#N/A"/>
    <n v="2023"/>
    <s v="2631A"/>
    <s v="xD-DWDM_BRKRingC0114_2631A SAMARINDA_00045823086827"/>
    <e v="#N/A"/>
    <s v="2631A SAMARINDA"/>
    <s v="Services only"/>
    <s v="BBand"/>
    <m/>
    <m/>
    <m/>
    <e v="#N/A"/>
    <s v="#N/A"/>
    <m/>
    <m/>
    <m/>
    <m/>
    <s v="DWDM-"/>
    <m/>
    <m/>
    <x v="7"/>
    <e v="#N/A"/>
    <e v="#N/A"/>
    <e v="#N/A"/>
    <x v="35"/>
    <s v="Wk52"/>
    <s v="Completed"/>
    <m/>
    <m/>
    <m/>
    <s v="Completed"/>
    <s v="Y"/>
    <m/>
    <s v="Completed"/>
    <s v="N/A"/>
    <x v="69"/>
    <s v="Wk27"/>
    <e v="#N/A"/>
    <e v="#N/A"/>
    <m/>
    <m/>
    <m/>
    <s v="Y"/>
    <s v="Completed"/>
    <d v="2023-07-09T00:00:00"/>
    <s v="Completed"/>
    <m/>
    <m/>
    <e v="#N/A"/>
    <e v="#N/A"/>
  </r>
  <r>
    <s v="C0501P"/>
    <n v="0.34967434946100001"/>
    <e v="#N/A"/>
    <n v="2023"/>
    <s v="1110A"/>
    <s v="xD-DWDM_BRKRingC0501P_1110A BERJAYA INDUSTRIAL PARK_0045823085921"/>
    <e v="#N/A"/>
    <s v="1110A BERJAYA INDUSTRIAL PARK"/>
    <s v="9800 Board Expansion"/>
    <s v="BBand"/>
    <m/>
    <m/>
    <m/>
    <e v="#N/A"/>
    <s v="#N/A"/>
    <m/>
    <m/>
    <m/>
    <m/>
    <s v="DWDM-"/>
    <m/>
    <m/>
    <x v="7"/>
    <e v="#N/A"/>
    <e v="#N/A"/>
    <e v="#N/A"/>
    <x v="60"/>
    <s v="Wk11"/>
    <s v="Completed"/>
    <m/>
    <m/>
    <m/>
    <s v="Completed"/>
    <s v="Y"/>
    <m/>
    <s v="Completed"/>
    <s v="Y"/>
    <x v="70"/>
    <s v="Wk27"/>
    <e v="#N/A"/>
    <e v="#N/A"/>
    <m/>
    <m/>
    <m/>
    <s v="Y"/>
    <s v="Completed"/>
    <d v="2023-07-06T00:00:00"/>
    <s v="Completed"/>
    <m/>
    <m/>
    <e v="#N/A"/>
    <e v="#N/A"/>
  </r>
  <r>
    <s v="C0501P"/>
    <n v="0.34967434946100001"/>
    <e v="#N/A"/>
    <n v="2023"/>
    <s v="2021B"/>
    <s v="xD-DWDM_BRKRingC0501P_2021B SUBANG HITECH_0045823085921"/>
    <e v="#N/A"/>
    <s v="2021B SUBANG HITECH"/>
    <s v="9800 Board Expansion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7"/>
    <e v="#N/A"/>
    <e v="#N/A"/>
    <e v="#N/A"/>
    <x v="60"/>
    <s v="Wk11"/>
    <s v="Completed"/>
    <m/>
    <m/>
    <m/>
    <s v="Completed"/>
    <s v="Y"/>
    <m/>
    <s v="Completed"/>
    <s v="Y"/>
    <x v="70"/>
    <s v="Wk27"/>
    <e v="#N/A"/>
    <e v="#N/A"/>
    <m/>
    <m/>
    <m/>
    <s v="Y"/>
    <s v="Completed"/>
    <d v="2023-07-06T00:00:00"/>
    <s v="Completed"/>
    <m/>
    <m/>
    <e v="#N/A"/>
    <e v="#N/A"/>
  </r>
  <r>
    <s v="CT04"/>
    <e v="#N/A"/>
    <e v="#N/A"/>
    <n v="2023"/>
    <s v="1049B"/>
    <s v="xD-DWDM-BRKRing_1049B-002 MSC KEPONG_00045823053925"/>
    <e v="#N/A"/>
    <s v="1049B-002 MSC KEPONG"/>
    <s v="1800 Rack and subrack"/>
    <s v="BBand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51"/>
    <e v="#N/A"/>
    <e v="#N/A"/>
    <e v="#N/A"/>
    <x v="61"/>
    <s v="Wk39"/>
    <d v="2023-09-26T00:00:00"/>
    <m/>
    <s v="Plan power up 24/1"/>
    <m/>
    <s v="Completed"/>
    <s v="Y"/>
    <d v="2024-01-22T00:00:00"/>
    <d v="2024-01-09T00:00:00"/>
    <s v="Y"/>
    <x v="25"/>
    <s v="Wk5"/>
    <s v="P1"/>
    <e v="#N/A"/>
    <d v="2024-01-29T09:52:18"/>
    <m/>
    <m/>
    <m/>
    <m/>
    <m/>
    <m/>
    <m/>
    <m/>
    <e v="#N/A"/>
    <e v="#N/A"/>
  </r>
  <r>
    <s v="CT04"/>
    <e v="#N/A"/>
    <e v="#N/A"/>
    <n v="2023"/>
    <s v="1412A"/>
    <s v="xD-DWDM-BRKRing_1412A BKT TADUN_00045823053925"/>
    <e v="#N/A"/>
    <s v="1412A BKT TADUN"/>
    <s v="1800 Rack and subrack"/>
    <s v="BBand"/>
    <m/>
    <m/>
    <m/>
    <e v="#N/A"/>
    <s v="#N/A"/>
    <m/>
    <m/>
    <m/>
    <m/>
    <s v="DWDM-"/>
    <m/>
    <m/>
    <x v="3"/>
    <e v="#N/A"/>
    <e v="#N/A"/>
    <e v="#N/A"/>
    <x v="39"/>
    <s v="Wk41"/>
    <d v="2023-10-10T00:00:00"/>
    <m/>
    <m/>
    <m/>
    <s v="Completed"/>
    <s v="Y"/>
    <d v="2024-01-12T00:00:00"/>
    <d v="2024-01-12T00:00:00"/>
    <s v="Y"/>
    <x v="58"/>
    <s v="Wk3"/>
    <s v="P1"/>
    <e v="#N/A"/>
    <d v="2024-01-15T11:00:16"/>
    <s v="Reminder"/>
    <m/>
    <m/>
    <m/>
    <m/>
    <m/>
    <m/>
    <m/>
    <e v="#N/A"/>
    <e v="#N/A"/>
  </r>
  <r>
    <s v="CT04"/>
    <e v="#N/A"/>
    <e v="#N/A"/>
    <n v="2023"/>
    <s v="1413A"/>
    <s v="xD-DWDM-BRKRing_1413A KTM RAWANG_00045823053925"/>
    <e v="#N/A"/>
    <s v="1413A KTM RAWANG"/>
    <s v="1800 Rack and subrack"/>
    <s v="BBand"/>
    <m/>
    <m/>
    <m/>
    <s v="Single_2023_October_DWDM_(blank)_1413A_Completed_DC BREAKER: 63 A X 4"/>
    <s v="Single"/>
    <n v="2023"/>
    <s v="October"/>
    <s v="DWDM"/>
    <s v="(blank)"/>
    <s v="DWDM-1413A"/>
    <s v="1413A"/>
    <s v="Completed"/>
    <x v="0"/>
    <e v="#N/A"/>
    <s v="1.7 TSSR Approved"/>
    <e v="#N/A"/>
    <x v="62"/>
    <s v="Wk24"/>
    <m/>
    <s v="Access issue - CD Desmond"/>
    <s v="Casualty"/>
    <s v="0521: Fiberail need 5 days to approved_x000a_0517: Pending fibrerail access approval"/>
    <m/>
    <s v="N/A"/>
    <m/>
    <s v="TBC"/>
    <s v="TBC_Jul_Plan"/>
    <x v="34"/>
    <m/>
    <s v="P1"/>
    <e v="#N/A"/>
    <m/>
    <m/>
    <s v="CME completed12/Jan"/>
    <m/>
    <m/>
    <m/>
    <m/>
    <m/>
    <m/>
    <s v="YES"/>
    <e v="#N/A"/>
  </r>
  <r>
    <s v="C0103"/>
    <n v="7.5475291698000005E-2"/>
    <e v="#N/A"/>
    <n v="2023"/>
    <s v="1049B"/>
    <s v="xD-DWDM-BRKRing_C0103_1049B Kepong_0004582304150Y_00045823087420"/>
    <e v="#N/A"/>
    <s v="1049B Kepong"/>
    <s v="9800 Board Expansion"/>
    <s v="Advance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7"/>
    <e v="#N/A"/>
    <e v="#N/A"/>
    <e v="#N/A"/>
    <x v="40"/>
    <s v="Wk42"/>
    <d v="2023-10-17T00:00:00"/>
    <m/>
    <m/>
    <m/>
    <s v="Completed"/>
    <s v="Y"/>
    <m/>
    <s v="Completed"/>
    <s v="Y"/>
    <x v="40"/>
    <s v="Wk42"/>
    <s v="P2"/>
    <e v="#N/A"/>
    <m/>
    <m/>
    <m/>
    <s v="Y"/>
    <s v="Completed"/>
    <d v="2023-10-24T00:00:00"/>
    <s v="Completed"/>
    <m/>
    <m/>
    <e v="#N/A"/>
    <e v="#N/A"/>
  </r>
  <r>
    <s v="C0103"/>
    <n v="7.5475291698000005E-2"/>
    <e v="#N/A"/>
    <n v="2023"/>
    <s v="1359A"/>
    <s v="xD-DWDM-BRKRing_C0103_1359A MutiaraSubang_0004582304150Y_00045823087420"/>
    <e v="#N/A"/>
    <s v="1359A MutiaraSubang"/>
    <s v="9800 Rack with subrack"/>
    <s v="Advance"/>
    <m/>
    <m/>
    <m/>
    <s v="Single_2024_May_DWDM_C0103_1359A_PRPO_1. Swap breaker DC BREAKER: 63A X 2"/>
    <s v="Single"/>
    <n v="2024"/>
    <s v="May"/>
    <s v="DWDM"/>
    <s v="C0103"/>
    <s v="DWDM-1359A"/>
    <s v="1359A"/>
    <s v="PRPO"/>
    <x v="52"/>
    <e v="#N/A"/>
    <e v="#N/A"/>
    <e v="#N/A"/>
    <x v="40"/>
    <s v="Wk42"/>
    <d v="2023-10-17T00:00:00"/>
    <m/>
    <m/>
    <m/>
    <s v="Completed"/>
    <s v="Y"/>
    <m/>
    <s v="Completed"/>
    <s v="Y"/>
    <x v="40"/>
    <s v="Wk42"/>
    <s v="P2"/>
    <e v="#N/A"/>
    <m/>
    <m/>
    <m/>
    <s v="Y"/>
    <s v="Completed"/>
    <d v="2023-10-24T00:00:00"/>
    <s v="Completed"/>
    <m/>
    <m/>
    <e v="#N/A"/>
    <e v="#N/A"/>
  </r>
  <r>
    <s v="C0103"/>
    <n v="7.5475291698000005E-2"/>
    <e v="#N/A"/>
    <n v="2023"/>
    <s v="1409A"/>
    <s v="xD-DWDM-BRKRing_C0103_1409A Damansara_0004582304150Y_00045823087420"/>
    <e v="#N/A"/>
    <s v="1409A Damansara"/>
    <s v="9800 Board Expansion"/>
    <s v="Advance"/>
    <m/>
    <m/>
    <m/>
    <s v="Single_2023_October_DWDM_(blank)_1409A_Completed_RECTIFIER + DCPDB = 1"/>
    <s v="Single"/>
    <n v="2023"/>
    <s v="October"/>
    <s v="DWDM"/>
    <s v="(blank)"/>
    <s v="DWDM-1409A"/>
    <s v="1409A"/>
    <s v="Completed"/>
    <x v="7"/>
    <e v="#N/A"/>
    <e v="#N/A"/>
    <e v="#N/A"/>
    <x v="40"/>
    <s v="Wk42"/>
    <d v="2023-10-17T00:00:00"/>
    <m/>
    <m/>
    <m/>
    <s v="Completed"/>
    <s v="Y"/>
    <m/>
    <s v="Completed"/>
    <s v="Y"/>
    <x v="40"/>
    <s v="Wk42"/>
    <s v="P2"/>
    <e v="#N/A"/>
    <m/>
    <m/>
    <m/>
    <s v="Y"/>
    <s v="Completed"/>
    <d v="2023-10-24T00:00:00"/>
    <s v="Completed"/>
    <m/>
    <m/>
    <e v="#N/A"/>
    <e v="#N/A"/>
  </r>
  <r>
    <s v="C0803"/>
    <n v="0.39991022453999997"/>
    <e v="#N/A"/>
    <n v="2023"/>
    <s v="1066A"/>
    <s v="xD-DWDM-BRKRing_C0803_1066A Sungai Choh_0004582304160F_0004582308742"/>
    <e v="#N/A"/>
    <s v="1066A Sungai Choh"/>
    <s v="1800 Rack and subrack"/>
    <s v="BBand"/>
    <m/>
    <m/>
    <m/>
    <e v="#N/A"/>
    <s v="#N/A"/>
    <m/>
    <m/>
    <m/>
    <m/>
    <s v="DWDM-"/>
    <m/>
    <m/>
    <x v="3"/>
    <e v="#N/A"/>
    <e v="#N/A"/>
    <e v="#N/A"/>
    <x v="63"/>
    <s v="Wk41"/>
    <d v="2023-10-12T00:00:00"/>
    <s v="CRQ"/>
    <s v="Plan 17/1"/>
    <m/>
    <s v="Completed"/>
    <s v="Y"/>
    <s v="4//1/2024"/>
    <d v="2024-01-08T00:00:00"/>
    <s v="Y"/>
    <x v="27"/>
    <s v="Wk3"/>
    <e v="#N/A"/>
    <e v="#N/A"/>
    <d v="2024-01-16T10:24:54"/>
    <m/>
    <m/>
    <s v="Y"/>
    <s v="Completed"/>
    <d v="2024-01-30T00:00:00"/>
    <s v="Completed"/>
    <m/>
    <m/>
    <e v="#N/A"/>
    <e v="#N/A"/>
  </r>
  <r>
    <s v="C0803"/>
    <n v="0.39991022453999997"/>
    <e v="#N/A"/>
    <n v="2023"/>
    <s v="1070A"/>
    <s v="xD-DWDM-BRKRing_C0803_1070A Wsma LowKang_0004582304160F_0004582308742"/>
    <e v="#N/A"/>
    <s v="1070A Wsma LowKang"/>
    <s v="1800 Rack and subrack"/>
    <s v="BBand"/>
    <m/>
    <m/>
    <m/>
    <s v="Single_2024_January_DWDM_(blank)_1070A_Drop_BATTERY BANK = 1"/>
    <s v="Single"/>
    <n v="2024"/>
    <s v="January"/>
    <s v="DWDM"/>
    <s v="(blank)"/>
    <s v="DWDM-1070A"/>
    <s v="1070A"/>
    <s v="Drop"/>
    <x v="1"/>
    <e v="#N/A"/>
    <e v="#N/A"/>
    <e v="#N/A"/>
    <x v="4"/>
    <s v="Wk49"/>
    <d v="2023-12-07T00:00:00"/>
    <s v="breaker swap"/>
    <s v="CME WIP"/>
    <m/>
    <m/>
    <m/>
    <s v="4//1/2024"/>
    <d v="2024-01-08T00:00:00"/>
    <s v="Y"/>
    <x v="71"/>
    <s v="Wk3"/>
    <e v="#N/A"/>
    <e v="#N/A"/>
    <d v="2024-01-19T11:07:35"/>
    <m/>
    <s v="CME completed12/Jan"/>
    <s v="Y"/>
    <s v="Completed"/>
    <d v="2024-01-30T00:00:00"/>
    <s v="Completed"/>
    <m/>
    <m/>
    <e v="#N/A"/>
    <e v="#N/A"/>
  </r>
  <r>
    <s v="C0803"/>
    <n v="0.39991022453999997"/>
    <e v="#N/A"/>
    <n v="2023"/>
    <s v="1145A"/>
    <s v="xD-DWDM-BRKRing_C0803_1145A BatangKali_0004582304160F_0004582308742"/>
    <e v="#N/A"/>
    <s v="1145A BatangKali"/>
    <s v="1800 Rack and subrack"/>
    <s v="BBand"/>
    <m/>
    <m/>
    <m/>
    <s v="Single_2023_September_DWDM_(blank)_1145A_Completed_DC BREAKER : 63A X 4_x000a_MGB = 1"/>
    <s v="Single"/>
    <n v="2023"/>
    <s v="September"/>
    <s v="DWDM"/>
    <s v="(blank)"/>
    <s v="DWDM-1145A"/>
    <s v="1145A"/>
    <s v="Completed"/>
    <x v="47"/>
    <e v="#N/A"/>
    <e v="#N/A"/>
    <e v="#N/A"/>
    <x v="64"/>
    <s v="Wk41"/>
    <d v="2023-10-11T00:00:00"/>
    <s v="Construction"/>
    <s v="Construction"/>
    <m/>
    <s v="Completed"/>
    <s v="Y"/>
    <s v="4//1/2024"/>
    <d v="2024-01-08T00:00:00"/>
    <s v="Y"/>
    <x v="72"/>
    <s v="Wk1"/>
    <e v="#N/A"/>
    <e v="#N/A"/>
    <m/>
    <m/>
    <s v="CME completed12/Jan"/>
    <s v="Y"/>
    <s v="Completed"/>
    <d v="2024-01-30T00:00:00"/>
    <s v="Completed"/>
    <m/>
    <m/>
    <e v="#N/A"/>
    <e v="#N/A"/>
  </r>
  <r>
    <s v="C0803"/>
    <n v="0.39991022453999997"/>
    <e v="#N/A"/>
    <n v="2023"/>
    <s v="1146A"/>
    <s v="xD-DWDM-BRKRing_C0803_1146A KubuBaru_0004582304160F_0004582308742"/>
    <e v="#N/A"/>
    <s v="1146A KubuBaru"/>
    <s v="1800 Rack and subrack"/>
    <s v="BBand"/>
    <m/>
    <m/>
    <m/>
    <s v="Single_2023_September_DWDM_(blank)_1146A_Completed_DC BREAKER: 63 A X 4"/>
    <s v="Single"/>
    <n v="2023"/>
    <s v="September"/>
    <s v="DWDM"/>
    <s v="(blank)"/>
    <s v="DWDM-1146A"/>
    <s v="1146A"/>
    <s v="Completed"/>
    <x v="0"/>
    <e v="#N/A"/>
    <e v="#N/A"/>
    <e v="#N/A"/>
    <x v="63"/>
    <s v="Wk41"/>
    <d v="2023-10-12T00:00:00"/>
    <m/>
    <m/>
    <m/>
    <s v="Completed"/>
    <s v="Y"/>
    <d v="2024-01-05T00:00:00"/>
    <d v="2024-01-08T00:00:00"/>
    <s v="Y"/>
    <x v="49"/>
    <s v="Wk1"/>
    <e v="#N/A"/>
    <e v="#N/A"/>
    <m/>
    <m/>
    <s v="CME completed12/Jan"/>
    <s v="Y"/>
    <s v="Completed"/>
    <d v="2024-01-30T00:00:00"/>
    <s v="Completed"/>
    <m/>
    <m/>
    <e v="#N/A"/>
    <e v="#N/A"/>
  </r>
  <r>
    <s v="C0803"/>
    <n v="0.39991022453999997"/>
    <e v="#N/A"/>
    <n v="2023"/>
    <s v="1701A"/>
    <s v="xD-DWDM-BRKRing_C0803_1701A Kerling Trnk_0004582304160F_0004582308742"/>
    <e v="#N/A"/>
    <s v="1701A Kerling Trnk"/>
    <s v="1800 Rack and subrack"/>
    <s v="BBand"/>
    <m/>
    <m/>
    <m/>
    <s v="Single_2023_September_DWDM_(blank)_1701A_Completed_DC BREAKER: 63 A X 4"/>
    <s v="Single"/>
    <n v="2023"/>
    <s v="September"/>
    <s v="DWDM"/>
    <s v="(blank)"/>
    <s v="DWDM-1701A"/>
    <s v="1701A"/>
    <s v="Completed"/>
    <x v="0"/>
    <e v="#N/A"/>
    <e v="#N/A"/>
    <e v="#N/A"/>
    <x v="65"/>
    <s v="Wk41"/>
    <d v="2023-10-13T00:00:00"/>
    <s v="WIP"/>
    <s v="Plan 17/1"/>
    <m/>
    <m/>
    <m/>
    <d v="2024-01-05T00:00:00"/>
    <d v="2024-01-08T00:00:00"/>
    <s v="Y"/>
    <x v="47"/>
    <s v="Wk3"/>
    <e v="#N/A"/>
    <e v="#N/A"/>
    <d v="2024-01-17T09:35:29"/>
    <m/>
    <s v="CME completed12/Jan"/>
    <s v="Y"/>
    <s v="Completed"/>
    <d v="2024-01-30T00:00:00"/>
    <s v="Completed"/>
    <m/>
    <m/>
    <e v="#N/A"/>
    <e v="#N/A"/>
  </r>
  <r>
    <s v="C0803"/>
    <n v="0.39991022453999997"/>
    <e v="#N/A"/>
    <n v="2023"/>
    <s v="2038A"/>
    <s v="xD-DWDM-BRKRing_C0803_2038A AntraGapi_0004582304160F_0004582308742"/>
    <e v="#N/A"/>
    <s v="2038A AntraGapi"/>
    <s v="1800 Rack and subrack"/>
    <s v="BBand"/>
    <m/>
    <m/>
    <m/>
    <e v="#N/A"/>
    <s v="#N/A"/>
    <m/>
    <m/>
    <m/>
    <m/>
    <s v="DWDM-"/>
    <m/>
    <m/>
    <x v="3"/>
    <e v="#N/A"/>
    <e v="#N/A"/>
    <e v="#N/A"/>
    <x v="66"/>
    <s v="Wk2"/>
    <d v="2024-01-09T00:00:00"/>
    <m/>
    <m/>
    <m/>
    <s v="Completed"/>
    <s v="Y"/>
    <d v="2024-01-09T00:00:00"/>
    <d v="2024-01-09T00:00:00"/>
    <s v="Y"/>
    <x v="28"/>
    <s v="Wk2"/>
    <e v="#N/A"/>
    <e v="#N/A"/>
    <m/>
    <m/>
    <m/>
    <s v="Y"/>
    <s v="Completed"/>
    <d v="2024-01-30T00:00:00"/>
    <s v="Completed"/>
    <m/>
    <m/>
    <e v="#N/A"/>
    <e v="#N/A"/>
  </r>
  <r>
    <s v="Ring58/C1103"/>
    <e v="#N/A"/>
    <e v="#N/A"/>
    <n v="2023"/>
    <s v="1015A"/>
    <s v="xD_DWDM-BRKRing_Ring58/C1103_1015A Awana Golf_0004582307100Y_00045823168326"/>
    <e v="#N/A"/>
    <s v="1015A Awana Golf"/>
    <s v="1800 subrack"/>
    <s v="BBand"/>
    <m/>
    <m/>
    <m/>
    <e v="#N/A"/>
    <s v="#N/A"/>
    <m/>
    <m/>
    <m/>
    <m/>
    <s v="DWDM-"/>
    <m/>
    <m/>
    <x v="3"/>
    <e v="#N/A"/>
    <e v="#N/A"/>
    <e v="#N/A"/>
    <x v="44"/>
    <s v="Wk19"/>
    <d v="2024-05-09T00:00:00"/>
    <s v="Access issue"/>
    <s v="Access"/>
    <s v="Installation complete"/>
    <m/>
    <m/>
    <m/>
    <s v="TBC"/>
    <s v="TBC_MOS"/>
    <x v="7"/>
    <m/>
    <s v="P1_Z_Aug"/>
    <e v="#N/A"/>
    <m/>
    <m/>
    <m/>
    <m/>
    <m/>
    <d v="1899-12-30T00:00:00"/>
    <m/>
    <m/>
    <m/>
    <e v="#N/A"/>
    <e v="#N/A"/>
  </r>
  <r>
    <s v="CAR05"/>
    <n v="0.80842560884875003"/>
    <e v="#N/A"/>
    <s v="2024 Q2"/>
    <s v="1128A"/>
    <s v="xD_DWDM_BRKRing_CAR05_1128A Kg Ola Lempik_0004582401290A_00045824026525"/>
    <e v="#N/A"/>
    <s v="1128A Kg Ola Lempik"/>
    <s v="Board expansion"/>
    <s v="BBand"/>
    <s v="N/A"/>
    <s v="N/A"/>
    <m/>
    <e v="#N/A"/>
    <s v="#N/A"/>
    <m/>
    <m/>
    <m/>
    <m/>
    <s v="DWDM-"/>
    <m/>
    <m/>
    <x v="7"/>
    <s v="NA"/>
    <s v="0. No Survey required"/>
    <s v="0. No Survey required"/>
    <x v="17"/>
    <s v="Wk19"/>
    <d v="2024-05-10T00:00:00"/>
    <m/>
    <m/>
    <m/>
    <m/>
    <m/>
    <m/>
    <m/>
    <s v="TBC_MOS"/>
    <x v="7"/>
    <m/>
    <s v="P1_Z_Oct"/>
    <e v="#N/A"/>
    <m/>
    <m/>
    <m/>
    <m/>
    <m/>
    <m/>
    <m/>
    <m/>
    <d v="2024-05-23T00:00:00"/>
    <e v="#N/A"/>
    <e v="#N/A"/>
  </r>
  <r>
    <s v="CT01P"/>
    <n v="0.183350303307"/>
    <e v="#N/A"/>
    <n v="2023"/>
    <s v="1049B"/>
    <s v="xD-DWDM-BRKRing_CT01P_1049B Kpg_000458237400E_00045823174223"/>
    <e v="#N/A"/>
    <s v="1049B Kpg"/>
    <s v="1800 Rack and subrack"/>
    <s v="BBand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51"/>
    <e v="#N/A"/>
    <e v="#N/A"/>
    <e v="#N/A"/>
    <x v="2"/>
    <s v="Wk49"/>
    <d v="2023-12-06T00:00:00"/>
    <m/>
    <s v="Plan power up 24/1"/>
    <m/>
    <s v="Completed"/>
    <s v="Y"/>
    <d v="2024-01-26T00:00:00"/>
    <d v="2024-01-09T00:00:00"/>
    <s v="Y"/>
    <x v="73"/>
    <s v="Wk4"/>
    <e v="#N/A"/>
    <e v="#N/A"/>
    <d v="2024-01-29T09:52:18"/>
    <m/>
    <m/>
    <s v="Y"/>
    <s v="Completed"/>
    <d v="2024-01-31T00:00:00"/>
    <s v="Completed"/>
    <m/>
    <m/>
    <e v="#N/A"/>
    <e v="#N/A"/>
  </r>
  <r>
    <s v="CT01P"/>
    <n v="0.183350303307"/>
    <e v="#N/A"/>
    <n v="2023"/>
    <s v="1298A"/>
    <s v="xD-DWDM-BRKRing_CT01P_1298A Kpg Knit_000458237400E_00045823174223"/>
    <e v="#N/A"/>
    <s v="1298A Kpg Knit"/>
    <s v="1800 Rack and subrack"/>
    <s v="BBand"/>
    <m/>
    <m/>
    <m/>
    <s v="Single_2023_November_DWDM_(blank)_1298A_Completed_DCPDB  = 1_x000a_CABLE LADDER = 1"/>
    <s v="Single"/>
    <n v="2023"/>
    <s v="November"/>
    <s v="DWDM"/>
    <s v="(blank)"/>
    <s v="DWDM-1298A"/>
    <s v="1298A"/>
    <s v="Completed"/>
    <x v="2"/>
    <e v="#N/A"/>
    <e v="#N/A"/>
    <e v="#N/A"/>
    <x v="4"/>
    <s v="Wk49"/>
    <d v="2023-12-07T00:00:00"/>
    <m/>
    <m/>
    <m/>
    <s v="Completed"/>
    <s v="Y"/>
    <d v="2024-01-05T00:00:00"/>
    <d v="2024-01-08T00:00:00"/>
    <s v="Y"/>
    <x v="49"/>
    <s v="Wk1"/>
    <e v="#N/A"/>
    <e v="#N/A"/>
    <m/>
    <m/>
    <s v="CME completed12/Jan"/>
    <s v="Y"/>
    <s v="Completed"/>
    <d v="2024-01-31T00:00:00"/>
    <s v="Completed"/>
    <m/>
    <m/>
    <e v="#N/A"/>
    <e v="#N/A"/>
  </r>
  <r>
    <s v="CT01P"/>
    <n v="0.183350303307"/>
    <e v="#N/A"/>
    <n v="2023"/>
    <s v="1309A"/>
    <s v="xD-DWDM-BRKRing_CT01P_1309A Ivory_000458237400E_00045823174223"/>
    <e v="#N/A"/>
    <s v="1309A Ivory"/>
    <s v="1800 Rack and subrack"/>
    <s v="BBand"/>
    <m/>
    <m/>
    <m/>
    <e v="#N/A"/>
    <s v="#N/A"/>
    <m/>
    <m/>
    <m/>
    <m/>
    <s v="DWDM-"/>
    <m/>
    <m/>
    <x v="3"/>
    <e v="#N/A"/>
    <e v="#N/A"/>
    <e v="#N/A"/>
    <x v="67"/>
    <s v="Wk3"/>
    <d v="2024-01-17T00:00:00"/>
    <s v="WIP"/>
    <s v="WIP"/>
    <m/>
    <s v="Completed"/>
    <s v="Y"/>
    <d v="2024-01-17T00:00:00"/>
    <m/>
    <s v="Y"/>
    <x v="47"/>
    <s v="Wk3"/>
    <e v="#N/A"/>
    <e v="#N/A"/>
    <d v="2024-01-17T09:35:29"/>
    <m/>
    <m/>
    <s v="Y"/>
    <s v="Completed"/>
    <d v="2024-01-31T00:00:00"/>
    <s v="Completed"/>
    <m/>
    <m/>
    <e v="#N/A"/>
    <e v="#N/A"/>
  </r>
  <r>
    <s v="CT11P"/>
    <e v="#N/A"/>
    <e v="#N/A"/>
    <n v="2023"/>
    <s v="1050B"/>
    <s v="xD-DWDM-BRKRing_CT11P_1050B MAH_00045823086823"/>
    <e v="#N/A"/>
    <s v="1050B MAH"/>
    <s v="Decomm"/>
    <s v="BBand"/>
    <m/>
    <m/>
    <m/>
    <e v="#N/A"/>
    <s v="#N/A"/>
    <m/>
    <m/>
    <m/>
    <m/>
    <s v="DWDM-"/>
    <m/>
    <m/>
    <x v="3"/>
    <e v="#N/A"/>
    <e v="#N/A"/>
    <e v="#N/A"/>
    <x v="35"/>
    <s v="Wk52"/>
    <s v="Completed"/>
    <m/>
    <m/>
    <m/>
    <m/>
    <s v="N/A"/>
    <m/>
    <s v="Completed"/>
    <s v="N/A"/>
    <x v="44"/>
    <s v="Wk46"/>
    <e v="#N/A"/>
    <e v="#N/A"/>
    <m/>
    <m/>
    <m/>
    <s v="N/A"/>
    <s v="Completed"/>
    <d v="2023-12-19T00:00:00"/>
    <s v="Completed"/>
    <m/>
    <m/>
    <e v="#N/A"/>
    <e v="#N/A"/>
  </r>
  <r>
    <s v="CT11P"/>
    <e v="#N/A"/>
    <e v="#N/A"/>
    <n v="2023"/>
    <s v="1080A"/>
    <s v="xD-DWDM-BRKRing_CT11P_1080A WIT KLANG_00045823086823"/>
    <e v="#N/A"/>
    <s v="1080A WIT KLANG"/>
    <s v="Services only - Redeploy rack"/>
    <s v="BBand"/>
    <m/>
    <m/>
    <m/>
    <s v="Single_2023_September_DWDM_(blank)_1080A_Completed_DCPDB  = 1"/>
    <s v="Single"/>
    <n v="2023"/>
    <s v="September"/>
    <s v="DWDM"/>
    <s v="(blank)"/>
    <s v="DWDM-1080A"/>
    <s v="1080A"/>
    <s v="Completed"/>
    <x v="7"/>
    <e v="#N/A"/>
    <e v="#N/A"/>
    <e v="#N/A"/>
    <x v="41"/>
    <s v="Wk42"/>
    <d v="2023-10-19T00:00:00"/>
    <m/>
    <m/>
    <m/>
    <s v="Completed"/>
    <s v="Y"/>
    <m/>
    <d v="2023-10-31T00:00:00"/>
    <s v="Y"/>
    <x v="44"/>
    <s v="Wk46"/>
    <e v="#N/A"/>
    <e v="#N/A"/>
    <m/>
    <m/>
    <s v="CME completed12/Jan"/>
    <s v="Y"/>
    <s v="Completed"/>
    <d v="2023-12-21T00:00:00"/>
    <s v="Completed"/>
    <m/>
    <m/>
    <e v="#N/A"/>
    <e v="#N/A"/>
  </r>
  <r>
    <s v="CT11P"/>
    <e v="#N/A"/>
    <e v="#N/A"/>
    <n v="2023"/>
    <s v="1087A"/>
    <s v="xD-DWDM-BRKRing_CT11P_1087A RANTAU PANJANG_00045823086823"/>
    <e v="#N/A"/>
    <s v="1087A RANTAU PANJANG"/>
    <s v="Services only - Redeploy rack"/>
    <s v="BBand"/>
    <m/>
    <m/>
    <m/>
    <s v="Single_2023_September_DWDM_(blank)_1087A_Completed_DCPDB  = 1"/>
    <s v="Single"/>
    <n v="2023"/>
    <s v="September"/>
    <s v="DWDM"/>
    <s v="(blank)"/>
    <s v="DWDM-1087A"/>
    <s v="1087A"/>
    <s v="Completed"/>
    <x v="7"/>
    <e v="#N/A"/>
    <e v="#N/A"/>
    <e v="#N/A"/>
    <x v="64"/>
    <s v="Wk41"/>
    <d v="2023-10-11T00:00:00"/>
    <m/>
    <m/>
    <m/>
    <s v="Completed"/>
    <s v="Y"/>
    <m/>
    <d v="2023-10-31T00:00:00"/>
    <s v="Y"/>
    <x v="44"/>
    <s v="Wk46"/>
    <e v="#N/A"/>
    <e v="#N/A"/>
    <m/>
    <m/>
    <s v="CME completed12/Jan"/>
    <s v="Y"/>
    <s v="Completed"/>
    <d v="2023-12-21T00:00:00"/>
    <s v="Completed"/>
    <m/>
    <m/>
    <e v="#N/A"/>
    <e v="#N/A"/>
  </r>
  <r>
    <s v="CT11P"/>
    <e v="#N/A"/>
    <e v="#N/A"/>
    <n v="2023"/>
    <s v="8000A"/>
    <s v="xD-DWDM-BRKRing_CT11P_8000A MSC KUANTAN_00045823086823"/>
    <e v="#N/A"/>
    <s v="8000A MSC KUANTAN"/>
    <s v="Decomm"/>
    <s v="BBand"/>
    <m/>
    <m/>
    <m/>
    <e v="#N/A"/>
    <s v="#N/A"/>
    <m/>
    <m/>
    <m/>
    <m/>
    <s v="DWDM-"/>
    <m/>
    <m/>
    <x v="3"/>
    <e v="#N/A"/>
    <e v="#N/A"/>
    <e v="#N/A"/>
    <x v="35"/>
    <s v="Wk52"/>
    <s v="Completed"/>
    <m/>
    <m/>
    <m/>
    <m/>
    <s v="N/A"/>
    <m/>
    <s v="Completed"/>
    <s v="N/A"/>
    <x v="44"/>
    <s v="Wk46"/>
    <e v="#N/A"/>
    <e v="#N/A"/>
    <m/>
    <m/>
    <m/>
    <s v="N/A"/>
    <s v="Completed"/>
    <d v="2023-12-19T00:00:00"/>
    <s v="Completed"/>
    <m/>
    <m/>
    <e v="#N/A"/>
    <e v="#N/A"/>
  </r>
  <r>
    <s v="E107"/>
    <n v="0.22890762199"/>
    <e v="#N/A"/>
    <n v="2023"/>
    <s v="8211A"/>
    <s v="xD-DWDM-BRKRing_E107_8211A WCY_0004582304150Y_00045823087420"/>
    <e v="#N/A"/>
    <s v="8211A WCY"/>
    <s v="9800 Board Expansion"/>
    <s v="Fo&amp;T"/>
    <m/>
    <m/>
    <m/>
    <e v="#N/A"/>
    <s v="#N/A"/>
    <m/>
    <m/>
    <m/>
    <m/>
    <s v="DWDM-"/>
    <m/>
    <m/>
    <x v="7"/>
    <e v="#N/A"/>
    <e v="#N/A"/>
    <e v="#N/A"/>
    <x v="4"/>
    <s v="Wk49"/>
    <d v="2023-12-07T00:00:00"/>
    <m/>
    <m/>
    <m/>
    <s v="Completed"/>
    <s v="Y"/>
    <m/>
    <s v="Completed"/>
    <s v="Y"/>
    <x v="74"/>
    <s v="Wk34"/>
    <e v="#N/A"/>
    <e v="#N/A"/>
    <m/>
    <m/>
    <m/>
    <s v="Y"/>
    <s v="Completed"/>
    <d v="2023-08-24T00:00:00"/>
    <s v="Completed"/>
    <m/>
    <m/>
    <e v="#N/A"/>
    <e v="#N/A"/>
  </r>
  <r>
    <s v="E107"/>
    <n v="0.22890762199"/>
    <e v="#N/A"/>
    <n v="2023"/>
    <s v="8263A"/>
    <s v="xD-DWDM-BRKRing_E107_8217A PASIR MAS_0004582304150Y_00045823087420"/>
    <e v="#N/A"/>
    <s v="8217A PASIR MAS"/>
    <s v="9800 Board Expansion"/>
    <s v="Fo&amp;T"/>
    <m/>
    <m/>
    <m/>
    <s v="Single_2024_April_DWDM_E104;EAR01 N EAR03_8263A_PRPO_1. Add Rectifier (Indoor)  + 3 module = 1 (Require 63A x 4 DC breaker)_x000a_2. Battery Bank = 5"/>
    <s v="Single"/>
    <n v="2024"/>
    <s v="April"/>
    <s v="DWDM"/>
    <s v="E104;EAR01 N EAR03"/>
    <s v="DWDM-8263A"/>
    <s v="8263A"/>
    <s v="PRPO"/>
    <x v="7"/>
    <e v="#N/A"/>
    <e v="#N/A"/>
    <e v="#N/A"/>
    <x v="4"/>
    <s v="Wk49"/>
    <d v="2023-12-07T00:00:00"/>
    <m/>
    <m/>
    <m/>
    <s v="Completed"/>
    <s v="Y"/>
    <m/>
    <s v="Completed"/>
    <s v="Y"/>
    <x v="74"/>
    <s v="Wk34"/>
    <e v="#N/A"/>
    <e v="#N/A"/>
    <m/>
    <m/>
    <m/>
    <s v="Y"/>
    <s v="Completed"/>
    <d v="2023-08-24T00:00:00"/>
    <s v="Completed"/>
    <m/>
    <m/>
    <e v="#N/A"/>
    <e v="#N/A"/>
  </r>
  <r>
    <s v="E107"/>
    <n v="0.22890762199"/>
    <e v="#N/A"/>
    <n v="2023"/>
    <s v="8217A"/>
    <s v="xD-DWDM-BRKRing_E107_8217A PG TEMBAK_0004582304150Y_00045823087420"/>
    <e v="#N/A"/>
    <s v="8217A PG TEMBAK"/>
    <s v="9800 Board Expansion"/>
    <s v="Fo&amp;T"/>
    <m/>
    <m/>
    <m/>
    <e v="#N/A"/>
    <s v="#N/A"/>
    <m/>
    <m/>
    <m/>
    <m/>
    <s v="DWDM-"/>
    <m/>
    <m/>
    <x v="7"/>
    <e v="#N/A"/>
    <e v="#N/A"/>
    <e v="#N/A"/>
    <x v="4"/>
    <s v="Wk49"/>
    <d v="2023-12-07T00:00:00"/>
    <m/>
    <m/>
    <m/>
    <s v="Completed"/>
    <s v="Y"/>
    <m/>
    <s v="Completed"/>
    <s v="Y"/>
    <x v="74"/>
    <s v="Wk34"/>
    <e v="#N/A"/>
    <e v="#N/A"/>
    <m/>
    <m/>
    <m/>
    <s v="Y"/>
    <s v="Completed"/>
    <d v="2023-08-24T00:00:00"/>
    <s v="Completed"/>
    <m/>
    <m/>
    <e v="#N/A"/>
    <e v="#N/A"/>
  </r>
  <r>
    <s v="E110"/>
    <n v="0.58211115438500005"/>
    <n v="0.57484936222399996"/>
    <n v="2023"/>
    <s v="8211A"/>
    <s v="xD-DWDM-BRKRing_E110_8211A WCY_0004582304160F_0004582308742"/>
    <n v="0.57484936222399996"/>
    <s v="8211A WCY"/>
    <s v="1800 Rack and subrack"/>
    <s v="Fo&amp;T"/>
    <m/>
    <m/>
    <m/>
    <e v="#N/A"/>
    <s v="#N/A"/>
    <m/>
    <m/>
    <m/>
    <m/>
    <s v="DWDM-"/>
    <m/>
    <m/>
    <x v="3"/>
    <e v="#N/A"/>
    <e v="#N/A"/>
    <e v="#N/A"/>
    <x v="68"/>
    <s v="Wk40"/>
    <d v="2023-10-04T00:00:00"/>
    <m/>
    <m/>
    <m/>
    <m/>
    <m/>
    <d v="2024-01-08T00:00:00"/>
    <d v="2024-01-08T00:00:00"/>
    <s v="Y"/>
    <x v="58"/>
    <s v="Wk3"/>
    <e v="#N/A"/>
    <e v="#N/A"/>
    <d v="2024-01-15T10:55:31"/>
    <s v="Reminder"/>
    <m/>
    <s v="Y"/>
    <s v="Completed"/>
    <d v="2023-07-06T00:00:00"/>
    <s v="Completed"/>
    <m/>
    <m/>
    <e v="#N/A"/>
    <e v="#N/A"/>
  </r>
  <r>
    <s v="E110"/>
    <n v="0.58211115438500005"/>
    <n v="0.57484936222399996"/>
    <n v="2023"/>
    <s v="8224A"/>
    <s v="xD-DWDM-BRKRing_E110_8224A Pasir Puteh_0004582304160F_0004582308742"/>
    <n v="0.57484936222399996"/>
    <s v="8224A Pasir Puteh"/>
    <s v="1800 Rack and subrack"/>
    <s v="Fo&amp;T"/>
    <m/>
    <m/>
    <m/>
    <s v="Multiple_2024_May_DWDM_E109;EAR01;EAR01 N EAR03_8224A_PRPO_1.Add rectifier (Indoor) = 1 (Require 63A x 4 DC breaker)_x000a_2.Add modules = 3 _x000a_3.Add battery bank = 4"/>
    <s v="Multiple"/>
    <n v="2024"/>
    <s v="May"/>
    <s v="DWDM"/>
    <s v="E109;EAR01;EAR01 N EAR03"/>
    <s v="DWDM-8224A"/>
    <s v="8224A"/>
    <s v="PRPO"/>
    <x v="22"/>
    <e v="#N/A"/>
    <e v="#N/A"/>
    <e v="#N/A"/>
    <x v="68"/>
    <s v="Wk40"/>
    <d v="2023-10-04T00:00:00"/>
    <m/>
    <m/>
    <m/>
    <s v="Completed"/>
    <s v="Y"/>
    <d v="2024-01-08T00:00:00"/>
    <d v="2024-01-08T00:00:00"/>
    <s v="Y"/>
    <x v="58"/>
    <s v="Wk3"/>
    <e v="#N/A"/>
    <e v="#N/A"/>
    <m/>
    <s v="9/1: pending break ring"/>
    <s v="CME completed12/Jan"/>
    <s v="Y"/>
    <s v="Completed"/>
    <d v="2023-07-06T00:00:00"/>
    <s v="Completed"/>
    <m/>
    <m/>
    <e v="#N/A"/>
    <e v="#N/A"/>
  </r>
  <r>
    <s v="E110"/>
    <n v="0.58211115438500005"/>
    <n v="0.57484936222399996"/>
    <n v="2023"/>
    <s v="8268A"/>
    <s v="xD-DWDM-BRKRing_E110_8268A Bachok_0004582304160F_0004582308742"/>
    <n v="0.57484936222399996"/>
    <s v="8268A Bachok"/>
    <s v="1800 Rack and subrack"/>
    <s v="Fo&amp;T"/>
    <m/>
    <m/>
    <m/>
    <s v="Single_2023_September_DWDM_(blank)_8268A_Completed_MGB = 1"/>
    <s v="Single"/>
    <n v="2023"/>
    <s v="September"/>
    <s v="DWDM"/>
    <s v="(blank)"/>
    <s v="DWDM-8268A"/>
    <s v="8268A"/>
    <s v="Completed"/>
    <x v="28"/>
    <e v="#N/A"/>
    <e v="#N/A"/>
    <e v="#N/A"/>
    <x v="69"/>
    <s v="Wk40"/>
    <d v="2023-10-05T00:00:00"/>
    <m/>
    <m/>
    <m/>
    <s v="Completed"/>
    <s v="Y"/>
    <d v="2024-01-08T00:00:00"/>
    <d v="2024-01-08T00:00:00"/>
    <s v="Y"/>
    <x v="58"/>
    <s v="Wk3"/>
    <e v="#N/A"/>
    <e v="#N/A"/>
    <m/>
    <s v="10/1: pending break ring"/>
    <s v="CME completed12/Jan"/>
    <s v="Y"/>
    <s v="Completed"/>
    <d v="2023-07-06T00:00:00"/>
    <s v="Completed"/>
    <m/>
    <m/>
    <e v="#N/A"/>
    <e v="#N/A"/>
  </r>
  <r>
    <s v="E202"/>
    <n v="0.44306985838199997"/>
    <e v="#N/A"/>
    <n v="2023"/>
    <s v="8000A"/>
    <s v="xD-DWDM-BRKRing_E202_8000A MSC Kuantan_0004582304160F_0004582308742"/>
    <e v="#N/A"/>
    <s v="8000A MSC Kuantan"/>
    <s v="1800 Rack and subrack"/>
    <s v="Fo&amp;T"/>
    <m/>
    <m/>
    <m/>
    <e v="#N/A"/>
    <s v="#N/A"/>
    <m/>
    <m/>
    <m/>
    <m/>
    <s v="DWDM-"/>
    <m/>
    <m/>
    <x v="3"/>
    <e v="#N/A"/>
    <e v="#N/A"/>
    <e v="#N/A"/>
    <x v="65"/>
    <s v="Wk41"/>
    <d v="2023-10-13T00:00:00"/>
    <m/>
    <s v="12/1: Plan next week_x000a_16/1: bring ODF panel &amp; travel"/>
    <m/>
    <s v="Completed"/>
    <s v="Y"/>
    <d v="2024-01-22T00:00:00"/>
    <d v="2024-01-26T00:00:00"/>
    <s v="Y"/>
    <x v="75"/>
    <s v="Wk4"/>
    <e v="#N/A"/>
    <e v="#N/A"/>
    <d v="2024-01-22T11:42:39"/>
    <m/>
    <m/>
    <s v="Y"/>
    <s v="Completed"/>
    <d v="2024-03-30T00:00:00"/>
    <d v="2024-03-26T00:00:00"/>
    <m/>
    <m/>
    <e v="#N/A"/>
    <e v="#N/A"/>
  </r>
  <r>
    <s v="E202"/>
    <n v="0.44306985838199997"/>
    <e v="#N/A"/>
    <n v="2023"/>
    <s v="8023B"/>
    <s v="xD-DWDM-BRKRing_E202_8023B Balok Baru_0004582304160F_0004582308742"/>
    <e v="#N/A"/>
    <s v="8023B Balok Baru"/>
    <s v="1800 Rack and subrack"/>
    <s v="Fo&amp;T"/>
    <m/>
    <m/>
    <m/>
    <s v="Single_2023_September_DWDM_(blank)_8023B_Drop_NOT REQUIRED"/>
    <s v="Single"/>
    <n v="2023"/>
    <s v="September"/>
    <s v="DWDM"/>
    <s v="(blank)"/>
    <s v="DWDM-8023B"/>
    <s v="8023B"/>
    <s v="Drop"/>
    <x v="37"/>
    <e v="#N/A"/>
    <e v="#N/A"/>
    <e v="#N/A"/>
    <x v="31"/>
    <s v="Wk47"/>
    <d v="2023-11-23T00:00:00"/>
    <m/>
    <s v="12/1: Plan next week_x000a_16/1: bring ODF panel &amp; travel"/>
    <m/>
    <s v="Completed"/>
    <s v="Y"/>
    <d v="2024-02-01T00:00:00"/>
    <d v="2024-01-26T00:00:00"/>
    <s v="Y"/>
    <x v="53"/>
    <s v="Wk5"/>
    <e v="#N/A"/>
    <e v="#N/A"/>
    <d v="2024-01-26T09:58:34"/>
    <m/>
    <s v="Huawei provide breaker"/>
    <s v="Y"/>
    <s v="Completed"/>
    <d v="2024-03-30T00:00:00"/>
    <d v="2024-03-26T00:00:00"/>
    <m/>
    <m/>
    <e v="#N/A"/>
    <e v="#N/A"/>
  </r>
  <r>
    <s v="E202"/>
    <n v="0.44306985838199997"/>
    <e v="#N/A"/>
    <n v="2023"/>
    <s v="8035A"/>
    <s v="xD-DWDM-BRKRing_E202_8035A Balok Kg Chengal_0004582304160F_0004582308742"/>
    <e v="#N/A"/>
    <s v="8035A Balok Kg Chengal"/>
    <s v="1800 Rack and subrack"/>
    <s v="Fo&amp;T"/>
    <m/>
    <m/>
    <m/>
    <s v="Single_2023_September_DWDM_(blank)_8035A_Completed_RECTIFIER MODULE = 2_x000a_BATTERY BANK = 2_x000a_BATTERY RACK = 1"/>
    <s v="Single"/>
    <n v="2023"/>
    <s v="September"/>
    <s v="DWDM"/>
    <s v="(blank)"/>
    <s v="DWDM-8035A"/>
    <s v="8035A"/>
    <s v="Completed"/>
    <x v="53"/>
    <e v="#N/A"/>
    <e v="#N/A"/>
    <e v="#N/A"/>
    <x v="63"/>
    <s v="Wk41"/>
    <d v="2023-10-12T00:00:00"/>
    <m/>
    <m/>
    <m/>
    <s v="Completed"/>
    <s v="Y"/>
    <d v="2024-02-02T00:00:00"/>
    <d v="2024-01-26T00:00:00"/>
    <s v="Y"/>
    <x v="57"/>
    <s v="Wk5"/>
    <e v="#N/A"/>
    <e v="#N/A"/>
    <d v="2024-02-02T11:20:39"/>
    <m/>
    <m/>
    <s v="Y"/>
    <s v="Completed"/>
    <d v="2024-03-30T00:00:00"/>
    <d v="2024-03-26T00:00:00"/>
    <m/>
    <m/>
    <e v="#N/A"/>
    <e v="#N/A"/>
  </r>
  <r>
    <s v="E202"/>
    <n v="0.44306985838199997"/>
    <e v="#N/A"/>
    <n v="2023"/>
    <s v="8061A"/>
    <s v="xD-DWDM-BRKRing_E202_8061A Bkt Pelindung_0004582304160F_0004582308742"/>
    <e v="#N/A"/>
    <s v="8061A Bkt Pelindung"/>
    <s v="1800 Rack and subrack"/>
    <s v="Fo&amp;T"/>
    <m/>
    <m/>
    <m/>
    <s v="Multiple_2023_September_DWDM_(blank)_8061A_Completed_DC BREAKER =  63A X 4_x000a_DCPDB = 1"/>
    <s v="Multiple"/>
    <n v="2023"/>
    <s v="September"/>
    <s v="DWDM"/>
    <s v="(blank)"/>
    <s v="DWDM-8061A"/>
    <s v="8061A"/>
    <s v="Completed"/>
    <x v="54"/>
    <e v="#N/A"/>
    <e v="#N/A"/>
    <e v="#N/A"/>
    <x v="65"/>
    <s v="Wk41"/>
    <d v="2023-10-13T00:00:00"/>
    <m/>
    <s v="30/1: Pending power tap_x000a_1/2: Pending power tap"/>
    <m/>
    <m/>
    <m/>
    <d v="2024-02-06T00:00:00"/>
    <d v="2024-01-26T00:00:00"/>
    <s v="Y"/>
    <x v="54"/>
    <s v="Wk6"/>
    <e v="#N/A"/>
    <e v="#N/A"/>
    <d v="2024-02-06T09:37:57"/>
    <m/>
    <m/>
    <s v="Y"/>
    <s v="Completed"/>
    <d v="2024-03-30T00:00:00"/>
    <d v="2024-03-26T00:00:00"/>
    <m/>
    <m/>
    <e v="#N/A"/>
    <e v="#N/A"/>
  </r>
  <r>
    <s v="E202"/>
    <n v="0.44306985838199997"/>
    <e v="#N/A"/>
    <n v="2023"/>
    <s v="8408A"/>
    <s v="xD-DWDM-BRKRing_E202_8408A Cheneh_0004582304160F_0004582308742"/>
    <e v="#N/A"/>
    <s v="8408A Cheneh"/>
    <s v="1800 Rack and subrack"/>
    <s v="Fo&amp;T"/>
    <m/>
    <m/>
    <m/>
    <s v="Single_2023_December_DWDM_(blank)_8408A_Completed_BATTERY BANK = 2"/>
    <s v="Single"/>
    <n v="2023"/>
    <s v="December"/>
    <s v="DWDM"/>
    <s v="(blank)"/>
    <s v="DWDM-8408A"/>
    <s v="8408A"/>
    <s v="Completed"/>
    <x v="45"/>
    <e v="#N/A"/>
    <e v="#N/A"/>
    <e v="#N/A"/>
    <x v="70"/>
    <s v="Wk43"/>
    <d v="2023-10-24T00:00:00"/>
    <m/>
    <s v="29/1: Reschedule_x000a_30/1: plan 31/1, wrong site key given"/>
    <m/>
    <s v="Completed"/>
    <s v="Y"/>
    <d v="2024-01-31T00:00:00"/>
    <d v="2024-01-26T00:00:00"/>
    <s v="Y"/>
    <x v="19"/>
    <s v="Wk5"/>
    <e v="#N/A"/>
    <e v="#N/A"/>
    <d v="2024-01-30T10:58:14"/>
    <m/>
    <m/>
    <s v="Y"/>
    <s v="Completed"/>
    <d v="2024-03-30T00:00:00"/>
    <d v="2024-03-26T00:00:00"/>
    <m/>
    <m/>
    <e v="#N/A"/>
    <e v="#N/A"/>
  </r>
  <r>
    <s v="E202"/>
    <n v="0.44306985838199997"/>
    <e v="#N/A"/>
    <n v="2023"/>
    <s v="8434A"/>
    <s v="xD-DWDM-BRKRing_E202_8434A Felda Neram_0004582304160F_0004582308742"/>
    <e v="#N/A"/>
    <s v="8434A Felda Neram"/>
    <s v="1800 Rack and subrack"/>
    <s v="Fo&amp;T"/>
    <m/>
    <m/>
    <m/>
    <s v="Multiple_2023_September_DWDM_(blank)_8434A_Completed_DCPDB  = 1"/>
    <s v="Multiple"/>
    <n v="2023"/>
    <s v="September"/>
    <s v="DWDM"/>
    <s v="(blank)"/>
    <s v="DWDM-8434A"/>
    <s v="8434A"/>
    <s v="Completed"/>
    <x v="2"/>
    <e v="#N/A"/>
    <e v="#N/A"/>
    <e v="#N/A"/>
    <x v="63"/>
    <s v="Wk41"/>
    <d v="2023-10-12T00:00:00"/>
    <m/>
    <s v="Pending DCPDB_x000a_1/2: Pending power tap"/>
    <m/>
    <m/>
    <m/>
    <d v="2024-02-07T00:00:00"/>
    <d v="2024-01-26T00:00:00"/>
    <s v="Y"/>
    <x v="56"/>
    <s v="Wk6"/>
    <e v="#N/A"/>
    <e v="#N/A"/>
    <d v="2024-02-07T09:47:45"/>
    <m/>
    <m/>
    <s v="Y"/>
    <s v="Completed"/>
    <d v="2024-03-30T00:00:00"/>
    <d v="2024-03-26T00:00:00"/>
    <m/>
    <m/>
    <e v="#N/A"/>
    <e v="#N/A"/>
  </r>
  <r>
    <s v="E202"/>
    <n v="0.44306985838199997"/>
    <e v="#N/A"/>
    <n v="2023"/>
    <s v="8936A"/>
    <s v="xD-DWDM-BRKRing_E202_8936A Sg Karang_0004582304160F_0004582308742"/>
    <e v="#N/A"/>
    <s v="8936A Sg Karang"/>
    <s v="1800 Rack and subrack"/>
    <s v="Fo&amp;T"/>
    <m/>
    <m/>
    <m/>
    <s v="Multiple_2023_September_DWDM_(blank)_8936A_Completed_DC BREAKER : 100A X 2"/>
    <s v="Multiple"/>
    <n v="2023"/>
    <s v="September"/>
    <s v="DWDM"/>
    <s v="(blank)"/>
    <s v="DWDM-8936A"/>
    <s v="8936A"/>
    <s v="Completed"/>
    <x v="27"/>
    <e v="#N/A"/>
    <e v="#N/A"/>
    <e v="#N/A"/>
    <x v="30"/>
    <s v="Wk47"/>
    <d v="2023-11-24T00:00:00"/>
    <m/>
    <s v="30/1: Unable reach site owner"/>
    <m/>
    <s v="Completed"/>
    <s v="Y"/>
    <d v="2024-02-15T00:00:00"/>
    <d v="2024-01-26T00:00:00"/>
    <s v="Y"/>
    <x v="57"/>
    <s v="Wk5"/>
    <e v="#N/A"/>
    <e v="#N/A"/>
    <d v="2024-02-02T11:20:39"/>
    <m/>
    <m/>
    <s v="Y"/>
    <s v="Completed"/>
    <d v="2024-03-30T00:00:00"/>
    <d v="2024-03-26T00:00:00"/>
    <m/>
    <m/>
    <e v="#N/A"/>
    <e v="#N/A"/>
  </r>
  <r>
    <s v="E202"/>
    <n v="0.44306985838199997"/>
    <e v="#N/A"/>
    <n v="2023"/>
    <s v="8953A"/>
    <s v="xD-DWDM-BRKRing_E202_8953A Balok Perdana_0004582304160F_0004582308742"/>
    <e v="#N/A"/>
    <s v="8953A Balok Perdana"/>
    <s v="1800 Rack and subrack"/>
    <s v="Fo&amp;T"/>
    <m/>
    <m/>
    <m/>
    <s v="Single_2023_September_DWDM_(blank)_8953A_Completed_RECTIFIER + DCPDB = 1_x000a_BATTERY BANK = 3"/>
    <s v="Single"/>
    <n v="2023"/>
    <s v="September"/>
    <s v="DWDM"/>
    <s v="(blank)"/>
    <s v="DWDM-8953A"/>
    <s v="8953A"/>
    <s v="Completed"/>
    <x v="9"/>
    <e v="#N/A"/>
    <e v="#N/A"/>
    <e v="#N/A"/>
    <x v="31"/>
    <s v="Wk47"/>
    <d v="2023-11-23T00:00:00"/>
    <m/>
    <m/>
    <m/>
    <s v="Completed"/>
    <s v="Y"/>
    <d v="2024-02-15T00:00:00"/>
    <d v="2024-01-26T00:00:00"/>
    <s v="Y"/>
    <x v="53"/>
    <s v="Wk5"/>
    <e v="#N/A"/>
    <e v="#N/A"/>
    <d v="2024-01-26T09:58:34"/>
    <m/>
    <m/>
    <s v="Y"/>
    <s v="Completed"/>
    <d v="2024-03-30T00:00:00"/>
    <d v="2024-03-26T00:00:00"/>
    <m/>
    <m/>
    <e v="#N/A"/>
    <e v="#N/A"/>
  </r>
  <r>
    <s v="E205"/>
    <n v="0.75084602392099997"/>
    <e v="#N/A"/>
    <n v="2023"/>
    <s v="8321A"/>
    <s v="xD-DWDM-BRKRing_E205_8321A Tabung Hji Kemaman_0004582304160F_0004582308742"/>
    <e v="#N/A"/>
    <s v="8321A Tabung Hji Kemaman"/>
    <s v="1800 Rack and subrack"/>
    <s v="Fo&amp;T"/>
    <m/>
    <m/>
    <m/>
    <s v="Single_2023_October_DWDM_(blank)_8321A_Completed_RECTIFIER + DCPDB = 1"/>
    <s v="Single"/>
    <n v="2023"/>
    <s v="October"/>
    <s v="DWDM"/>
    <s v="(blank)"/>
    <s v="DWDM-8321A"/>
    <s v="8321A"/>
    <s v="Completed"/>
    <x v="9"/>
    <e v="#N/A"/>
    <e v="#N/A"/>
    <e v="#N/A"/>
    <x v="0"/>
    <s v="Wk31"/>
    <m/>
    <s v="Material relocation"/>
    <s v="EQ mapping removed"/>
    <m/>
    <m/>
    <m/>
    <m/>
    <s v="Relocate to N201 - MSC Prai (4000A)"/>
    <s v="Y"/>
    <x v="76"/>
    <s v="Wk16"/>
    <e v="#N/A"/>
    <e v="#N/A"/>
    <m/>
    <m/>
    <m/>
    <m/>
    <s v="Completed"/>
    <d v="1899-12-30T00:00:00"/>
    <s v="Completed"/>
    <m/>
    <m/>
    <e v="#N/A"/>
    <e v="#N/A"/>
  </r>
  <r>
    <s v="E205"/>
    <n v="0.75084602392099997"/>
    <e v="#N/A"/>
    <n v="2023"/>
    <s v="8330A"/>
    <s v="xD-DWDM-BRKRing_E205_8330A Kemuning_0004582304160F_0004582308742"/>
    <e v="#N/A"/>
    <s v="8330A Kemuning"/>
    <s v="1800 Rack and subrack"/>
    <s v="Fo&amp;T"/>
    <m/>
    <m/>
    <m/>
    <s v="Single_2023_October_DWDM_(blank)_8330A_Completed_BATTERY BANK = 1"/>
    <s v="Single"/>
    <n v="2023"/>
    <s v="October"/>
    <s v="DWDM"/>
    <s v="(blank)"/>
    <s v="DWDM-8330A"/>
    <s v="8330A"/>
    <s v="Completed"/>
    <x v="1"/>
    <e v="#N/A"/>
    <e v="#N/A"/>
    <e v="#N/A"/>
    <x v="0"/>
    <s v="Wk31"/>
    <m/>
    <s v="Material relocation"/>
    <s v="EQ mapping removed"/>
    <m/>
    <m/>
    <m/>
    <m/>
    <s v="TBC"/>
    <s v="Y"/>
    <x v="76"/>
    <s v="Wk16"/>
    <e v="#N/A"/>
    <e v="#N/A"/>
    <m/>
    <m/>
    <m/>
    <m/>
    <s v="Completed"/>
    <d v="1899-12-30T00:00:00"/>
    <s v="Completed"/>
    <m/>
    <m/>
    <e v="#N/A"/>
    <e v="#N/A"/>
  </r>
  <r>
    <s v="E205"/>
    <n v="0.75084602392099997"/>
    <e v="#N/A"/>
    <n v="2023"/>
    <s v="8403A"/>
    <s v="xD-DWDM-BRKRing_E205_8403A Bkt Mentok_0004582304160F_0004582308742"/>
    <e v="#N/A"/>
    <s v="8403A Bkt Mentok"/>
    <s v="1800 Rack and subrack"/>
    <s v="Fo&amp;T"/>
    <m/>
    <m/>
    <m/>
    <s v="Multiple_2023_September_DWDM_E205_8403A_PRPO_Extend platform = 1"/>
    <s v="Multiple"/>
    <n v="2023"/>
    <s v="September"/>
    <s v="DWDM"/>
    <s v="E205"/>
    <s v="DWDM-8403A"/>
    <s v="8403A"/>
    <s v="PRPO"/>
    <x v="55"/>
    <e v="#N/A"/>
    <e v="#N/A"/>
    <e v="#N/A"/>
    <x v="10"/>
    <s v="Wk26"/>
    <m/>
    <s v="Extend platform - CME to check"/>
    <s v="OUTDOOR"/>
    <m/>
    <d v="2024-06-14T00:00:00"/>
    <m/>
    <m/>
    <s v="Relocate to 4770A"/>
    <s v="Y"/>
    <x v="76"/>
    <s v="Wk16"/>
    <e v="#N/A"/>
    <e v="#N/A"/>
    <m/>
    <m/>
    <m/>
    <m/>
    <s v="Completed"/>
    <d v="1899-12-30T00:00:00"/>
    <s v="Completed"/>
    <m/>
    <m/>
    <e v="#N/A"/>
    <e v="#N/A"/>
  </r>
  <r>
    <s v="E205"/>
    <n v="0.75084602392099997"/>
    <e v="#N/A"/>
    <n v="2023"/>
    <s v="8473A"/>
    <s v="xD-DWDM-BRKRing_E205_8473A FeldaSeberangTayur_0004582304160F_0004582308742"/>
    <e v="#N/A"/>
    <s v="8473A FeldaSeberangTayur"/>
    <s v="1800 Rack and subrack"/>
    <s v="Fo&amp;T"/>
    <m/>
    <m/>
    <m/>
    <s v="Multiple_2023_September_DWDM_(blank)_8473A_Completed_DC BREAKER: 100A X 2"/>
    <s v="Multiple"/>
    <n v="2023"/>
    <s v="September"/>
    <s v="DWDM"/>
    <s v="(blank)"/>
    <s v="DWDM-8473A"/>
    <s v="8473A"/>
    <s v="Completed"/>
    <x v="56"/>
    <e v="#N/A"/>
    <e v="#N/A"/>
    <e v="#N/A"/>
    <x v="10"/>
    <s v="Wk26"/>
    <m/>
    <s v="Material relocation"/>
    <s v="OUTDOOR"/>
    <m/>
    <m/>
    <m/>
    <m/>
    <s v="Relocate to E212 - Tmn Semarak (8923B)"/>
    <s v="Y"/>
    <x v="76"/>
    <s v="Wk16"/>
    <e v="#N/A"/>
    <e v="#N/A"/>
    <m/>
    <m/>
    <m/>
    <m/>
    <s v="Completed"/>
    <d v="1899-12-30T00:00:00"/>
    <s v="Completed"/>
    <m/>
    <m/>
    <e v="#N/A"/>
    <e v="#N/A"/>
  </r>
  <r>
    <s v="E205"/>
    <n v="0.75084602392099997"/>
    <e v="#N/A"/>
    <n v="2023"/>
    <s v="8483A"/>
    <s v="xD-DWDM-BRKRing_E205_8483 Desa Solehah_0004582304160F_0004582308742"/>
    <e v="#N/A"/>
    <s v="8483 Desa Solehah"/>
    <s v="1800 Rack and subrack"/>
    <s v="Fo&amp;T"/>
    <m/>
    <m/>
    <m/>
    <s v="Single_2023_September_DWDM_(blank)_8483A_Completed_MGB = 1"/>
    <s v="Single"/>
    <n v="2023"/>
    <s v="September"/>
    <s v="DWDM"/>
    <s v="(blank)"/>
    <s v="DWDM-8483A"/>
    <s v="8483A"/>
    <s v="Completed"/>
    <x v="28"/>
    <e v="#N/A"/>
    <e v="#N/A"/>
    <e v="#N/A"/>
    <x v="25"/>
    <s v="Wk12"/>
    <d v="2024-03-22T00:00:00"/>
    <m/>
    <m/>
    <m/>
    <m/>
    <m/>
    <m/>
    <m/>
    <s v="Y"/>
    <x v="76"/>
    <s v="Wk16"/>
    <e v="#N/A"/>
    <e v="#N/A"/>
    <m/>
    <m/>
    <m/>
    <m/>
    <s v="Completed"/>
    <d v="1899-12-30T00:00:00"/>
    <s v="Completed"/>
    <m/>
    <m/>
    <e v="#N/A"/>
    <e v="#N/A"/>
  </r>
  <r>
    <s v="E212"/>
    <n v="0.79140867852699992"/>
    <n v="1.077274265145"/>
    <n v="2023"/>
    <s v="8314A"/>
    <s v="xD-DWDM-BRKRing_E212_8314A Gong Terap_0004582304160F_0004582308742"/>
    <n v="1.077274265145"/>
    <s v="8314A Gong Terap"/>
    <s v="1800 Rack and subrack"/>
    <s v="Fo&amp;T"/>
    <m/>
    <m/>
    <m/>
    <e v="#N/A"/>
    <s v="#N/A"/>
    <m/>
    <m/>
    <m/>
    <m/>
    <s v="DWDM-"/>
    <m/>
    <m/>
    <x v="3"/>
    <e v="#N/A"/>
    <e v="#N/A"/>
    <e v="#N/A"/>
    <x v="49"/>
    <s v="Wk43"/>
    <d v="2023-10-23T00:00:00"/>
    <m/>
    <s v="16/1: bring ODF panel &amp; travel"/>
    <m/>
    <s v="Completed"/>
    <s v="Y"/>
    <d v="2024-01-15T00:00:00"/>
    <d v="2024-02-17T00:00:00"/>
    <s v="Y"/>
    <x v="47"/>
    <s v="Wk3"/>
    <e v="#N/A"/>
    <e v="#N/A"/>
    <d v="2024-01-17T09:48:20"/>
    <m/>
    <m/>
    <s v="Y"/>
    <s v="Completed"/>
    <d v="2024-02-22T00:00:00"/>
    <s v="Completed"/>
    <m/>
    <m/>
    <e v="#N/A"/>
    <e v="#N/A"/>
  </r>
  <r>
    <s v="E212"/>
    <n v="0.79140867852699992"/>
    <n v="1.077274265145"/>
    <n v="2023"/>
    <s v="8344A"/>
    <s v="xD-DWDM-BRKRing_E212_8344A Felda Belara_0004582304160F_0004582308742"/>
    <n v="1.077274265145"/>
    <s v="8344A Felda Belara"/>
    <s v="1800 Rack and subrack"/>
    <s v="Fo&amp;T"/>
    <m/>
    <m/>
    <m/>
    <e v="#N/A"/>
    <s v="#N/A"/>
    <m/>
    <m/>
    <m/>
    <m/>
    <s v="DWDM-"/>
    <m/>
    <m/>
    <x v="3"/>
    <e v="#N/A"/>
    <e v="#N/A"/>
    <e v="#N/A"/>
    <x v="64"/>
    <s v="Wk41"/>
    <d v="2023-10-11T00:00:00"/>
    <m/>
    <s v="16/1: bring ODF panel &amp; travel_x000a_18/1: accessories boxes not found at site"/>
    <m/>
    <s v="Completed"/>
    <s v="Y"/>
    <d v="2024-01-29T00:00:00"/>
    <d v="2024-02-17T00:00:00"/>
    <s v="Y"/>
    <x v="25"/>
    <s v="Wk5"/>
    <e v="#N/A"/>
    <e v="#N/A"/>
    <d v="2024-01-29T09:58:32"/>
    <m/>
    <m/>
    <s v="Y"/>
    <s v="Completed"/>
    <d v="2024-02-22T00:00:00"/>
    <s v="Completed"/>
    <m/>
    <m/>
    <e v="#N/A"/>
    <e v="#N/A"/>
  </r>
  <r>
    <s v="E212"/>
    <n v="0.79140867852699992"/>
    <n v="1.077274265145"/>
    <n v="2023"/>
    <s v="8350B"/>
    <s v="xD-DWDM-BRKRing_E212_8350B Kustem_0004582304160F_0004582308742"/>
    <n v="1.077274265145"/>
    <s v="8350B Kustem"/>
    <s v="1800 Rack and subrack"/>
    <s v="Fo&amp;T"/>
    <m/>
    <m/>
    <m/>
    <s v="Single_2023_September_DWDM_(blank)_8350B_Drop_NOT REQUIRED"/>
    <s v="Single"/>
    <n v="2023"/>
    <s v="September"/>
    <s v="DWDM"/>
    <s v="(blank)"/>
    <s v="DWDM-8350B"/>
    <s v="8350B"/>
    <s v="Drop"/>
    <x v="37"/>
    <e v="#N/A"/>
    <e v="#N/A"/>
    <e v="#N/A"/>
    <x v="54"/>
    <s v="Wk50"/>
    <d v="2023-12-15T00:00:00"/>
    <m/>
    <s v="16/1: bring ODF panel &amp; travel"/>
    <m/>
    <s v="Completed"/>
    <s v="Y"/>
    <d v="2024-01-30T00:00:00"/>
    <d v="2024-02-15T00:00:00"/>
    <s v="Y"/>
    <x v="51"/>
    <s v="Wk5"/>
    <e v="#N/A"/>
    <e v="#N/A"/>
    <d v="2024-01-30T10:58:14"/>
    <m/>
    <s v="Huawei provide breaker"/>
    <s v="Y"/>
    <s v="Completed"/>
    <d v="2024-02-22T00:00:00"/>
    <s v="Completed"/>
    <m/>
    <m/>
    <e v="#N/A"/>
    <e v="#N/A"/>
  </r>
  <r>
    <s v="E212"/>
    <n v="0.79140867852699992"/>
    <n v="1.077274265145"/>
    <n v="2023"/>
    <s v="8353A"/>
    <s v="xD-DWDM-BRKRing_E212_8353A Kg Manir_0004582304160F_0004582308742"/>
    <n v="1.077274265145"/>
    <s v="8353A Kg Manir"/>
    <s v="1800 Rack and subrack"/>
    <s v="Fo&amp;T"/>
    <m/>
    <m/>
    <m/>
    <s v="Multiple_2023_September_DWDM_(blank)_8353A_Completed_DCPDB  = 1"/>
    <s v="Multiple"/>
    <n v="2023"/>
    <s v="September"/>
    <s v="DWDM"/>
    <s v="(blank)"/>
    <s v="DWDM-8353A"/>
    <s v="8353A"/>
    <s v="Completed"/>
    <x v="2"/>
    <e v="#N/A"/>
    <e v="#N/A"/>
    <e v="#N/A"/>
    <x v="39"/>
    <s v="Wk41"/>
    <d v="2023-10-10T00:00:00"/>
    <m/>
    <m/>
    <m/>
    <s v="Completed"/>
    <s v="Y"/>
    <d v="2024-02-01T00:00:00"/>
    <d v="2024-01-24T00:00:00"/>
    <s v="Y"/>
    <x v="25"/>
    <s v="Wk5"/>
    <e v="#N/A"/>
    <e v="#N/A"/>
    <m/>
    <s v="next week"/>
    <m/>
    <s v="Y"/>
    <s v="Completed"/>
    <d v="2024-02-22T00:00:00"/>
    <s v="Completed"/>
    <m/>
    <m/>
    <e v="#N/A"/>
    <e v="#N/A"/>
  </r>
  <r>
    <s v="E212"/>
    <n v="0.79140867852699992"/>
    <n v="1.077274265145"/>
    <n v="2023"/>
    <s v="8354A"/>
    <s v="xD-DWDM-BRKRing_E212_8354A Kusza_0004582304160F_0004582308742"/>
    <n v="1.077274265145"/>
    <s v="8354A Kusza"/>
    <s v="1800 Rack and subrack"/>
    <s v="Fo&amp;T"/>
    <m/>
    <m/>
    <m/>
    <s v="Multiple_2023_September_DWDM_(blank)_8354A_Completed_RECTIFIER MODULE = 2_x000a_BATTERY BANK = 4"/>
    <s v="Multiple"/>
    <n v="2023"/>
    <s v="September"/>
    <s v="DWDM"/>
    <s v="(blank)"/>
    <s v="DWDM-8354A"/>
    <s v="8354A"/>
    <s v="Completed"/>
    <x v="53"/>
    <e v="#N/A"/>
    <e v="#N/A"/>
    <e v="#N/A"/>
    <x v="39"/>
    <s v="Wk41"/>
    <d v="2023-10-10T00:00:00"/>
    <m/>
    <m/>
    <m/>
    <s v="Completed"/>
    <s v="Y"/>
    <d v="2024-01-31T00:00:00"/>
    <d v="2024-01-29T00:00:00"/>
    <s v="Y"/>
    <x v="19"/>
    <s v="Wk5"/>
    <e v="#N/A"/>
    <e v="#N/A"/>
    <d v="2024-01-26T09:58:34"/>
    <s v="EB CRQ Approval"/>
    <m/>
    <s v="Y"/>
    <s v="Completed"/>
    <d v="2024-02-22T00:00:00"/>
    <s v="Completed"/>
    <m/>
    <m/>
    <e v="#N/A"/>
    <e v="#N/A"/>
  </r>
  <r>
    <s v="E212"/>
    <n v="0.79140867852699992"/>
    <n v="1.077274265145"/>
    <n v="2023"/>
    <s v="8361A"/>
    <s v="xD-DWDM-BRKRing_E212_8361A Batu Rakit_0004582304160F_0004582308742"/>
    <n v="1.077274265145"/>
    <s v="8361A Batu Rakit"/>
    <s v="1800 Rack and subrack"/>
    <s v="Fo&amp;T"/>
    <m/>
    <m/>
    <m/>
    <e v="#N/A"/>
    <s v="#N/A"/>
    <m/>
    <m/>
    <m/>
    <m/>
    <s v="DWDM-"/>
    <m/>
    <m/>
    <x v="3"/>
    <e v="#N/A"/>
    <e v="#N/A"/>
    <e v="#N/A"/>
    <x v="64"/>
    <s v="Wk41"/>
    <d v="2023-10-11T00:00:00"/>
    <m/>
    <s v="16/1: bring ODF panel &amp; travel"/>
    <m/>
    <s v="Completed"/>
    <s v="Y"/>
    <d v="2024-01-15T00:00:00"/>
    <d v="2024-01-17T00:00:00"/>
    <s v="Y"/>
    <x v="45"/>
    <s v="Wk3"/>
    <e v="#N/A"/>
    <e v="#N/A"/>
    <d v="2024-01-17T09:48:20"/>
    <m/>
    <m/>
    <s v="Y"/>
    <s v="Completed"/>
    <d v="2024-02-22T00:00:00"/>
    <s v="Completed"/>
    <m/>
    <m/>
    <e v="#N/A"/>
    <e v="#N/A"/>
  </r>
  <r>
    <s v="E212"/>
    <n v="0.79140867852699992"/>
    <n v="1.077274265145"/>
    <n v="2023"/>
    <s v="8429B"/>
    <s v="xD-DWDM-BRKRing_E212_8429B B Payung2_0004582304160F_0004582308742"/>
    <n v="1.077274265145"/>
    <s v="8429B B Payung2"/>
    <s v="1800 Rack and subrack"/>
    <s v="Fo&amp;T"/>
    <m/>
    <m/>
    <m/>
    <s v="Single_2023_September_DWDM_(blank)_8429B_Drop_NOT REQUIRED"/>
    <s v="Single"/>
    <n v="2023"/>
    <s v="September"/>
    <s v="DWDM"/>
    <s v="(blank)"/>
    <s v="DWDM-8429B"/>
    <s v="8429B"/>
    <s v="Drop"/>
    <x v="37"/>
    <e v="#N/A"/>
    <e v="#N/A"/>
    <e v="#N/A"/>
    <x v="51"/>
    <s v="Wk45"/>
    <d v="2023-11-10T00:00:00"/>
    <m/>
    <s v="16/1: bring ODF panel &amp; travel"/>
    <m/>
    <s v="Completed"/>
    <s v="Y"/>
    <d v="2024-01-15T00:00:00"/>
    <d v="2024-01-16T00:00:00"/>
    <s v="Y"/>
    <x v="47"/>
    <s v="Wk3"/>
    <e v="#N/A"/>
    <e v="#N/A"/>
    <d v="2024-01-16T10:24:54"/>
    <m/>
    <m/>
    <s v="Y"/>
    <s v="Completed"/>
    <d v="2024-02-22T00:00:00"/>
    <s v="Completed"/>
    <m/>
    <m/>
    <e v="#N/A"/>
    <e v="#N/A"/>
  </r>
  <r>
    <s v="E404"/>
    <n v="0.55783706315000003"/>
    <n v="0.59028521212499996"/>
    <n v="2023"/>
    <s v="8025A"/>
    <s v="xD-DWDM-BRKRing_E404_8025A Risda_0004582304160F_0004582308742"/>
    <n v="0.59028521212499996"/>
    <s v="8025A Risda"/>
    <s v="1800 Rack and subrack"/>
    <s v="Fo&amp;T"/>
    <m/>
    <m/>
    <m/>
    <s v="Multiple_2023_September_DWDM_(blank)_8025A_Completed_MGB = 1_x000a_CABLE LADDER= 1"/>
    <s v="Multiple"/>
    <n v="2023"/>
    <s v="September"/>
    <s v="DWDM"/>
    <s v="(blank)"/>
    <s v="DWDM-8025A"/>
    <s v="8025A"/>
    <s v="Completed"/>
    <x v="28"/>
    <e v="#N/A"/>
    <e v="#N/A"/>
    <e v="#N/A"/>
    <x v="63"/>
    <s v="Wk41"/>
    <d v="2023-10-12T00:00:00"/>
    <m/>
    <s v="7/2: Pending ODF Rack"/>
    <m/>
    <m/>
    <m/>
    <d v="2024-02-07T00:00:00"/>
    <d v="2024-02-07T00:00:00"/>
    <s v="Y"/>
    <x v="77"/>
    <s v="Wk7"/>
    <e v="#N/A"/>
    <e v="#N/A"/>
    <m/>
    <m/>
    <m/>
    <s v="Y"/>
    <s v="Completed"/>
    <d v="2024-05-07T00:00:00"/>
    <s v="Completed"/>
    <m/>
    <m/>
    <e v="#N/A"/>
    <e v="#N/A"/>
  </r>
  <r>
    <s v="E404"/>
    <n v="0.55783706315000003"/>
    <n v="0.59028521212499996"/>
    <n v="2023"/>
    <s v="8059A"/>
    <s v="xD-DWDM-BRKRing_E404_8059A Bkt Sulai_0004582304160F_0004582308742"/>
    <n v="0.59028521212499996"/>
    <s v="8059A Bkt Sulai"/>
    <s v="1800 Rack and subrack"/>
    <s v="Fo&amp;T"/>
    <m/>
    <m/>
    <m/>
    <e v="#N/A"/>
    <s v="#N/A"/>
    <m/>
    <m/>
    <m/>
    <m/>
    <s v="DWDM-"/>
    <m/>
    <m/>
    <x v="3"/>
    <e v="#N/A"/>
    <e v="#N/A"/>
    <e v="#N/A"/>
    <x v="70"/>
    <s v="Wk43"/>
    <d v="2023-10-24T00:00:00"/>
    <m/>
    <s v="16/1: bring ODF panel &amp; travel"/>
    <m/>
    <s v="Completed"/>
    <s v="Y"/>
    <d v="2024-01-23T00:00:00"/>
    <d v="2024-01-23T00:00:00"/>
    <s v="Y"/>
    <x v="24"/>
    <s v="Wk4"/>
    <e v="#N/A"/>
    <e v="#N/A"/>
    <d v="2024-01-23T10:39:21"/>
    <m/>
    <m/>
    <s v="Y"/>
    <s v="Completed"/>
    <d v="2024-05-07T00:00:00"/>
    <s v="Completed"/>
    <m/>
    <m/>
    <e v="#N/A"/>
    <e v="#N/A"/>
  </r>
  <r>
    <s v="E404"/>
    <n v="0.55783706315000003"/>
    <n v="0.59028521212499996"/>
    <n v="2023"/>
    <s v="8128A"/>
    <s v="xD-DWDM-BRKRing_E404_8128A Kg Luit_0004582304160F_0004582308742"/>
    <n v="0.59028521212499996"/>
    <s v="8128A Kg Luit"/>
    <s v="1800 Rack and subrack"/>
    <s v="Fo&amp;T"/>
    <m/>
    <m/>
    <m/>
    <s v="Multiple_2023_September_DWDM_(blank)_8128A_Completed_DCPDB  = 1"/>
    <s v="Multiple"/>
    <n v="2023"/>
    <s v="September"/>
    <s v="DWDM"/>
    <s v="(blank)"/>
    <s v="DWDM-8128A"/>
    <s v="8128A"/>
    <s v="Completed"/>
    <x v="2"/>
    <e v="#N/A"/>
    <e v="#N/A"/>
    <e v="#N/A"/>
    <x v="64"/>
    <s v="Wk41"/>
    <d v="2023-10-11T00:00:00"/>
    <m/>
    <s v="7/2: Pending power tap"/>
    <m/>
    <m/>
    <m/>
    <d v="2024-03-12T00:00:00"/>
    <d v="2024-02-07T00:00:00"/>
    <s v="Y"/>
    <x v="78"/>
    <s v="Wk7"/>
    <e v="#N/A"/>
    <e v="#N/A"/>
    <d v="2024-02-07T09:47:45"/>
    <m/>
    <m/>
    <s v="Y"/>
    <s v="Completed"/>
    <d v="2024-05-07T00:00:00"/>
    <s v="Completed"/>
    <m/>
    <m/>
    <e v="#N/A"/>
    <e v="#N/A"/>
  </r>
  <r>
    <s v="E404"/>
    <n v="0.55783706315000003"/>
    <n v="0.59028521212499996"/>
    <n v="2023"/>
    <s v="8191A"/>
    <s v="xD-DWDM-BRKRing_E404_8191A Sg Semuji_0004582304160F_0004582307060Z_0004582308742"/>
    <n v="0.59028521212499996"/>
    <s v="8191A Sg Semuji"/>
    <s v="1800 Rack and subrack"/>
    <s v="Fo&amp;T"/>
    <m/>
    <m/>
    <m/>
    <s v="Multiple_2023_October_DWDM_(blank)_8191A_Completed_RECTTIFIER MODULE = 3_x000a_BATTERY BANK = 2"/>
    <s v="Multiple"/>
    <n v="2023"/>
    <s v="October"/>
    <s v="DWDM"/>
    <s v="(blank)"/>
    <s v="DWDM-8191A"/>
    <s v="8191A"/>
    <s v="Completed"/>
    <x v="57"/>
    <e v="#N/A"/>
    <e v="#N/A"/>
    <e v="#N/A"/>
    <x v="30"/>
    <s v="Wk47"/>
    <d v="2023-11-24T00:00:00"/>
    <m/>
    <m/>
    <m/>
    <s v="Completed"/>
    <s v="Y"/>
    <d v="2024-02-01T00:00:00"/>
    <d v="2024-01-23T00:00:00"/>
    <s v="Y"/>
    <x v="53"/>
    <s v="Wk5"/>
    <e v="#N/A"/>
    <e v="#N/A"/>
    <m/>
    <m/>
    <m/>
    <s v="Y"/>
    <s v="Completed"/>
    <d v="2024-05-07T00:00:00"/>
    <s v="Completed"/>
    <m/>
    <m/>
    <e v="#N/A"/>
    <e v="#N/A"/>
  </r>
  <r>
    <s v="E404"/>
    <n v="0.55783706315000003"/>
    <n v="0.59028521212499996"/>
    <n v="2023"/>
    <s v="8513A"/>
    <s v="xD-DWDM-BRKRing_E404_8513A Senggora_0004582304160F_0004582308742"/>
    <n v="0.59028521212499996"/>
    <s v="8513A Senggora"/>
    <s v="1800 Rack and subrack"/>
    <s v="Fo&amp;T"/>
    <m/>
    <m/>
    <m/>
    <s v="Single_2024_May_DWDM_EAR06_8513A_PRPO_1.Add battery bank = 2"/>
    <s v="Single"/>
    <n v="2024"/>
    <s v="May"/>
    <s v="DWDM"/>
    <s v="EAR06"/>
    <s v="DWDM-8513A"/>
    <s v="8513A"/>
    <s v="PRPO"/>
    <x v="35"/>
    <e v="#N/A"/>
    <e v="#N/A"/>
    <e v="#N/A"/>
    <x v="70"/>
    <s v="Wk43"/>
    <d v="2023-10-24T00:00:00"/>
    <m/>
    <s v="16/1: bring ODF panel &amp; travel"/>
    <m/>
    <s v="Completed"/>
    <s v="Y"/>
    <d v="2024-02-07T00:00:00"/>
    <d v="2024-01-23T00:00:00"/>
    <s v="Y"/>
    <x v="53"/>
    <s v="Wk5"/>
    <e v="#N/A"/>
    <e v="#N/A"/>
    <d v="2024-01-30T10:58:14"/>
    <m/>
    <m/>
    <s v="Y"/>
    <s v="Completed"/>
    <d v="2024-05-07T00:00:00"/>
    <s v="Completed"/>
    <m/>
    <m/>
    <e v="#N/A"/>
    <e v="#N/A"/>
  </r>
  <r>
    <s v="E404"/>
    <n v="0.55783706315000003"/>
    <n v="0.59028521212499996"/>
    <n v="2023"/>
    <s v="8965A"/>
    <s v="xD-DWDM-BRKRing_E404_8965A Spg Lepar Hilir_0004582304160F_0004582308742"/>
    <n v="0.59028521212499996"/>
    <s v="8965A Spg Lepar Hilir"/>
    <s v="1800 Rack and subrack"/>
    <s v="Fo&amp;T"/>
    <m/>
    <m/>
    <m/>
    <s v="Multiple_2023_September_DWDM_(blank)_8965A_Completed_DCPDB  = 1"/>
    <s v="Multiple"/>
    <n v="2023"/>
    <s v="September"/>
    <s v="DWDM"/>
    <s v="(blank)"/>
    <s v="DWDM-8965A"/>
    <s v="8965A"/>
    <s v="Completed"/>
    <x v="2"/>
    <e v="#N/A"/>
    <e v="#N/A"/>
    <e v="#N/A"/>
    <x v="64"/>
    <s v="Wk41"/>
    <d v="2023-10-11T00:00:00"/>
    <m/>
    <s v="7/2: Pending power tap"/>
    <m/>
    <m/>
    <m/>
    <d v="2024-03-12T00:00:00"/>
    <d v="2024-02-07T00:00:00"/>
    <s v="Y"/>
    <x v="79"/>
    <s v="Wk7"/>
    <e v="#N/A"/>
    <e v="#N/A"/>
    <d v="2024-02-07T09:47:45"/>
    <m/>
    <m/>
    <s v="Y"/>
    <s v="Completed"/>
    <d v="2024-05-07T00:00:00"/>
    <s v="Completed"/>
    <m/>
    <m/>
    <e v="#N/A"/>
    <e v="#N/A"/>
  </r>
  <r>
    <s v="E407"/>
    <n v="0.24729756098999997"/>
    <e v="#N/A"/>
    <n v="2023"/>
    <s v="1475A"/>
    <s v="xD-DWDM-BRKRing_E407_1475A MSC SRI KEMBANGAN_00045823086828"/>
    <e v="#N/A"/>
    <s v="1475A MSC SRI KEMBANGAN"/>
    <s v="Services only"/>
    <s v="Fo&amp;T"/>
    <m/>
    <m/>
    <m/>
    <s v="Single_2024_May_DWDM_5GC_1475A_PRPO_1.ODF Rack (Glass Door)"/>
    <s v="Single"/>
    <n v="2024"/>
    <s v="May"/>
    <s v="DWDM"/>
    <s v="5GC"/>
    <s v="DWDM-1475A"/>
    <s v="1475A"/>
    <s v="PRPO"/>
    <x v="7"/>
    <e v="#N/A"/>
    <e v="#N/A"/>
    <e v="#N/A"/>
    <x v="35"/>
    <s v="Wk52"/>
    <s v="Completed"/>
    <m/>
    <m/>
    <m/>
    <m/>
    <s v="N/A"/>
    <m/>
    <s v="Completed"/>
    <s v="N/A"/>
    <x v="80"/>
    <s v="Wk32"/>
    <e v="#N/A"/>
    <e v="#N/A"/>
    <m/>
    <m/>
    <m/>
    <s v="Y"/>
    <s v="Completed"/>
    <d v="2023-08-10T00:00:00"/>
    <s v="Completed"/>
    <m/>
    <m/>
    <e v="#N/A"/>
    <e v="#N/A"/>
  </r>
  <r>
    <s v="E407"/>
    <n v="0.24729756098999997"/>
    <e v="#N/A"/>
    <n v="2023"/>
    <s v="8000A"/>
    <s v="xD-DWDM-BRKRing_E407_8000A MSC KUANTAN_00045823086828"/>
    <e v="#N/A"/>
    <s v="8000A MSC KUANTAN"/>
    <s v="Services only"/>
    <s v="Fo&amp;T"/>
    <m/>
    <m/>
    <m/>
    <e v="#N/A"/>
    <s v="#N/A"/>
    <m/>
    <m/>
    <m/>
    <m/>
    <s v="DWDM-"/>
    <m/>
    <m/>
    <x v="7"/>
    <e v="#N/A"/>
    <e v="#N/A"/>
    <e v="#N/A"/>
    <x v="35"/>
    <s v="Wk52"/>
    <s v="Completed"/>
    <m/>
    <m/>
    <m/>
    <m/>
    <s v="N/A"/>
    <m/>
    <s v="Completed"/>
    <s v="N/A"/>
    <x v="80"/>
    <s v="Wk32"/>
    <e v="#N/A"/>
    <e v="#N/A"/>
    <m/>
    <m/>
    <m/>
    <s v="Y"/>
    <s v="Completed"/>
    <d v="2023-08-10T00:00:00"/>
    <m/>
    <m/>
    <m/>
    <e v="#N/A"/>
    <e v="#N/A"/>
  </r>
  <r>
    <s v="E407"/>
    <n v="0.24729756098999997"/>
    <e v="#N/A"/>
    <n v="2023"/>
    <s v="8025A"/>
    <s v="xD-DWDM-BRKRing_E407_8025A RISDA_00045823086828"/>
    <e v="#N/A"/>
    <s v="8025A RISDA"/>
    <s v="Services only"/>
    <s v="Fo&amp;T"/>
    <m/>
    <m/>
    <m/>
    <s v="Multiple_2023_September_DWDM_(blank)_8025A_Completed_MGB = 1_x000a_CABLE LADDER= 1"/>
    <s v="Multiple"/>
    <n v="2023"/>
    <s v="September"/>
    <s v="DWDM"/>
    <s v="(blank)"/>
    <s v="DWDM-8025A"/>
    <s v="8025A"/>
    <s v="Completed"/>
    <x v="7"/>
    <e v="#N/A"/>
    <e v="#N/A"/>
    <e v="#N/A"/>
    <x v="35"/>
    <s v="Wk52"/>
    <s v="Completed"/>
    <m/>
    <m/>
    <m/>
    <m/>
    <m/>
    <m/>
    <s v="Completed"/>
    <s v="N/A"/>
    <x v="80"/>
    <s v="Wk32"/>
    <e v="#N/A"/>
    <e v="#N/A"/>
    <m/>
    <m/>
    <m/>
    <s v="Y"/>
    <s v="Completed"/>
    <d v="2023-08-10T00:00:00"/>
    <s v="Completed"/>
    <m/>
    <m/>
    <e v="#N/A"/>
    <e v="#N/A"/>
  </r>
  <r>
    <s v="E407"/>
    <n v="0.24729756098999997"/>
    <e v="#N/A"/>
    <n v="2023"/>
    <s v="8046A"/>
    <s v="xD-DWDM-BRKRing_E407_8046A BANDAR INDERA MAHKOTA_00045823086828"/>
    <e v="#N/A"/>
    <s v="8046A BANDAR INDERA MAHKOTA"/>
    <s v="Services only"/>
    <s v="Fo&amp;T"/>
    <m/>
    <m/>
    <m/>
    <e v="#N/A"/>
    <s v="#N/A"/>
    <m/>
    <m/>
    <m/>
    <m/>
    <s v="DWDM-"/>
    <m/>
    <m/>
    <x v="7"/>
    <e v="#N/A"/>
    <e v="#N/A"/>
    <e v="#N/A"/>
    <x v="35"/>
    <s v="Wk52"/>
    <s v="Completed"/>
    <m/>
    <m/>
    <m/>
    <m/>
    <s v="N/A"/>
    <m/>
    <s v="Completed"/>
    <s v="N/A"/>
    <x v="80"/>
    <s v="Wk32"/>
    <e v="#N/A"/>
    <e v="#N/A"/>
    <m/>
    <m/>
    <m/>
    <s v="Y"/>
    <s v="Completed"/>
    <d v="2023-08-10T00:00:00"/>
    <s v="Completed"/>
    <m/>
    <m/>
    <e v="#N/A"/>
    <e v="#N/A"/>
  </r>
  <r>
    <s v="E407"/>
    <n v="0.24729756098999997"/>
    <e v="#N/A"/>
    <n v="2023"/>
    <s v="8050A"/>
    <s v="xD-DWDM-BRKRing_E407_8050A PERMATANG BADAK_00045823086828"/>
    <e v="#N/A"/>
    <s v="8050A PERMATANG BADAK"/>
    <s v="Services only"/>
    <s v="Fo&amp;T"/>
    <m/>
    <m/>
    <m/>
    <e v="#N/A"/>
    <s v="#N/A"/>
    <m/>
    <m/>
    <m/>
    <m/>
    <s v="DWDM-"/>
    <m/>
    <m/>
    <x v="7"/>
    <e v="#N/A"/>
    <e v="#N/A"/>
    <e v="#N/A"/>
    <x v="35"/>
    <s v="Wk52"/>
    <s v="Completed"/>
    <m/>
    <m/>
    <m/>
    <m/>
    <s v="N/A"/>
    <m/>
    <s v="Completed"/>
    <s v="N/A"/>
    <x v="80"/>
    <s v="Wk32"/>
    <e v="#N/A"/>
    <e v="#N/A"/>
    <m/>
    <m/>
    <m/>
    <s v="Y"/>
    <s v="Completed"/>
    <d v="2023-08-10T00:00:00"/>
    <s v="Completed"/>
    <m/>
    <m/>
    <e v="#N/A"/>
    <e v="#N/A"/>
  </r>
  <r>
    <s v="E407"/>
    <n v="0.24729756098999997"/>
    <e v="#N/A"/>
    <n v="2023"/>
    <s v="8059A"/>
    <s v="xD-DWDM-BRKRing_E407_8059A BUKIT SULAI_00045823086828"/>
    <e v="#N/A"/>
    <s v="8059A BUKIT SULAI"/>
    <s v="Services only"/>
    <s v="Fo&amp;T"/>
    <m/>
    <m/>
    <m/>
    <e v="#N/A"/>
    <s v="#N/A"/>
    <m/>
    <m/>
    <m/>
    <m/>
    <s v="DWDM-"/>
    <m/>
    <m/>
    <x v="7"/>
    <e v="#N/A"/>
    <e v="#N/A"/>
    <e v="#N/A"/>
    <x v="35"/>
    <s v="Wk52"/>
    <s v="Completed"/>
    <m/>
    <m/>
    <m/>
    <m/>
    <s v="N/A"/>
    <m/>
    <s v="Completed"/>
    <s v="N/A"/>
    <x v="80"/>
    <s v="Wk32"/>
    <e v="#N/A"/>
    <e v="#N/A"/>
    <m/>
    <m/>
    <m/>
    <s v="Y"/>
    <s v="Completed"/>
    <d v="2023-08-10T00:00:00"/>
    <s v="Completed"/>
    <m/>
    <m/>
    <e v="#N/A"/>
    <e v="#N/A"/>
  </r>
  <r>
    <s v="E407"/>
    <n v="0.24729756098999997"/>
    <e v="#N/A"/>
    <n v="2023"/>
    <s v="8314A"/>
    <s v="xD-DWDM-BRKRing_E407_8314A GONG TERAP_00045823086828"/>
    <e v="#N/A"/>
    <s v="8314A GONG TERAP"/>
    <s v="Services only"/>
    <s v="Fo&amp;T"/>
    <m/>
    <m/>
    <m/>
    <e v="#N/A"/>
    <s v="#N/A"/>
    <m/>
    <m/>
    <m/>
    <m/>
    <s v="DWDM-"/>
    <m/>
    <m/>
    <x v="7"/>
    <e v="#N/A"/>
    <e v="#N/A"/>
    <e v="#N/A"/>
    <x v="35"/>
    <s v="Wk52"/>
    <s v="Completed"/>
    <m/>
    <m/>
    <m/>
    <m/>
    <s v="N/A"/>
    <m/>
    <s v="Completed"/>
    <s v="N/A"/>
    <x v="80"/>
    <s v="Wk32"/>
    <e v="#N/A"/>
    <e v="#N/A"/>
    <m/>
    <m/>
    <m/>
    <s v="Y"/>
    <s v="Completed"/>
    <d v="2023-08-10T00:00:00"/>
    <s v="Completed"/>
    <m/>
    <m/>
    <e v="#N/A"/>
    <e v="#N/A"/>
  </r>
  <r>
    <s v="E407"/>
    <n v="0.24729756098999997"/>
    <e v="#N/A"/>
    <n v="2023"/>
    <s v="8344A"/>
    <s v="xD-DWDM-BRKRing_E407_8344A FELDA BELARA_00045823086828"/>
    <e v="#N/A"/>
    <s v="8344A FELDA BELARA"/>
    <s v="Services only"/>
    <s v="Fo&amp;T"/>
    <m/>
    <m/>
    <m/>
    <e v="#N/A"/>
    <s v="#N/A"/>
    <m/>
    <m/>
    <m/>
    <m/>
    <s v="DWDM-"/>
    <m/>
    <m/>
    <x v="7"/>
    <e v="#N/A"/>
    <e v="#N/A"/>
    <e v="#N/A"/>
    <x v="35"/>
    <s v="Wk52"/>
    <s v="Completed"/>
    <m/>
    <m/>
    <m/>
    <m/>
    <s v="N/A"/>
    <m/>
    <s v="Completed"/>
    <s v="N/A"/>
    <x v="80"/>
    <s v="Wk32"/>
    <e v="#N/A"/>
    <e v="#N/A"/>
    <m/>
    <m/>
    <m/>
    <s v="Y"/>
    <s v="Completed"/>
    <d v="2023-08-10T00:00:00"/>
    <s v="Completed"/>
    <m/>
    <m/>
    <e v="#N/A"/>
    <e v="#N/A"/>
  </r>
  <r>
    <s v="E408"/>
    <n v="0.20504529885299999"/>
    <e v="#N/A"/>
    <n v="2023"/>
    <s v="8033A"/>
    <s v="xD-DWDM-BRKRing_E408_8033A Kg Pandan_0004582304150Y_00045823087420"/>
    <e v="#N/A"/>
    <s v="8033A Kg Pandan"/>
    <s v="9800 Board Expansion"/>
    <s v="Fo&amp;T"/>
    <m/>
    <m/>
    <m/>
    <e v="#N/A"/>
    <s v="#N/A"/>
    <m/>
    <m/>
    <m/>
    <m/>
    <s v="DWDM-"/>
    <m/>
    <m/>
    <x v="7"/>
    <e v="#N/A"/>
    <e v="#N/A"/>
    <e v="#N/A"/>
    <x v="4"/>
    <s v="Wk49"/>
    <d v="2023-12-07T00:00:00"/>
    <m/>
    <m/>
    <m/>
    <m/>
    <s v="N/A"/>
    <m/>
    <s v="Completed"/>
    <s v="N/A"/>
    <x v="81"/>
    <s v="Wk29"/>
    <e v="#N/A"/>
    <e v="#N/A"/>
    <m/>
    <m/>
    <m/>
    <s v="N/A"/>
    <s v="Completed"/>
    <d v="2023-07-21T00:00:00"/>
    <s v="Remote ATP submission"/>
    <m/>
    <m/>
    <e v="#N/A"/>
    <e v="#N/A"/>
  </r>
  <r>
    <s v="E408"/>
    <n v="0.20504529885299999"/>
    <e v="#N/A"/>
    <n v="2023"/>
    <s v="8933A"/>
    <s v="xD-DWDM-BRKRing_E408_8933A Bt6 Jln Gambang_0004582304150Y_00045823087420"/>
    <e v="#N/A"/>
    <s v="8933A Bt6 Jln Gambang"/>
    <s v="9800 Board Expansion"/>
    <s v="Fo&amp;T"/>
    <m/>
    <m/>
    <m/>
    <e v="#N/A"/>
    <s v="#N/A"/>
    <m/>
    <m/>
    <m/>
    <m/>
    <s v="DWDM-"/>
    <m/>
    <m/>
    <x v="7"/>
    <e v="#N/A"/>
    <e v="#N/A"/>
    <e v="#N/A"/>
    <x v="4"/>
    <s v="Wk49"/>
    <d v="2023-12-07T00:00:00"/>
    <m/>
    <m/>
    <m/>
    <m/>
    <s v="N/A"/>
    <m/>
    <s v="Completed"/>
    <s v="N/A"/>
    <x v="81"/>
    <s v="Wk29"/>
    <e v="#N/A"/>
    <e v="#N/A"/>
    <m/>
    <m/>
    <m/>
    <s v="N/A"/>
    <s v="Completed"/>
    <d v="2023-07-21T00:00:00"/>
    <s v="Remote ATP submission"/>
    <m/>
    <m/>
    <e v="#N/A"/>
    <e v="#N/A"/>
  </r>
  <r>
    <s v="EAR02"/>
    <e v="#N/A"/>
    <e v="#N/A"/>
    <n v="2023"/>
    <s v="4000A"/>
    <s v="xD-DWDM-BRKRing_EAR02_2_4000A Prai_0004582304160E_00045823087420"/>
    <e v="#N/A"/>
    <s v="4000A Prai"/>
    <s v="9800 Rack with subrack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x v="4"/>
    <e v="#N/A"/>
    <e v="#N/A"/>
    <e v="#N/A"/>
    <x v="71"/>
    <s v="Wk1"/>
    <d v="2024-01-02T00:00:00"/>
    <m/>
    <m/>
    <m/>
    <e v="#N/A"/>
    <s v="Y"/>
    <d v="2024-01-09T00:00:00"/>
    <s v="Completed"/>
    <s v="Y"/>
    <x v="47"/>
    <s v="Wk3"/>
    <s v="P0"/>
    <e v="#N/A"/>
    <m/>
    <m/>
    <s v="CME completed12/Jan"/>
    <m/>
    <m/>
    <d v="1899-12-30T00:00:00"/>
    <d v="2024-03-27T00:00:00"/>
    <m/>
    <m/>
    <e v="#N/A"/>
    <e v="#N/A"/>
  </r>
  <r>
    <s v="EAR02"/>
    <e v="#N/A"/>
    <e v="#N/A"/>
    <n v="2023"/>
    <s v="8000A"/>
    <s v="xD-DWDM-BRKRing_EAR02_2_8000A Kuantan_0004582304160E_00045823087420"/>
    <e v="#N/A"/>
    <s v="8000A Kuantan"/>
    <s v="9800 Rack with subrack"/>
    <s v="Fo&amp;T"/>
    <m/>
    <m/>
    <m/>
    <e v="#N/A"/>
    <s v="#N/A"/>
    <m/>
    <m/>
    <m/>
    <m/>
    <s v="DWDM-"/>
    <m/>
    <m/>
    <x v="3"/>
    <e v="#N/A"/>
    <e v="#N/A"/>
    <e v="#N/A"/>
    <x v="72"/>
    <s v="Wk46"/>
    <d v="2023-11-14T00:00:00"/>
    <m/>
    <m/>
    <m/>
    <s v="Completed"/>
    <s v="Y"/>
    <m/>
    <s v="No PO - Design Change"/>
    <s v="Y"/>
    <x v="47"/>
    <s v="Wk3"/>
    <s v="P0"/>
    <e v="#N/A"/>
    <m/>
    <m/>
    <m/>
    <m/>
    <m/>
    <m/>
    <d v="2024-03-27T00:00:00"/>
    <m/>
    <m/>
    <e v="#N/A"/>
    <e v="#N/A"/>
  </r>
  <r>
    <s v="EAR02"/>
    <e v="#N/A"/>
    <e v="#N/A"/>
    <n v="2023"/>
    <s v="8429B"/>
    <s v="xD-DWDM-BRKRing_EAR02_2_8429B BktPayung_0004582304160E_00045823087420"/>
    <e v="#N/A"/>
    <s v="8429B BktPayung"/>
    <s v="9800 Rack with subrack"/>
    <s v="Fo&amp;T"/>
    <m/>
    <m/>
    <m/>
    <s v="Single_2023_September_DWDM_(blank)_8429B_Drop_NOT REQUIRED"/>
    <s v="Single"/>
    <n v="2023"/>
    <s v="September"/>
    <s v="DWDM"/>
    <s v="(blank)"/>
    <s v="DWDM-8429B"/>
    <s v="8429B"/>
    <s v="Drop"/>
    <x v="37"/>
    <e v="#N/A"/>
    <e v="#N/A"/>
    <e v="#N/A"/>
    <x v="35"/>
    <s v="WK0"/>
    <s v="N/A"/>
    <m/>
    <m/>
    <m/>
    <e v="#N/A"/>
    <s v="Y"/>
    <d v="2024-01-09T00:00:00"/>
    <d v="2024-01-17T00:00:00"/>
    <s v="Y"/>
    <x v="47"/>
    <s v="Wk3"/>
    <s v="P0"/>
    <e v="#N/A"/>
    <m/>
    <m/>
    <m/>
    <m/>
    <m/>
    <d v="1899-12-30T00:00:00"/>
    <d v="2024-03-27T00:00:00"/>
    <m/>
    <m/>
    <e v="#N/A"/>
    <e v="#N/A"/>
  </r>
  <r>
    <s v="MR20/C26"/>
    <e v="#N/A"/>
    <e v="#N/A"/>
    <n v="2023"/>
    <s v="1081A"/>
    <s v="xD-DWDM-BRKRing_MR20/C26_1081A BktLipat_0004582304160F_0004582308742"/>
    <e v="#N/A"/>
    <s v="1081A BktLipat"/>
    <s v="1800 Rack and subrack"/>
    <s v="BBand"/>
    <m/>
    <m/>
    <m/>
    <s v="Multiple_2024_January_DWDM_(blank)_1081A_Completed_BATTERY BANK = 2"/>
    <s v="Multiple"/>
    <n v="2024"/>
    <s v="January"/>
    <s v="DWDM"/>
    <s v="(blank)"/>
    <s v="DWDM-1081A"/>
    <s v="1081A"/>
    <s v="Completed"/>
    <x v="45"/>
    <e v="#N/A"/>
    <e v="#N/A"/>
    <e v="#N/A"/>
    <x v="30"/>
    <s v="Wk47"/>
    <d v="2023-11-24T00:00:00"/>
    <m/>
    <s v="Plan 24/1"/>
    <m/>
    <m/>
    <m/>
    <d v="2024-01-22T00:00:00"/>
    <d v="2024-02-23T00:00:00"/>
    <s v="Y"/>
    <x v="24"/>
    <s v="Wk4"/>
    <s v="P1"/>
    <e v="#N/A"/>
    <d v="2024-01-22T11:43:21"/>
    <m/>
    <m/>
    <m/>
    <m/>
    <d v="1899-12-30T00:00:00"/>
    <d v="2024-05-15T00:00:00"/>
    <m/>
    <m/>
    <e v="#N/A"/>
    <e v="#N/A"/>
  </r>
  <r>
    <s v="MR20/C26"/>
    <e v="#N/A"/>
    <e v="#N/A"/>
    <n v="2023"/>
    <s v="1085A"/>
    <s v="xD-DWDM-BRKRing_MR20/C26_1085A PekanMeru_0004582304160F_0004582308742"/>
    <e v="#N/A"/>
    <s v="1085A PekanMeru"/>
    <s v="1800 Rack and subrack"/>
    <s v="BBand"/>
    <m/>
    <m/>
    <m/>
    <e v="#N/A"/>
    <s v="#N/A"/>
    <m/>
    <m/>
    <m/>
    <m/>
    <s v="DWDM-"/>
    <m/>
    <m/>
    <x v="3"/>
    <e v="#N/A"/>
    <e v="#N/A"/>
    <e v="#N/A"/>
    <x v="73"/>
    <s v="Wk40"/>
    <d v="2023-10-06T00:00:00"/>
    <m/>
    <m/>
    <m/>
    <s v="Completed"/>
    <s v="Y"/>
    <m/>
    <d v="2024-02-23T00:00:00"/>
    <s v="Y"/>
    <x v="82"/>
    <s v="Wk49"/>
    <s v="P1"/>
    <e v="#N/A"/>
    <m/>
    <s v="Integrated but plan next date"/>
    <s v="completed"/>
    <m/>
    <m/>
    <d v="1899-12-30T00:00:00"/>
    <d v="2024-05-15T00:00:00"/>
    <m/>
    <m/>
    <e v="#N/A"/>
    <e v="#N/A"/>
  </r>
  <r>
    <s v="MR20/C26"/>
    <e v="#N/A"/>
    <e v="#N/A"/>
    <n v="2023"/>
    <s v="1093A"/>
    <s v="xD-DWDM-BRKRing_MR20/C26_1093A KianHoeHuat_0004582304160F_0004582308742"/>
    <e v="#N/A"/>
    <s v="1093A KianHoeHuat"/>
    <s v="1800 Rack and subrack"/>
    <s v="BBand"/>
    <m/>
    <m/>
    <m/>
    <s v="Single_2023_October_DWDM_(blank)_1093A_Completed_DCPDB  = 1"/>
    <s v="Single"/>
    <n v="2023"/>
    <s v="October"/>
    <s v="DWDM"/>
    <s v="(blank)"/>
    <s v="DWDM-1093A"/>
    <s v="1093A"/>
    <s v="Completed"/>
    <x v="2"/>
    <e v="#N/A"/>
    <e v="#N/A"/>
    <e v="#N/A"/>
    <x v="30"/>
    <s v="Wk47"/>
    <d v="2023-11-24T00:00:00"/>
    <m/>
    <m/>
    <m/>
    <m/>
    <m/>
    <d v="2024-02-23T00:00:00"/>
    <d v="2024-02-23T00:00:00"/>
    <s v="Y"/>
    <x v="53"/>
    <s v="Wk5"/>
    <s v="P1"/>
    <e v="#N/A"/>
    <m/>
    <m/>
    <m/>
    <m/>
    <m/>
    <d v="1899-12-30T00:00:00"/>
    <d v="2024-05-15T00:00:00"/>
    <m/>
    <m/>
    <e v="#N/A"/>
    <e v="#N/A"/>
  </r>
  <r>
    <s v="MR20/C26"/>
    <e v="#N/A"/>
    <e v="#N/A"/>
    <n v="2023"/>
    <s v="1104A"/>
    <s v="xD-DWDM-BRKRing_MR20/C26_1104A SurauAlAmin_0004582304160F_0004582308742"/>
    <e v="#N/A"/>
    <s v="1104A SurauAlAmin"/>
    <s v="1800 Rack and subrack"/>
    <s v="BBand"/>
    <m/>
    <m/>
    <m/>
    <e v="#N/A"/>
    <s v="#N/A"/>
    <m/>
    <m/>
    <m/>
    <m/>
    <s v="DWDM-"/>
    <m/>
    <m/>
    <x v="3"/>
    <e v="#N/A"/>
    <e v="#N/A"/>
    <e v="#N/A"/>
    <x v="73"/>
    <s v="Wk40"/>
    <d v="2023-10-06T00:00:00"/>
    <m/>
    <m/>
    <m/>
    <s v="Completed"/>
    <s v="Y"/>
    <d v="2024-01-09T00:00:00"/>
    <d v="2024-02-23T00:00:00"/>
    <s v="Y"/>
    <x v="45"/>
    <s v="Wk3"/>
    <s v="P1"/>
    <e v="#N/A"/>
    <m/>
    <s v="Integrated but plan next date"/>
    <s v="completed"/>
    <m/>
    <m/>
    <m/>
    <d v="2024-05-15T00:00:00"/>
    <m/>
    <m/>
    <e v="#N/A"/>
    <e v="#N/A"/>
  </r>
  <r>
    <s v="MR20/C26"/>
    <e v="#N/A"/>
    <e v="#N/A"/>
    <n v="2023"/>
    <s v="1627B"/>
    <s v="xD-DWDM-BRKRing_MR20/C26_1627B IndahHighway_0004582304160F_0004582308742"/>
    <e v="#N/A"/>
    <s v="1627B IndahHighway"/>
    <s v="1800 Rack and subrack"/>
    <s v="BBand"/>
    <m/>
    <m/>
    <m/>
    <s v="Single_2023_September_DWDM_(blank)_1627B_Completed_DCPDB = 1 UNIT_x000a_MGB = 1"/>
    <s v="Single"/>
    <n v="2023"/>
    <s v="September"/>
    <s v="DWDM"/>
    <s v="(blank)"/>
    <s v="DWDM-1627B"/>
    <s v="1627B"/>
    <s v="Completed"/>
    <x v="40"/>
    <e v="#N/A"/>
    <e v="#N/A"/>
    <e v="#N/A"/>
    <x v="39"/>
    <s v="Wk41"/>
    <d v="2023-10-10T00:00:00"/>
    <m/>
    <m/>
    <m/>
    <m/>
    <m/>
    <d v="2024-01-08T00:00:00"/>
    <d v="2024-02-23T00:00:00"/>
    <s v="Y"/>
    <x v="45"/>
    <s v="Wk3"/>
    <s v="P1"/>
    <e v="#N/A"/>
    <d v="2024-01-17T09:35:29"/>
    <m/>
    <m/>
    <m/>
    <m/>
    <m/>
    <d v="2024-05-15T00:00:00"/>
    <m/>
    <m/>
    <e v="#N/A"/>
    <e v="#N/A"/>
  </r>
  <r>
    <s v="N106(ii)"/>
    <e v="#N/A"/>
    <e v="#N/A"/>
    <n v="2023"/>
    <s v="4085D"/>
    <s v="xD-DWDM-BRKRing_N106_4085D Kulim Hitech 2"/>
    <e v="#N/A"/>
    <s v="4085D Kulim Hitech2"/>
    <s v="Services only"/>
    <s v="Fo&amp;T"/>
    <m/>
    <m/>
    <m/>
    <s v="Single_2023_November_DWDM_(blank)_4085D_Completed_RECTTIFIER MODULE = 2_x000a_BATTERY BANK = 2"/>
    <s v="Single"/>
    <n v="2023"/>
    <s v="November"/>
    <s v="DWDM"/>
    <s v="(blank)"/>
    <s v="DWDM-4085D"/>
    <s v="4085D"/>
    <s v="Completed"/>
    <x v="7"/>
    <e v="#N/A"/>
    <s v="1.7 TSSR Approved"/>
    <e v="#N/A"/>
    <x v="35"/>
    <s v="Wk52"/>
    <s v="N/A"/>
    <s v="Invalid PO"/>
    <s v="Invalid PO"/>
    <m/>
    <m/>
    <s v="N/A"/>
    <m/>
    <e v="#N/A"/>
    <s v="N/A"/>
    <x v="0"/>
    <m/>
    <s v="P1"/>
    <e v="#N/A"/>
    <m/>
    <m/>
    <m/>
    <m/>
    <m/>
    <e v="#N/A"/>
    <m/>
    <m/>
    <m/>
    <e v="#N/A"/>
    <e v="#N/A"/>
  </r>
  <r>
    <s v="N106(ii)"/>
    <e v="#N/A"/>
    <e v="#N/A"/>
    <n v="2023"/>
    <s v="4683A"/>
    <s v="xD-DWDM-BRKRing_N106_4683A Bkt Tok Alang"/>
    <e v="#N/A"/>
    <s v="4683A Bkt Tok Alang"/>
    <s v="1800 Rack and subrack"/>
    <s v="Fo&amp;T"/>
    <m/>
    <m/>
    <m/>
    <s v="Single_2024_May_DWDM_N106+_4683A_PRPO_1. Add Battery Bank = 3"/>
    <s v="Single"/>
    <n v="2024"/>
    <s v="May"/>
    <s v="DWDM"/>
    <s v="N106+"/>
    <s v="DWDM-4683A"/>
    <s v="4683A"/>
    <s v="PRPO"/>
    <x v="21"/>
    <e v="#N/A"/>
    <s v="1.7 TSSR Approved"/>
    <e v="#N/A"/>
    <x v="35"/>
    <s v="Wk52"/>
    <s v="N/A"/>
    <s v="Invalid PO"/>
    <s v="Invalid PO"/>
    <m/>
    <m/>
    <s v="N/A"/>
    <m/>
    <e v="#N/A"/>
    <s v="N/A"/>
    <x v="0"/>
    <m/>
    <s v="P1"/>
    <e v="#N/A"/>
    <m/>
    <m/>
    <m/>
    <m/>
    <m/>
    <e v="#N/A"/>
    <m/>
    <m/>
    <m/>
    <e v="#N/A"/>
    <e v="#N/A"/>
  </r>
  <r>
    <s v="N106"/>
    <n v="0.40889287291499998"/>
    <e v="#N/A"/>
    <n v="2023"/>
    <s v="4946A"/>
    <s v="xD-DWDM-BRKRing_N106_4946A Bkt Selambau_000458237400E_00045823174223"/>
    <e v="#N/A"/>
    <s v="4946A Bkt Selambau"/>
    <s v="1800 Rack and subrack"/>
    <s v="Fo&amp;T"/>
    <m/>
    <m/>
    <m/>
    <s v="Single_2023_October_DWDM_(blank)_4946A_Drop_DROP"/>
    <s v="Single"/>
    <n v="2023"/>
    <s v="October"/>
    <s v="DWDM"/>
    <s v="(blank)"/>
    <s v="DWDM-4946A"/>
    <s v="4946A"/>
    <s v="Drop"/>
    <x v="43"/>
    <e v="#N/A"/>
    <e v="#N/A"/>
    <e v="#N/A"/>
    <x v="35"/>
    <s v="WK0"/>
    <s v="N/A"/>
    <m/>
    <m/>
    <m/>
    <e v="#N/A"/>
    <s v="Y"/>
    <m/>
    <s v="Completed"/>
    <s v="Y"/>
    <x v="52"/>
    <s v="Wk46"/>
    <e v="#N/A"/>
    <e v="#N/A"/>
    <m/>
    <m/>
    <m/>
    <s v="Y"/>
    <s v="Completed"/>
    <d v="2023-12-21T00:00:00"/>
    <m/>
    <m/>
    <m/>
    <e v="#N/A"/>
    <e v="#N/A"/>
  </r>
  <r>
    <s v="N106"/>
    <n v="0.40889287291499998"/>
    <e v="#N/A"/>
    <n v="2023"/>
    <s v="4966A"/>
    <s v="xD-DWDM-BRKRing_N106_4966A Kulim Hitech_000458237400E_00045823174223"/>
    <e v="#N/A"/>
    <s v="4966A Kulim Hitech"/>
    <s v="1800 Rack and subrack"/>
    <s v="Fo&amp;T"/>
    <m/>
    <m/>
    <m/>
    <e v="#N/A"/>
    <s v="#N/A"/>
    <m/>
    <m/>
    <m/>
    <m/>
    <s v="DWDM-"/>
    <m/>
    <m/>
    <x v="3"/>
    <e v="#N/A"/>
    <e v="#N/A"/>
    <e v="#N/A"/>
    <x v="2"/>
    <s v="Wk49"/>
    <d v="2023-12-06T00:00:00"/>
    <m/>
    <m/>
    <m/>
    <s v="Completed"/>
    <s v="Y"/>
    <m/>
    <s v="Completed"/>
    <s v="Y"/>
    <x v="52"/>
    <s v="Wk46"/>
    <e v="#N/A"/>
    <e v="#N/A"/>
    <m/>
    <m/>
    <m/>
    <s v="Y"/>
    <s v="Completed"/>
    <d v="2023-12-21T00:00:00"/>
    <m/>
    <m/>
    <m/>
    <e v="#N/A"/>
    <e v="#N/A"/>
  </r>
  <r>
    <s v="N115"/>
    <n v="0.23686822282100001"/>
    <e v="#N/A"/>
    <n v="2023"/>
    <s v="4688A"/>
    <s v="xD-DWDM-BRKRing_N115_4668A Lunas_0004582306610C_00045823162822"/>
    <e v="#N/A"/>
    <s v="4668A Lunas"/>
    <s v="1800 Rack and subrack"/>
    <s v="Fo&amp;T"/>
    <m/>
    <m/>
    <m/>
    <s v="Multiple_2023_November_DWDM_(blank)_4688A_Completed_DCPDB  = 1"/>
    <s v="Multiple"/>
    <n v="2023"/>
    <s v="November"/>
    <s v="DWDM"/>
    <s v="(blank)"/>
    <s v="DWDM-4688A"/>
    <s v="4688A"/>
    <s v="Completed"/>
    <x v="2"/>
    <e v="#N/A"/>
    <e v="#N/A"/>
    <e v="#N/A"/>
    <x v="30"/>
    <s v="Wk47"/>
    <d v="2023-11-24T00:00:00"/>
    <m/>
    <m/>
    <m/>
    <m/>
    <m/>
    <d v="2024-02-07T00:00:00"/>
    <s v="Completed"/>
    <s v="Y"/>
    <x v="56"/>
    <s v="Wk6"/>
    <e v="#N/A"/>
    <e v="#N/A"/>
    <d v="2024-02-07T09:47:45"/>
    <m/>
    <m/>
    <m/>
    <s v="Completed"/>
    <d v="2023-12-21T00:00:00"/>
    <m/>
    <m/>
    <m/>
    <e v="#N/A"/>
    <e v="#N/A"/>
  </r>
  <r>
    <s v="N115"/>
    <n v="0.23686822282100001"/>
    <e v="#N/A"/>
    <n v="2023"/>
    <s v="4932A"/>
    <s v="xD-DWDM-BRKRing_N115_4932A Bkt Tok Acheh_0004582306610C_00045823162822"/>
    <e v="#N/A"/>
    <s v="4932A Bkt Tok Acheh"/>
    <s v="1800 Rack and subrack"/>
    <s v="Fo&amp;T"/>
    <m/>
    <m/>
    <m/>
    <s v="Single_2023_December_DWDM_(blank)_4932A_Completed_BATTERY BANK = 2"/>
    <s v="Single"/>
    <n v="2023"/>
    <s v="December"/>
    <s v="DWDM"/>
    <s v="(blank)"/>
    <s v="DWDM-4932A"/>
    <s v="4932A"/>
    <s v="Completed"/>
    <x v="45"/>
    <e v="#N/A"/>
    <e v="#N/A"/>
    <e v="#N/A"/>
    <x v="1"/>
    <s v="Wk47"/>
    <d v="2023-11-22T00:00:00"/>
    <m/>
    <m/>
    <m/>
    <s v="Completed"/>
    <s v="Y"/>
    <m/>
    <s v="Completed"/>
    <s v="Y"/>
    <x v="52"/>
    <s v="Wk46"/>
    <e v="#N/A"/>
    <e v="#N/A"/>
    <m/>
    <m/>
    <m/>
    <s v="Y"/>
    <s v="Completed"/>
    <d v="2023-12-21T00:00:00"/>
    <s v="Completed"/>
    <m/>
    <m/>
    <e v="#N/A"/>
    <e v="#N/A"/>
  </r>
  <r>
    <s v="S201"/>
    <n v="0.31142861154599999"/>
    <e v="#N/A"/>
    <n v="2023"/>
    <s v="1621A"/>
    <s v="xD-DWDM-BRKRing_S201_1621A Senawang_0004582304070S_00045823086826"/>
    <e v="#N/A"/>
    <s v="1621A Senawang"/>
    <s v="1800 Rack and subrack"/>
    <s v="BBand"/>
    <m/>
    <m/>
    <m/>
    <e v="#N/A"/>
    <s v="#N/A"/>
    <m/>
    <m/>
    <m/>
    <m/>
    <s v="DWDM-"/>
    <m/>
    <m/>
    <x v="3"/>
    <e v="#N/A"/>
    <e v="#N/A"/>
    <e v="#N/A"/>
    <x v="27"/>
    <s v="Wk50"/>
    <d v="2023-12-12T00:00:00"/>
    <m/>
    <s v="Continue 16/1"/>
    <m/>
    <s v="Completed"/>
    <s v="Y"/>
    <d v="2024-01-12T00:00:00"/>
    <d v="2024-01-12T00:00:00"/>
    <s v="Y"/>
    <x v="27"/>
    <s v="Wk3"/>
    <s v="P0"/>
    <e v="#N/A"/>
    <d v="2024-01-16T10:24:54"/>
    <m/>
    <m/>
    <m/>
    <m/>
    <m/>
    <m/>
    <m/>
    <m/>
    <e v="#N/A"/>
    <e v="#N/A"/>
  </r>
  <r>
    <s v="S201"/>
    <n v="0.31142861154599999"/>
    <e v="#N/A"/>
    <n v="2023"/>
    <s v="1760A"/>
    <s v="xD-DWDM-BRKRing_S201_1760A Mambau1_0004582304070S_00045823086826"/>
    <e v="#N/A"/>
    <s v="1760A Mambau1"/>
    <s v="1800 Rack and subrack"/>
    <s v="BBand"/>
    <m/>
    <m/>
    <m/>
    <s v="Single_2023_October_DWDM_(blank)_1760A_Completed_CABINET DISMANTLE = 1"/>
    <s v="Single"/>
    <n v="2023"/>
    <s v="October"/>
    <s v="DWDM"/>
    <s v="(blank)"/>
    <s v="DWDM-1760A"/>
    <s v="1760A"/>
    <s v="Completed"/>
    <x v="58"/>
    <e v="#N/A"/>
    <e v="#N/A"/>
    <e v="#N/A"/>
    <x v="74"/>
    <s v="Wk46"/>
    <d v="2023-11-15T00:00:00"/>
    <m/>
    <m/>
    <m/>
    <s v="Completed"/>
    <s v="Y"/>
    <m/>
    <s v="Completed"/>
    <s v="Y"/>
    <x v="83"/>
    <s v="Wk47"/>
    <s v="P0"/>
    <e v="#N/A"/>
    <m/>
    <m/>
    <m/>
    <m/>
    <m/>
    <d v="1899-12-30T00:00:00"/>
    <m/>
    <m/>
    <m/>
    <e v="#N/A"/>
    <e v="#N/A"/>
  </r>
  <r>
    <s v="S201"/>
    <n v="0.31142861154599999"/>
    <e v="#N/A"/>
    <n v="2023"/>
    <s v="1760A"/>
    <s v="xD-DWDM-BRKRing_S201_1760A Mambau2_0004582304070S_00045823086826"/>
    <e v="#N/A"/>
    <s v="1760A Mambau2"/>
    <s v="1800 Rack and subrack"/>
    <s v="BBand"/>
    <m/>
    <m/>
    <m/>
    <s v="Single_2023_October_DWDM_(blank)_1760A_Completed_CABINET DISMANTLE = 1"/>
    <s v="Single"/>
    <n v="2023"/>
    <s v="October"/>
    <s v="DWDM"/>
    <s v="(blank)"/>
    <s v="DWDM-1760A"/>
    <s v="1760A"/>
    <s v="Completed"/>
    <x v="58"/>
    <e v="#N/A"/>
    <e v="#N/A"/>
    <e v="#N/A"/>
    <x v="74"/>
    <s v="Wk46"/>
    <d v="2023-11-15T00:00:00"/>
    <m/>
    <m/>
    <m/>
    <s v="Completed"/>
    <s v="Y"/>
    <m/>
    <s v="Completed"/>
    <s v="Y"/>
    <x v="83"/>
    <s v="Wk47"/>
    <s v="P0"/>
    <e v="#N/A"/>
    <m/>
    <m/>
    <m/>
    <m/>
    <m/>
    <d v="1899-12-30T00:00:00"/>
    <m/>
    <m/>
    <m/>
    <e v="#N/A"/>
    <e v="#N/A"/>
  </r>
  <r>
    <s v="S201"/>
    <n v="0.31142861154599999"/>
    <e v="#N/A"/>
    <n v="2023"/>
    <s v="3433C"/>
    <s v="xD-DWDM-BRKRing_S201_3433C Bkt Pelandok_0004582304070S_00045823086826"/>
    <e v="#N/A"/>
    <s v="3433C Bkt Pelandok"/>
    <s v="1800 Rack and subrack"/>
    <s v="BBand"/>
    <m/>
    <m/>
    <m/>
    <e v="#N/A"/>
    <s v="#N/A"/>
    <m/>
    <m/>
    <m/>
    <m/>
    <s v="DWDM-"/>
    <m/>
    <m/>
    <x v="3"/>
    <e v="#N/A"/>
    <e v="#N/A"/>
    <e v="#N/A"/>
    <x v="1"/>
    <s v="Wk47"/>
    <d v="2023-11-22T00:00:00"/>
    <m/>
    <m/>
    <m/>
    <s v="Completed"/>
    <s v="Y"/>
    <m/>
    <s v="Completed"/>
    <s v="Y"/>
    <x v="84"/>
    <s v="Wk47"/>
    <s v="P0"/>
    <e v="#N/A"/>
    <m/>
    <m/>
    <m/>
    <m/>
    <m/>
    <m/>
    <m/>
    <m/>
    <m/>
    <e v="#N/A"/>
    <e v="#N/A"/>
  </r>
  <r>
    <s v="S307"/>
    <n v="0.64447783209200005"/>
    <e v="#N/A"/>
    <n v="2023"/>
    <s v="6405A"/>
    <s v="xD-DWDM-BRKRing_S307_6405A Sri Bunian_0004582304160E_00045823087420"/>
    <e v="#N/A"/>
    <s v="6405A Sri Bunian"/>
    <s v="9800 SFP only"/>
    <s v="BBand"/>
    <m/>
    <m/>
    <m/>
    <e v="#N/A"/>
    <s v="#N/A"/>
    <m/>
    <m/>
    <m/>
    <m/>
    <s v="DWDM-"/>
    <m/>
    <m/>
    <x v="7"/>
    <e v="#N/A"/>
    <e v="#N/A"/>
    <e v="#N/A"/>
    <x v="40"/>
    <s v="Wk42"/>
    <d v="2023-10-17T00:00:00"/>
    <m/>
    <m/>
    <m/>
    <m/>
    <s v="N/A"/>
    <m/>
    <s v="Completed"/>
    <s v="N/A"/>
    <x v="40"/>
    <s v="Wk42"/>
    <e v="#N/A"/>
    <e v="#N/A"/>
    <m/>
    <m/>
    <m/>
    <m/>
    <s v="Completed"/>
    <d v="2023-10-17T00:00:00"/>
    <m/>
    <m/>
    <m/>
    <e v="#N/A"/>
    <e v="#N/A"/>
  </r>
  <r>
    <s v="S307"/>
    <n v="0.64447783209200005"/>
    <e v="#N/A"/>
    <n v="2023"/>
    <s v="6502A"/>
    <s v="xD-DWDM-BRKRing_S307_6502A Nusa Perintis_0004582304160E_00045823087420"/>
    <e v="#N/A"/>
    <s v="6502A Nusa Perintis"/>
    <s v="9800 SFP only"/>
    <s v="BBand"/>
    <m/>
    <m/>
    <m/>
    <s v="Multiple_2023_November_DWDM_(blank)_6502A_Completed_BATTERY BANK = 1"/>
    <s v="Multiple"/>
    <n v="2023"/>
    <s v="November"/>
    <s v="DWDM"/>
    <s v="(blank)"/>
    <s v="DWDM-6502A"/>
    <s v="6502A"/>
    <s v="Completed"/>
    <x v="7"/>
    <e v="#N/A"/>
    <e v="#N/A"/>
    <e v="#N/A"/>
    <x v="60"/>
    <s v="Wk11"/>
    <d v="2024-03-12T00:00:00"/>
    <m/>
    <m/>
    <m/>
    <m/>
    <s v="N/A"/>
    <m/>
    <s v="Completed"/>
    <s v="N/A"/>
    <x v="40"/>
    <s v="Wk42"/>
    <e v="#N/A"/>
    <e v="#N/A"/>
    <m/>
    <m/>
    <m/>
    <m/>
    <s v="Completed"/>
    <d v="2023-10-17T00:00:00"/>
    <m/>
    <m/>
    <m/>
    <e v="#N/A"/>
    <e v="#N/A"/>
  </r>
  <r>
    <s v="S309"/>
    <n v="0.38822233538799999"/>
    <n v="0.53254595616300004"/>
    <n v="2023"/>
    <s v="1553A"/>
    <s v="xD-DWDM-BRKRing_S309_1553A Umbai_0004582304160F_0004582308742"/>
    <n v="0.53254595616300004"/>
    <s v="1553A Umbai"/>
    <s v="1800 Rack and subrack"/>
    <s v="BBand"/>
    <m/>
    <m/>
    <m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x v="31"/>
    <e v="#N/A"/>
    <e v="#N/A"/>
    <e v="#N/A"/>
    <x v="10"/>
    <s v="Wk26"/>
    <m/>
    <s v="Space"/>
    <s v="Space"/>
    <s v="0524: Umbai space issue"/>
    <d v="2024-07-05T00:00:00"/>
    <m/>
    <m/>
    <s v="Re-survey"/>
    <s v="TBC_Jul_Plan"/>
    <x v="34"/>
    <m/>
    <s v="P3"/>
    <e v="#N/A"/>
    <m/>
    <m/>
    <m/>
    <m/>
    <m/>
    <d v="1899-12-30T00:00:00"/>
    <m/>
    <m/>
    <m/>
    <e v="#N/A"/>
    <e v="#N/A"/>
  </r>
  <r>
    <s v="S309"/>
    <n v="0.38822233538799999"/>
    <n v="0.53254595616300004"/>
    <n v="2023"/>
    <s v="1556A"/>
    <s v="xD-DWDM-BRKRing_S309_1556A Merlimau_0004582304160F_0004582308742"/>
    <n v="0.53254595616300004"/>
    <s v="1556A Merlimau"/>
    <s v="1800 Rack and subrack"/>
    <s v="BBand"/>
    <m/>
    <m/>
    <m/>
    <s v="Multiple_2024_May_DWDM_S309_1556A_PRPO_BATTERY BANK = 3_x000a_Remove battery = 1"/>
    <s v="Multiple"/>
    <n v="2024"/>
    <s v="May"/>
    <s v="DWDM"/>
    <s v="S309"/>
    <s v="DWDM-1556A"/>
    <s v="1556A"/>
    <s v="PRPO"/>
    <x v="32"/>
    <e v="#N/A"/>
    <e v="#N/A"/>
    <e v="#N/A"/>
    <x v="64"/>
    <s v="Wk41"/>
    <d v="2023-10-11T00:00:00"/>
    <m/>
    <m/>
    <m/>
    <m/>
    <m/>
    <m/>
    <s v="Completed"/>
    <s v="Y"/>
    <x v="85"/>
    <s v="Wk45"/>
    <s v="P3"/>
    <e v="#N/A"/>
    <m/>
    <m/>
    <m/>
    <m/>
    <s v="Completed"/>
    <d v="2023-11-07T00:00:00"/>
    <m/>
    <m/>
    <m/>
    <e v="#N/A"/>
    <e v="#N/A"/>
  </r>
  <r>
    <s v="S309"/>
    <n v="0.38822233538799999"/>
    <n v="0.53254595616300004"/>
    <n v="2023"/>
    <s v="1599A"/>
    <s v="xD-DWDM-BRKRing_S309_1599A Gambir Town_0004582304160F_0004582308742"/>
    <n v="0.53254595616300004"/>
    <s v="1599A Gambir Town"/>
    <s v="1800 Rack and subrack"/>
    <s v="BBand"/>
    <m/>
    <m/>
    <m/>
    <s v="Multiple_2023_September_DWDM_(blank)_1599A_Completed_BATTERY BANK = 3_x000a_BATTERY RACK = 1"/>
    <s v="Multiple"/>
    <n v="2023"/>
    <s v="September"/>
    <s v="DWDM"/>
    <s v="(blank)"/>
    <s v="DWDM-1599A"/>
    <s v="1599A"/>
    <s v="Completed"/>
    <x v="32"/>
    <e v="#N/A"/>
    <e v="#N/A"/>
    <e v="#N/A"/>
    <x v="64"/>
    <s v="Wk41"/>
    <d v="2023-10-11T00:00:00"/>
    <m/>
    <m/>
    <m/>
    <s v="Completed"/>
    <s v="Y"/>
    <m/>
    <s v="Completed"/>
    <s v="Y"/>
    <x v="85"/>
    <s v="Wk45"/>
    <s v="P3"/>
    <e v="#N/A"/>
    <m/>
    <m/>
    <m/>
    <s v="N/A"/>
    <s v="Completed"/>
    <d v="2023-11-07T00:00:00"/>
    <m/>
    <m/>
    <m/>
    <e v="#N/A"/>
    <e v="#N/A"/>
  </r>
  <r>
    <s v="S309"/>
    <n v="0.38822233538799999"/>
    <n v="0.53254595616300004"/>
    <n v="2023"/>
    <s v="2402B"/>
    <s v="xD-DWDM-BRKRing_S309_2402B Pagoh highway_0004582304160F_0004582308742"/>
    <n v="0.53254595616300004"/>
    <s v="2402B Pagoh highway"/>
    <s v="1800 Rack and subrack"/>
    <s v="BBand"/>
    <m/>
    <m/>
    <m/>
    <s v="Multiple_2024_April_DWDM_S309_2402B_PRPO_1. Add Rectifier (Indoor) + 3 module = 1 (Require 63A x 4)_x000a_2. Battery Bank = 3"/>
    <s v="Multiple"/>
    <n v="2024"/>
    <s v="April"/>
    <s v="DWDM"/>
    <s v="S309"/>
    <s v="DWDM-2402B"/>
    <s v="2402B"/>
    <s v="PRPO"/>
    <x v="16"/>
    <e v="#N/A"/>
    <e v="#N/A"/>
    <e v="#N/A"/>
    <x v="65"/>
    <s v="Wk41"/>
    <d v="2023-10-13T00:00:00"/>
    <m/>
    <m/>
    <m/>
    <s v="Completed"/>
    <s v="Y"/>
    <m/>
    <s v="Completed"/>
    <s v="Y"/>
    <x v="85"/>
    <s v="Wk45"/>
    <s v="P3"/>
    <e v="#N/A"/>
    <m/>
    <m/>
    <m/>
    <s v="N/A"/>
    <s v="Completed"/>
    <d v="2023-11-07T00:00:00"/>
    <m/>
    <m/>
    <m/>
    <e v="#N/A"/>
    <e v="#N/A"/>
  </r>
  <r>
    <s v="S313P_2"/>
    <n v="0.61690902197099995"/>
    <n v="1.2730434233349999"/>
    <n v="2023"/>
    <s v="1512A"/>
    <s v="xD-DWDM-BRKRing_S313P_2_1512A BKTRAMBAI_00045823087420"/>
    <n v="1.2730434233349999"/>
    <s v="1512A BKTRAMBAI"/>
    <s v="Services only"/>
    <s v="BBand"/>
    <m/>
    <m/>
    <m/>
    <e v="#N/A"/>
    <s v="#N/A"/>
    <m/>
    <m/>
    <m/>
    <m/>
    <s v="DWDM-"/>
    <m/>
    <m/>
    <x v="7"/>
    <e v="#N/A"/>
    <e v="#N/A"/>
    <e v="#N/A"/>
    <x v="36"/>
    <s v="Wk45"/>
    <d v="2023-11-06T00:00:00"/>
    <m/>
    <m/>
    <m/>
    <m/>
    <s v="N/A"/>
    <m/>
    <s v="Completed"/>
    <s v="N/A"/>
    <x v="85"/>
    <s v="Wk45"/>
    <e v="#N/A"/>
    <s v="S313P_2"/>
    <m/>
    <m/>
    <m/>
    <m/>
    <s v="Completed"/>
    <d v="2023-11-07T00:00:00"/>
    <s v="Completed"/>
    <m/>
    <m/>
    <e v="#N/A"/>
    <e v="#N/A"/>
  </r>
  <r>
    <s v="S313P_2"/>
    <n v="0.61690902197099995"/>
    <n v="1.2730434233349999"/>
    <n v="2023"/>
    <s v="1553A"/>
    <s v="xD-DWDM-BRKRing_S313P_2_1553A UMBAI_00045823087420"/>
    <n v="1.2730434233349999"/>
    <s v="1553A UMBAI"/>
    <s v="Services only"/>
    <s v="BBand"/>
    <m/>
    <m/>
    <m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x v="7"/>
    <e v="#N/A"/>
    <e v="#N/A"/>
    <e v="#N/A"/>
    <x v="36"/>
    <s v="Wk45"/>
    <d v="2023-11-06T00:00:00"/>
    <m/>
    <m/>
    <m/>
    <m/>
    <s v="N/A"/>
    <m/>
    <s v="Completed"/>
    <s v="N/A"/>
    <x v="85"/>
    <s v="Wk45"/>
    <e v="#N/A"/>
    <s v="S313P_2"/>
    <m/>
    <m/>
    <m/>
    <m/>
    <s v="Completed"/>
    <d v="2023-11-07T00:00:00"/>
    <s v="Completed"/>
    <m/>
    <m/>
    <e v="#N/A"/>
    <e v="#N/A"/>
  </r>
  <r>
    <s v="S313P_2"/>
    <n v="0.61690902197099995"/>
    <n v="1.2730434233349999"/>
    <n v="2023"/>
    <s v="1554A"/>
    <s v="xD-DWDM-BRKRing_S313P_2_1554A RUMBIA_00045823087420"/>
    <n v="1.2730434233349999"/>
    <s v="1554A RUMBIA"/>
    <s v="Services only"/>
    <s v="BBand"/>
    <m/>
    <m/>
    <m/>
    <s v="Multiple_2024_May_DWDM_S301_1554A_PRPO_1.Add battery bank = 3"/>
    <s v="Multiple"/>
    <n v="2024"/>
    <s v="May"/>
    <s v="DWDM"/>
    <s v="S301"/>
    <s v="DWDM-1554A"/>
    <s v="1554A"/>
    <s v="PRPO"/>
    <x v="7"/>
    <e v="#N/A"/>
    <e v="#N/A"/>
    <e v="#N/A"/>
    <x v="36"/>
    <s v="Wk45"/>
    <d v="2023-11-06T00:00:00"/>
    <m/>
    <m/>
    <m/>
    <m/>
    <s v="N/A"/>
    <m/>
    <s v="Completed"/>
    <s v="N/A"/>
    <x v="85"/>
    <s v="Wk45"/>
    <e v="#N/A"/>
    <s v="S313P_2"/>
    <m/>
    <m/>
    <m/>
    <m/>
    <s v="Completed"/>
    <d v="2023-11-07T00:00:00"/>
    <s v="Completed"/>
    <m/>
    <m/>
    <e v="#N/A"/>
    <e v="#N/A"/>
  </r>
  <r>
    <s v="S313P_2"/>
    <n v="0.61690902197099995"/>
    <n v="1.2730434233349999"/>
    <n v="2023"/>
    <s v="1621A"/>
    <s v="xD-DWDM-BRKRing_S313P_2_1621A MSC Senawang_00045823087420"/>
    <n v="1.2730434233349999"/>
    <s v="1621A MSC Senawang"/>
    <s v="Services only"/>
    <s v="BBand"/>
    <m/>
    <m/>
    <m/>
    <e v="#N/A"/>
    <s v="#N/A"/>
    <m/>
    <m/>
    <m/>
    <m/>
    <s v="DWDM-"/>
    <m/>
    <m/>
    <x v="7"/>
    <e v="#N/A"/>
    <e v="#N/A"/>
    <e v="#N/A"/>
    <x v="45"/>
    <s v="Wk45"/>
    <d v="2023-11-07T00:00:00"/>
    <m/>
    <m/>
    <m/>
    <m/>
    <s v="N/A"/>
    <m/>
    <s v="Completed"/>
    <s v="N/A"/>
    <x v="85"/>
    <s v="Wk45"/>
    <e v="#N/A"/>
    <s v="S313P_2"/>
    <m/>
    <m/>
    <m/>
    <s v="Y"/>
    <s v="Completed"/>
    <d v="2023-11-07T00:00:00"/>
    <s v="Completed"/>
    <m/>
    <m/>
    <e v="#N/A"/>
    <e v="#N/A"/>
  </r>
  <r>
    <s v="S313P_2_2"/>
    <e v="#N/A"/>
    <e v="#N/A"/>
    <n v="2023"/>
    <s v="1533A"/>
    <s v="xD-DWDM-BRKRing_S313P_2_2_DUYONG_0004582304160F_00045823087420"/>
    <e v="#N/A"/>
    <s v="DUYONG"/>
    <s v="1800 Rack and subrack"/>
    <s v="BBand"/>
    <m/>
    <m/>
    <m/>
    <s v="Multiple_2023_October_DWDM_(blank)_1533A_Completed_BATTERY RACK = 1"/>
    <s v="Multiple"/>
    <n v="2023"/>
    <s v="October"/>
    <s v="DWDM"/>
    <s v="(blank)"/>
    <s v="DWDM-1533A"/>
    <s v="1533A"/>
    <s v="Completed"/>
    <x v="59"/>
    <e v="#N/A"/>
    <e v="#N/A"/>
    <e v="#N/A"/>
    <x v="39"/>
    <s v="Wk41"/>
    <d v="2023-10-10T00:00:00"/>
    <m/>
    <s v="30/1: Plan 2/2"/>
    <m/>
    <m/>
    <m/>
    <d v="2024-02-07T00:00:00"/>
    <d v="2024-01-19T00:00:00"/>
    <s v="Y"/>
    <x v="56"/>
    <s v="Wk6"/>
    <s v="P3"/>
    <e v="#N/A"/>
    <d v="2024-02-07T09:49:44"/>
    <m/>
    <m/>
    <m/>
    <m/>
    <d v="1899-12-30T00:00:00"/>
    <m/>
    <m/>
    <m/>
    <e v="#N/A"/>
    <e v="#N/A"/>
  </r>
  <r>
    <s v="S313P_2_2"/>
    <e v="#N/A"/>
    <e v="#N/A"/>
    <n v="2023"/>
    <s v="1554A"/>
    <s v="xD-DWDM-BRKRing_S313P_2_2_RUMBIA_0004582304160F_00045823087420"/>
    <e v="#N/A"/>
    <s v="RUMBIA"/>
    <s v="1800 Rack and subrack"/>
    <s v="BBand"/>
    <m/>
    <m/>
    <m/>
    <s v="Multiple_2024_May_DWDM_S301_1554A_PRPO_1.Add battery bank = 3"/>
    <s v="Multiple"/>
    <n v="2024"/>
    <s v="May"/>
    <s v="DWDM"/>
    <s v="S301"/>
    <s v="DWDM-1554A"/>
    <s v="1554A"/>
    <s v="PRPO"/>
    <x v="30"/>
    <e v="#N/A"/>
    <e v="#N/A"/>
    <e v="#N/A"/>
    <x v="39"/>
    <s v="Wk41"/>
    <d v="2023-10-10T00:00:00"/>
    <m/>
    <m/>
    <m/>
    <s v="Completed"/>
    <s v="Y"/>
    <s v="8/1/2024-9/1/2024"/>
    <d v="2024-01-19T00:00:00"/>
    <s v="Y"/>
    <x v="58"/>
    <s v="Wk3"/>
    <s v="P3"/>
    <e v="#N/A"/>
    <d v="2024-01-15T11:00:16"/>
    <s v="Reminder"/>
    <m/>
    <m/>
    <m/>
    <d v="1899-12-30T00:00:00"/>
    <m/>
    <m/>
    <m/>
    <e v="#N/A"/>
    <e v="#N/A"/>
  </r>
  <r>
    <s v="S313P_2_2"/>
    <e v="#N/A"/>
    <e v="#N/A"/>
    <n v="2023"/>
    <s v="1553A"/>
    <s v="xD-DWDM-BRKRing_S313P_2_2_UMBAI_0004582304160F_00045823087420"/>
    <e v="#N/A"/>
    <s v="UMBAI"/>
    <s v="1800 Rack and subrack"/>
    <s v="BBand"/>
    <m/>
    <m/>
    <m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x v="31"/>
    <e v="#N/A"/>
    <e v="#N/A"/>
    <e v="#N/A"/>
    <x v="10"/>
    <s v="Wk26"/>
    <m/>
    <s v="Space"/>
    <s v="Space"/>
    <s v="0524: Umbai space issue"/>
    <d v="2024-07-05T00:00:00"/>
    <m/>
    <m/>
    <s v="Re-survey"/>
    <s v="TBC_Jul_Plan"/>
    <x v="34"/>
    <m/>
    <s v="P3"/>
    <e v="#N/A"/>
    <m/>
    <m/>
    <m/>
    <m/>
    <m/>
    <d v="1899-12-30T00:00:00"/>
    <m/>
    <m/>
    <m/>
    <e v="#N/A"/>
    <e v="#N/A"/>
  </r>
  <r>
    <s v="S313P_2"/>
    <n v="0.61690902197099995"/>
    <n v="1.2730434233349999"/>
    <n v="2023"/>
    <s v="2021B"/>
    <s v="xD-DWDM-BRKRing_S313P_2_2021B SBHT_00045823087420"/>
    <n v="1.2730434233349999"/>
    <s v="2021B SBHT"/>
    <s v="Services only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7"/>
    <e v="#N/A"/>
    <e v="#N/A"/>
    <e v="#N/A"/>
    <x v="45"/>
    <s v="Wk45"/>
    <d v="2023-11-07T00:00:00"/>
    <m/>
    <m/>
    <m/>
    <m/>
    <s v="N/A"/>
    <m/>
    <s v="Completed"/>
    <s v="N/A"/>
    <x v="85"/>
    <s v="Wk45"/>
    <e v="#N/A"/>
    <s v="S313P_2"/>
    <m/>
    <m/>
    <m/>
    <s v="Y"/>
    <s v="Completed"/>
    <d v="2023-11-07T00:00:00"/>
    <s v="Completed"/>
    <m/>
    <m/>
    <e v="#N/A"/>
    <e v="#N/A"/>
  </r>
  <r>
    <s v="S501"/>
    <n v="0.215549331988"/>
    <n v="0.52031679413200005"/>
    <n v="2023"/>
    <s v="1591A"/>
    <s v="xD-DWDM-BRKRing_S501_1_1591A Parit Bakar_0004582304160F_0004582308742"/>
    <n v="0.52031679413200005"/>
    <s v="1591A Parit Bakar"/>
    <s v="1800 Rack and subrack"/>
    <s v="BBand"/>
    <m/>
    <m/>
    <m/>
    <s v="Single_2023_September_DWDM_(blank)_1591A_Completed_BATTERY BANK = 3_x000a_BATTERY RACK = 1"/>
    <s v="Single"/>
    <n v="2023"/>
    <s v="September"/>
    <s v="DWDM"/>
    <s v="(blank)"/>
    <s v="DWDM-1591A"/>
    <s v="1591A"/>
    <s v="Completed"/>
    <x v="32"/>
    <e v="#N/A"/>
    <e v="#N/A"/>
    <e v="#N/A"/>
    <x v="1"/>
    <s v="Wk47"/>
    <d v="2023-11-22T00:00:00"/>
    <s v="Pending CME - Umbai"/>
    <m/>
    <m/>
    <s v="Completed"/>
    <s v="Y"/>
    <d v="2024-01-24T00:00:00"/>
    <d v="2024-01-23T00:00:00"/>
    <s v="Y"/>
    <x v="84"/>
    <s v="Wk47"/>
    <s v="P0"/>
    <e v="#N/A"/>
    <m/>
    <s v="Integrated but plan next date"/>
    <s v="completed"/>
    <m/>
    <m/>
    <d v="1899-12-30T00:00:00"/>
    <s v="Replan migration - Umbai CME"/>
    <m/>
    <m/>
    <e v="#N/A"/>
    <e v="#N/A"/>
  </r>
  <r>
    <s v="S501"/>
    <n v="0.215549331988"/>
    <n v="0.52031679413200005"/>
    <n v="2023"/>
    <s v="2227B"/>
    <s v="xD-DWDM-BRKRing_S501_1_1591A Sri Jeram_0004582304160F_0004582308742"/>
    <n v="0.52031679413200005"/>
    <s v="1591A Sri Jeram"/>
    <s v="1800 Rack and subrack"/>
    <s v="BBand"/>
    <m/>
    <m/>
    <m/>
    <s v="Multiple_2023_September_DWDM_(blank)_2227B_Completed_BATTERY BANK = 3_x000a_BATTERY RACK = 1"/>
    <s v="Multiple"/>
    <n v="2023"/>
    <s v="September"/>
    <s v="DWDM"/>
    <s v="(blank)"/>
    <s v="DWDM-2227B"/>
    <s v="2227B"/>
    <s v="Completed"/>
    <x v="32"/>
    <e v="#N/A"/>
    <e v="#N/A"/>
    <e v="#N/A"/>
    <x v="63"/>
    <s v="Wk41"/>
    <d v="2023-10-12T00:00:00"/>
    <s v="Pending CME - Umbai"/>
    <s v="29/1: Do after network freeze (1st week of Feb)_x000a_30/1: Plan 1/2_x000a_1/2: Plan 2/2"/>
    <m/>
    <m/>
    <m/>
    <d v="2024-02-01T00:00:00"/>
    <d v="2024-02-15T00:00:00"/>
    <s v="Y"/>
    <x v="57"/>
    <s v="Wk5"/>
    <s v="P0"/>
    <e v="#N/A"/>
    <d v="2024-02-02T11:13:21"/>
    <m/>
    <s v="WIP"/>
    <m/>
    <m/>
    <d v="1899-12-30T00:00:00"/>
    <s v="Replan migration - Umbai CME"/>
    <m/>
    <m/>
    <e v="#N/A"/>
    <e v="#N/A"/>
  </r>
  <r>
    <s v="S501"/>
    <n v="0.215549331988"/>
    <n v="0.52031679413200005"/>
    <n v="2023"/>
    <s v="2388B"/>
    <s v="xD-DWDM-BRKRing_S501_1_2388B Desa Muar_0004582304160F_0004582308742"/>
    <n v="0.52031679413200005"/>
    <s v="2388B Desa Muar"/>
    <s v="1800 Rack and subrack"/>
    <s v="BBand"/>
    <m/>
    <m/>
    <m/>
    <s v="Multiple_2023_September_DWDM_(blank)_2388B_Completed_BATTERY BANK = 3_x000a_BATTERY RACK = 1"/>
    <s v="Multiple"/>
    <n v="2023"/>
    <s v="September"/>
    <s v="DWDM"/>
    <s v="(blank)"/>
    <s v="DWDM-2388B"/>
    <s v="2388B"/>
    <s v="Completed"/>
    <x v="32"/>
    <e v="#N/A"/>
    <e v="#N/A"/>
    <e v="#N/A"/>
    <x v="63"/>
    <s v="Wk41"/>
    <d v="2023-10-12T00:00:00"/>
    <s v="Pending CME - Umbai"/>
    <m/>
    <m/>
    <m/>
    <m/>
    <d v="2024-02-14T00:00:00"/>
    <d v="2024-02-15T00:00:00"/>
    <s v="Y"/>
    <x v="57"/>
    <s v="Wk5"/>
    <s v="P0"/>
    <e v="#N/A"/>
    <d v="2024-02-02T11:13:21"/>
    <m/>
    <s v="Swap breaker issue"/>
    <m/>
    <m/>
    <d v="1899-12-30T00:00:00"/>
    <s v="Replan migration - Umbai CME"/>
    <m/>
    <m/>
    <e v="#N/A"/>
    <e v="#N/A"/>
  </r>
  <r>
    <s v="SAR01"/>
    <n v="0.43190909045600001"/>
    <n v="0.78559273607375002"/>
    <n v="2023"/>
    <s v="1552A"/>
    <s v="xD-DWDM-BRKRing_SAR01_1552A TanjungBidara_0004582304070Q_0004582304070T_00045823086825"/>
    <n v="0.78559273607375002"/>
    <s v="1552A TanjungBidara"/>
    <s v="9800 SFP only"/>
    <s v="BBand"/>
    <m/>
    <m/>
    <m/>
    <e v="#N/A"/>
    <s v="#N/A"/>
    <m/>
    <m/>
    <m/>
    <m/>
    <s v="DWDM-"/>
    <m/>
    <m/>
    <x v="7"/>
    <e v="#N/A"/>
    <e v="#N/A"/>
    <e v="#N/A"/>
    <x v="60"/>
    <s v="Wk11"/>
    <d v="2024-03-21T00:00:00"/>
    <m/>
    <m/>
    <m/>
    <m/>
    <s v="N/A"/>
    <m/>
    <s v="Completed"/>
    <s v="N/A"/>
    <x v="66"/>
    <s v="Wk43"/>
    <s v="P0"/>
    <s v="SAR01"/>
    <m/>
    <m/>
    <m/>
    <m/>
    <s v="Completed"/>
    <d v="2023-10-26T00:00:00"/>
    <s v="Completed"/>
    <m/>
    <m/>
    <e v="#N/A"/>
    <s v="SAR01"/>
  </r>
  <r>
    <s v="SAR01"/>
    <n v="0.43190909045600001"/>
    <n v="0.78559273607375002"/>
    <n v="2023"/>
    <s v="1554A"/>
    <s v="xD-DWDM-BRKRing_SAR01_1554A Rumbia_0004582304070Q_0004582304070T_00045823086825"/>
    <n v="0.78559273607375002"/>
    <s v="1554A Rumbia"/>
    <s v="9800 SFP only"/>
    <s v="BBand"/>
    <m/>
    <m/>
    <m/>
    <s v="Multiple_2024_May_DWDM_S301_1554A_PRPO_1.Add battery bank = 3"/>
    <s v="Multiple"/>
    <n v="2024"/>
    <s v="May"/>
    <s v="DWDM"/>
    <s v="S301"/>
    <s v="DWDM-1554A"/>
    <s v="1554A"/>
    <s v="PRPO"/>
    <x v="7"/>
    <e v="#N/A"/>
    <e v="#N/A"/>
    <e v="#N/A"/>
    <x v="41"/>
    <s v="Wk42"/>
    <d v="2023-10-19T00:00:00"/>
    <m/>
    <m/>
    <m/>
    <m/>
    <s v="N/A"/>
    <m/>
    <s v="Completed"/>
    <s v="N/A"/>
    <x v="66"/>
    <s v="Wk43"/>
    <s v="P0"/>
    <s v="SAR01"/>
    <m/>
    <m/>
    <m/>
    <m/>
    <s v="Completed"/>
    <d v="2023-10-26T00:00:00"/>
    <s v="Completed"/>
    <m/>
    <m/>
    <e v="#N/A"/>
    <s v="SAR01"/>
  </r>
  <r>
    <s v="SAR01"/>
    <n v="0.43190909045600001"/>
    <n v="0.78559273607375002"/>
    <n v="2023"/>
    <s v="1621A"/>
    <s v="xD-DWDM-BRKRing_SAR01_1621A Senawang_0004582304070Q_0004582304070T_00045823086825"/>
    <n v="0.78559273607375002"/>
    <s v="1621A Senawang"/>
    <s v="9800 SFP only"/>
    <s v="BBand"/>
    <m/>
    <m/>
    <m/>
    <e v="#N/A"/>
    <s v="#N/A"/>
    <m/>
    <m/>
    <m/>
    <m/>
    <s v="DWDM-"/>
    <m/>
    <m/>
    <x v="7"/>
    <e v="#N/A"/>
    <e v="#N/A"/>
    <e v="#N/A"/>
    <x v="41"/>
    <s v="Wk42"/>
    <d v="2023-10-19T00:00:00"/>
    <m/>
    <m/>
    <m/>
    <m/>
    <s v="N/A"/>
    <m/>
    <s v="Completed"/>
    <s v="N/A"/>
    <x v="66"/>
    <s v="Wk43"/>
    <s v="P0"/>
    <s v="SAR01"/>
    <m/>
    <m/>
    <m/>
    <m/>
    <s v="Completed"/>
    <d v="2023-10-26T00:00:00"/>
    <s v="Completed"/>
    <m/>
    <m/>
    <e v="#N/A"/>
    <s v="SAR01"/>
  </r>
  <r>
    <s v="SAR01"/>
    <n v="0.43190909045600001"/>
    <n v="0.78559273607375002"/>
    <n v="2023"/>
    <s v="1640A"/>
    <s v="xD-DWDM-BRKRing_SAR01_1640A Politenik PD_0004582304070Q_0004582304070T_00045823086825"/>
    <n v="0.78559273607375002"/>
    <s v="1640A Politenik PD"/>
    <s v="9800 SFP only"/>
    <s v="BBand"/>
    <m/>
    <m/>
    <m/>
    <e v="#N/A"/>
    <s v="#N/A"/>
    <m/>
    <m/>
    <m/>
    <m/>
    <s v="DWDM-"/>
    <m/>
    <m/>
    <x v="7"/>
    <e v="#N/A"/>
    <e v="#N/A"/>
    <e v="#N/A"/>
    <x v="60"/>
    <s v="Wk11"/>
    <d v="2024-03-22T00:00:00"/>
    <m/>
    <m/>
    <m/>
    <m/>
    <s v="N/A"/>
    <m/>
    <s v="Completed"/>
    <s v="N/A"/>
    <x v="66"/>
    <s v="Wk43"/>
    <s v="P0"/>
    <s v="SAR01"/>
    <m/>
    <m/>
    <m/>
    <m/>
    <s v="Completed"/>
    <d v="2023-10-26T00:00:00"/>
    <s v="Completed"/>
    <m/>
    <m/>
    <e v="#N/A"/>
    <s v="SAR01"/>
  </r>
  <r>
    <s v="SAR01"/>
    <n v="0.43190909045600001"/>
    <n v="0.78559273607375002"/>
    <n v="2023"/>
    <s v="2021B"/>
    <s v="xD-DWDM-BRKRing_SAR01_2021B SBHT_0004582304070Q_0004582304070T_00045823086825"/>
    <n v="0.78559273607375002"/>
    <s v="2021B SBHT"/>
    <s v="9800 SFP only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7"/>
    <e v="#N/A"/>
    <e v="#N/A"/>
    <e v="#N/A"/>
    <x v="41"/>
    <s v="Wk42"/>
    <d v="2023-10-19T00:00:00"/>
    <m/>
    <m/>
    <m/>
    <m/>
    <s v="N/A"/>
    <m/>
    <s v="Completed"/>
    <s v="N/A"/>
    <x v="66"/>
    <s v="Wk43"/>
    <s v="P0"/>
    <s v="SAR01"/>
    <m/>
    <m/>
    <m/>
    <m/>
    <s v="Completed"/>
    <d v="2023-10-26T00:00:00"/>
    <s v="Completed"/>
    <m/>
    <m/>
    <e v="#N/A"/>
    <s v="SAR01"/>
  </r>
  <r>
    <s v="SAR03ii"/>
    <e v="#N/A"/>
    <e v="#N/A"/>
    <n v="2023"/>
    <s v="2402B"/>
    <s v="xD-DWDM-BRKRing_SAR03ii_2402B PagohHighway_0004582304160E_00045823087420"/>
    <e v="#N/A"/>
    <s v="2402B PagohHighway"/>
    <s v="9800 Rack with subrack"/>
    <s v="BBand"/>
    <m/>
    <m/>
    <m/>
    <s v="Multiple_2024_April_DWDM_S309_2402B_PRPO_1. Add Rectifier (Indoor) + 3 module = 1 (Require 63A x 4)_x000a_2. Battery Bank = 3"/>
    <s v="Multiple"/>
    <n v="2024"/>
    <s v="April"/>
    <s v="DWDM"/>
    <s v="S309"/>
    <s v="DWDM-2402B"/>
    <s v="2402B"/>
    <s v="PRPO"/>
    <x v="16"/>
    <e v="#N/A"/>
    <e v="#N/A"/>
    <e v="#N/A"/>
    <x v="31"/>
    <s v="Wk47"/>
    <d v="2023-11-23T00:00:00"/>
    <m/>
    <m/>
    <m/>
    <s v="Completed"/>
    <s v="Y"/>
    <m/>
    <s v="Completed"/>
    <s v="Y"/>
    <x v="82"/>
    <s v="Wk49"/>
    <e v="#N/A"/>
    <e v="#N/A"/>
    <m/>
    <s v="Integrated but plan next date"/>
    <s v="completed"/>
    <s v="Y"/>
    <s v="Completed"/>
    <d v="2024-01-23T00:00:00"/>
    <s v="Completed"/>
    <m/>
    <m/>
    <e v="#N/A"/>
    <e v="#N/A"/>
  </r>
  <r>
    <s v="SAR03iii"/>
    <e v="#N/A"/>
    <e v="#N/A"/>
    <n v="2023"/>
    <s v="1554A"/>
    <s v="xD-DWDM-BRKRing_SAR03iii_1554A Rumbia_0004582304160E_00045823087420"/>
    <e v="#N/A"/>
    <s v="1554A Rumbia"/>
    <s v="9800 Rack with subrack"/>
    <s v="BBand"/>
    <m/>
    <m/>
    <m/>
    <s v="Multiple_2024_May_DWDM_S301_1554A_PRPO_1.Add battery bank = 3"/>
    <s v="Multiple"/>
    <n v="2024"/>
    <s v="May"/>
    <s v="DWDM"/>
    <s v="S301"/>
    <s v="DWDM-1554A"/>
    <s v="1554A"/>
    <s v="PRPO"/>
    <x v="30"/>
    <e v="#N/A"/>
    <e v="#N/A"/>
    <e v="#N/A"/>
    <x v="35"/>
    <s v="WK0"/>
    <s v="N/A"/>
    <m/>
    <m/>
    <m/>
    <e v="#N/A"/>
    <s v="Y"/>
    <m/>
    <s v="Completed"/>
    <s v="Y"/>
    <x v="82"/>
    <s v="Wk49"/>
    <e v="#N/A"/>
    <e v="#N/A"/>
    <m/>
    <m/>
    <s v="completed"/>
    <s v="Y"/>
    <s v="Completed"/>
    <d v="2024-01-23T00:00:00"/>
    <s v="Completed"/>
    <m/>
    <m/>
    <e v="#N/A"/>
    <e v="#N/A"/>
  </r>
  <r>
    <s v="SAR05"/>
    <e v="#N/A"/>
    <n v="0.99181273926124991"/>
    <n v="2023"/>
    <s v="1621A"/>
    <s v="xD-DWDM-BRKRing_SAR05_1621A Senawang_0004582304160E_00045823087420"/>
    <n v="0.99181273926124991"/>
    <s v="1621A Senawang"/>
    <s v="9800 Rack with subrack"/>
    <s v="BBand"/>
    <m/>
    <m/>
    <m/>
    <e v="#N/A"/>
    <s v="#N/A"/>
    <m/>
    <m/>
    <m/>
    <m/>
    <s v="DWDM-"/>
    <m/>
    <m/>
    <x v="3"/>
    <e v="#N/A"/>
    <e v="#N/A"/>
    <e v="#N/A"/>
    <x v="74"/>
    <s v="Wk46"/>
    <d v="2023-11-15T00:00:00"/>
    <m/>
    <m/>
    <m/>
    <s v="Completed"/>
    <s v="Y"/>
    <m/>
    <s v="Completed"/>
    <s v="Y"/>
    <x v="75"/>
    <s v="Wk4"/>
    <e v="#N/A"/>
    <e v="#N/A"/>
    <m/>
    <m/>
    <m/>
    <s v="Y"/>
    <s v="Completed"/>
    <d v="2024-03-05T00:00:00"/>
    <s v="Completed"/>
    <m/>
    <m/>
    <e v="#N/A"/>
    <e v="#N/A"/>
  </r>
  <r>
    <s v="SAR05"/>
    <e v="#N/A"/>
    <n v="0.99181273926124991"/>
    <n v="2023"/>
    <s v="6000A"/>
    <s v="xD-DWDM-BRKRing_SAR05_6000A JB_0004582304160E_00045823087420"/>
    <n v="0.99181273926124991"/>
    <s v="6000A JB"/>
    <s v="9800 Rack with subrack"/>
    <s v="BBand"/>
    <m/>
    <m/>
    <m/>
    <s v="Single_2023_September_DWDM_(blank)_6000A_Completed_DC BREAKER: 63 A X 4"/>
    <s v="Single"/>
    <n v="2023"/>
    <s v="September"/>
    <s v="DWDM"/>
    <s v="(blank)"/>
    <s v="DWDM-6000A"/>
    <s v="6000A"/>
    <s v="Completed"/>
    <x v="0"/>
    <e v="#N/A"/>
    <e v="#N/A"/>
    <e v="#N/A"/>
    <x v="75"/>
    <s v="Wk46"/>
    <d v="2023-11-16T00:00:00"/>
    <m/>
    <m/>
    <m/>
    <s v="Completed"/>
    <s v="Y"/>
    <m/>
    <d v="2024-01-17T00:00:00"/>
    <s v="Y"/>
    <x v="24"/>
    <s v="Wk4"/>
    <e v="#N/A"/>
    <e v="#N/A"/>
    <m/>
    <m/>
    <m/>
    <s v="Y"/>
    <s v="Completed"/>
    <d v="2024-03-05T00:00:00"/>
    <s v="Completed"/>
    <m/>
    <m/>
    <e v="#N/A"/>
    <e v="#N/A"/>
  </r>
  <r>
    <s v="SAR05"/>
    <e v="#N/A"/>
    <n v="0.99181273926124991"/>
    <n v="2023"/>
    <s v="6083A"/>
    <s v="xD-DWDM-BRKRing_SAR05_6083A Soga_0004582304160E_00045823087420"/>
    <n v="0.99181273926124991"/>
    <s v="6083A Soga"/>
    <s v="9800 Rack with subrack"/>
    <s v="BBand"/>
    <m/>
    <m/>
    <m/>
    <s v="Single_2023_November_DWDM_(blank)_6083A_Completed_RECTIFIER + DCPDB = 1_x000a_BATTERTY BANK =3 "/>
    <s v="Single"/>
    <n v="2023"/>
    <s v="November"/>
    <s v="DWDM"/>
    <s v="(blank)"/>
    <s v="DWDM-6083A"/>
    <s v="6083A"/>
    <s v="Completed"/>
    <x v="9"/>
    <e v="#N/A"/>
    <e v="#N/A"/>
    <e v="#N/A"/>
    <x v="71"/>
    <s v="Wk1"/>
    <d v="2024-01-02T00:00:00"/>
    <m/>
    <m/>
    <m/>
    <e v="#N/A"/>
    <m/>
    <d v="2024-02-15T00:00:00"/>
    <d v="2024-02-15T00:00:00"/>
    <s v="Y"/>
    <x v="53"/>
    <s v="Wk5"/>
    <e v="#N/A"/>
    <e v="#N/A"/>
    <m/>
    <m/>
    <m/>
    <s v="Y"/>
    <s v="Completed"/>
    <d v="2024-03-05T00:00:00"/>
    <s v="Completed"/>
    <m/>
    <m/>
    <e v="#N/A"/>
    <e v="#N/A"/>
  </r>
  <r>
    <m/>
    <e v="#N/A"/>
    <n v="0.99181273926124991"/>
    <m/>
    <s v="1195A"/>
    <e v="#N/A"/>
    <n v="0.99181273926124991"/>
    <m/>
    <s v="site drop"/>
    <s v="N/A"/>
    <m/>
    <m/>
    <m/>
    <e v="#N/A"/>
    <s v="#N/A"/>
    <m/>
    <m/>
    <m/>
    <m/>
    <s v="DWDM-"/>
    <m/>
    <m/>
    <x v="3"/>
    <e v="#N/A"/>
    <e v="#N/A"/>
    <e v="#N/A"/>
    <x v="35"/>
    <s v="WK0"/>
    <s v="N/A"/>
    <e v="#N/A"/>
    <e v="#N/A"/>
    <m/>
    <e v="#N/A"/>
    <e v="#N/A"/>
    <e v="#N/A"/>
    <e v="#N/A"/>
    <s v="TBC_Jul_Plan"/>
    <x v="34"/>
    <m/>
    <e v="#N/A"/>
    <e v="#N/A"/>
    <e v="#N/A"/>
    <e v="#N/A"/>
    <e v="#N/A"/>
    <m/>
    <e v="#N/A"/>
    <e v="#N/A"/>
    <m/>
    <m/>
    <m/>
    <e v="#N/A"/>
    <e v="#N/A"/>
  </r>
  <r>
    <s v="CAR01"/>
    <e v="#N/A"/>
    <e v="#N/A"/>
    <s v="2024 Q1"/>
    <n v="1085"/>
    <s v="xD_DWDM-BRKRing_CAR01_1085A Pekan Meru_0004582400460T_00045824009529"/>
    <m/>
    <s v="1085A Pekan Meru "/>
    <s v="Board expansion"/>
    <s v="BBand"/>
    <m/>
    <m/>
    <m/>
    <e v="#N/A"/>
    <s v="#N/A"/>
    <m/>
    <m/>
    <m/>
    <m/>
    <s v="DWDM-"/>
    <m/>
    <m/>
    <x v="7"/>
    <e v="#N/A"/>
    <e v="#N/A"/>
    <e v="#N/A"/>
    <x v="37"/>
    <s v="Wk12"/>
    <d v="2024-03-22T00:00:00"/>
    <m/>
    <m/>
    <m/>
    <m/>
    <m/>
    <m/>
    <m/>
    <s v="Y"/>
    <x v="30"/>
    <s v="Wk12"/>
    <s v="P0"/>
    <e v="#N/A"/>
    <m/>
    <m/>
    <m/>
    <m/>
    <m/>
    <m/>
    <m/>
    <m/>
    <m/>
    <e v="#N/A"/>
    <e v="#N/A"/>
  </r>
  <r>
    <s v="PFSRING101/C0607P"/>
    <e v="#N/A"/>
    <m/>
    <n v="2023"/>
    <s v="1063B"/>
    <s v="xD_DWDM_BRKRing_PFSRING101/C0607_1063B_Berjya Times Square Rooftop_0004582306610C_00045823162822"/>
    <m/>
    <s v="1063B Berjaya Times Square Rooftop"/>
    <s v="1800 Rack and subrack"/>
    <s v="BBand"/>
    <m/>
    <m/>
    <m/>
    <s v="Single_2024_May_DWDM_PFSRING101/C0607P_1063B_PRPO_1.DCPDB = 1 (C/W :63A DC x 8; 32A DC x 2 and 10A DC x 2 DC Breaker)"/>
    <s v="Single"/>
    <n v="2024"/>
    <s v="May"/>
    <s v="DWDM"/>
    <s v="PFSRING101/C0607P"/>
    <s v="DWDM-1063B"/>
    <s v="1063B"/>
    <s v="PRPO"/>
    <x v="15"/>
    <e v="#N/A"/>
    <s v="1.7 TSSR Approved"/>
    <e v="#N/A"/>
    <x v="29"/>
    <s v="Wk21"/>
    <d v="2024-05-24T00:00:00"/>
    <m/>
    <m/>
    <s v="0521: Pending DN _x000a_0517: Need to freeze // _x000a_Return material due to lift breakdown"/>
    <m/>
    <m/>
    <m/>
    <m/>
    <s v="TBC_InPlan"/>
    <x v="20"/>
    <m/>
    <s v="P1"/>
    <e v="#N/A"/>
    <m/>
    <m/>
    <m/>
    <m/>
    <m/>
    <m/>
    <m/>
    <m/>
    <m/>
    <e v="#N/A"/>
    <e v="#N/A"/>
  </r>
  <r>
    <s v="C0103"/>
    <n v="7.5475291698000005E-2"/>
    <e v="#N/A"/>
    <s v="2024 Q2"/>
    <s v="1049B"/>
    <s v="xD_DWDM_BRKRing_C0103_1049B-MCR 001 KPG_0004582400930A_00045824009023"/>
    <e v="#N/A"/>
    <s v="1049B-MCR 001 KPG"/>
    <s v="Board expansion"/>
    <s v="Advance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7"/>
    <s v="NA"/>
    <s v="0. No Survey required"/>
    <s v="0. No Survey required"/>
    <x v="29"/>
    <s v="Wk21"/>
    <d v="2024-05-24T00:00:00"/>
    <m/>
    <m/>
    <s v="DN combined w/ xD_DWDM-BRKRing_C0103_1049B KPG_0004582401300R_00045824026922"/>
    <m/>
    <m/>
    <m/>
    <m/>
    <s v="TBC_InPlan"/>
    <x v="20"/>
    <m/>
    <s v="P2"/>
    <e v="#N/A"/>
    <m/>
    <m/>
    <m/>
    <m/>
    <m/>
    <m/>
    <m/>
    <m/>
    <m/>
    <e v="#N/A"/>
    <e v="#N/A"/>
  </r>
  <r>
    <s v="MCR18/C24"/>
    <e v="#N/A"/>
    <e v="#N/A"/>
    <n v="2023"/>
    <s v="1360A"/>
    <s v="xD_DWDM-BRKRing_MCR18/C24_1360B Hicom Glenmarie_0004582306610C_00045823162822"/>
    <e v="#N/A"/>
    <s v="1360B Hicom Glenmarie"/>
    <s v="1800 Rack and subrack"/>
    <s v="BBand"/>
    <m/>
    <m/>
    <m/>
    <s v="Multiple_2024_May_DWDM_(blank)_1360A_Completed_1. Swap Cabine"/>
    <s v="Multiple"/>
    <n v="2024"/>
    <s v="May"/>
    <s v="DWDM"/>
    <s v="(blank)"/>
    <s v="DWDM-1360A"/>
    <s v="1360A"/>
    <s v="Completed"/>
    <x v="60"/>
    <e v="#N/A"/>
    <e v="#N/A"/>
    <e v="#N/A"/>
    <x v="76"/>
    <s v="Wk19"/>
    <d v="2024-05-11T00:00:00"/>
    <s v="CME - Decom"/>
    <s v="OUTDOOR"/>
    <s v="0524: Plan to power up and int on 30/5_x000a_0517: Pending access"/>
    <m/>
    <m/>
    <s v="Replan"/>
    <d v="2024-02-12T00:00:00"/>
    <s v="TBC_MOS"/>
    <x v="86"/>
    <m/>
    <s v="P2"/>
    <e v="#N/A"/>
    <m/>
    <m/>
    <m/>
    <m/>
    <m/>
    <d v="1899-12-30T00:00:00"/>
    <m/>
    <m/>
    <m/>
    <e v="#N/A"/>
    <e v="#N/A"/>
  </r>
  <r>
    <s v="CAR05"/>
    <n v="0.80842560884875003"/>
    <e v="#N/A"/>
    <s v="2024 Q2"/>
    <s v="1475A"/>
    <s v="xD_DWDM_BRKRing_CAR05_1475A MSC MSK_0004582401290A_00045824026525"/>
    <e v="#N/A"/>
    <s v="1475A MSC MSK"/>
    <s v="Board expansion"/>
    <s v="BBand"/>
    <s v="N/A"/>
    <s v="N/A"/>
    <m/>
    <s v="Single_2024_May_DWDM_5GC_1475A_PRPO_1.ODF Rack (Glass Door)"/>
    <s v="Single"/>
    <n v="2024"/>
    <s v="May"/>
    <s v="DWDM"/>
    <s v="5GC"/>
    <s v="DWDM-1475A"/>
    <s v="1475A"/>
    <s v="PRPO"/>
    <x v="7"/>
    <s v="NA"/>
    <s v="0. No Survey required"/>
    <s v="0. No Survey required"/>
    <x v="17"/>
    <s v="Wk19"/>
    <d v="2024-05-13T00:00:00"/>
    <m/>
    <m/>
    <m/>
    <m/>
    <m/>
    <m/>
    <m/>
    <s v="TBC_MOS"/>
    <x v="7"/>
    <m/>
    <s v="P1_Z_Oct"/>
    <e v="#N/A"/>
    <m/>
    <m/>
    <m/>
    <m/>
    <m/>
    <m/>
    <m/>
    <m/>
    <d v="2024-05-23T00:00:00"/>
    <e v="#N/A"/>
    <e v="#N/A"/>
  </r>
  <r>
    <s v="CAR02-i+/CAR02-ii+"/>
    <e v="#N/A"/>
    <m/>
    <s v="2024 Q2_2"/>
    <s v="1049B"/>
    <s v="xD_DWDM-BRKRing_CAR02-i+/CAR02-ii+_1049B KPG_0004582401310N_00045824027823"/>
    <n v="0.23"/>
    <s v="1049B Kepong"/>
    <s v="Board expansion"/>
    <s v="BBand"/>
    <s v="N/A"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7"/>
    <s v="NA"/>
    <s v="0. No Survey required"/>
    <s v="0. No Survey required"/>
    <x v="44"/>
    <s v="Wk19"/>
    <d v="2024-05-14T00:00:00"/>
    <m/>
    <m/>
    <m/>
    <m/>
    <m/>
    <m/>
    <m/>
    <s v="TBC_MOS"/>
    <x v="87"/>
    <m/>
    <e v="#N/A"/>
    <e v="#N/A"/>
    <m/>
    <m/>
    <m/>
    <m/>
    <m/>
    <m/>
    <m/>
    <m/>
    <m/>
    <e v="#N/A"/>
    <e v="#N/A"/>
  </r>
  <r>
    <s v="C0105P"/>
    <e v="#N/A"/>
    <n v="0.98909999999999998"/>
    <s v="2024 Q1"/>
    <s v="1049B"/>
    <s v="xD_DWDM_BRKRing_C0105P_1049B MCR KPG_0004582309050Y_00045824006623"/>
    <n v="0.98909999999999998"/>
    <s v="1049B-MCR-002-KPG"/>
    <s v="1800VPRO 1 rack 4subrack"/>
    <s v="Advance"/>
    <m/>
    <d v="2024-01-30T00:00:00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51"/>
    <s v="Indoor"/>
    <s v="1.7 TSSR Approved"/>
    <s v="1.7 TSSR Approved"/>
    <x v="77"/>
    <s v="Wk20"/>
    <d v="2024-05-15T00:00:00"/>
    <m/>
    <m/>
    <s v="0520: TI done"/>
    <d v="2024-05-23T00:00:00"/>
    <m/>
    <m/>
    <s v="Pending ES PO"/>
    <s v="TBC_MOS"/>
    <x v="87"/>
    <m/>
    <s v="P1"/>
    <e v="#N/A"/>
    <e v="#N/A"/>
    <m/>
    <m/>
    <m/>
    <m/>
    <e v="#N/A"/>
    <m/>
    <s v="Y"/>
    <d v="2024-05-10T00:00:00"/>
    <e v="#N/A"/>
    <e v="#N/A"/>
  </r>
  <r>
    <s v="CAR04"/>
    <n v="0.43402654726599993"/>
    <n v="0.85389999999999999"/>
    <s v="2024 Q1"/>
    <s v="1049B"/>
    <s v="xD_DWDM_BRKRing_CAR04_1049B KPG_0004582309050Y_00045824006623"/>
    <n v="0.85389999999999999"/>
    <s v="1049B MCR KPG"/>
    <s v="98001 rack 1 subrack"/>
    <s v="BBand"/>
    <m/>
    <d v="2024-02-13T00:00:00"/>
    <d v="2024-02-15T00:00:00"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51"/>
    <s v="subrack only"/>
    <s v="1.7 TSSR Approved"/>
    <s v="1.7 TSSR Approved"/>
    <x v="77"/>
    <s v="Wk20"/>
    <d v="2024-05-15T00:00:00"/>
    <m/>
    <m/>
    <s v="0520: TI done"/>
    <m/>
    <m/>
    <m/>
    <m/>
    <s v="TBC_MOS"/>
    <x v="87"/>
    <m/>
    <s v="P1_Z_June"/>
    <s v="CAR04"/>
    <e v="#N/A"/>
    <m/>
    <m/>
    <m/>
    <m/>
    <e v="#N/A"/>
    <m/>
    <s v="Y"/>
    <d v="2024-05-24T00:00:00"/>
    <e v="#N/A"/>
    <s v="CAR04"/>
  </r>
  <r>
    <s v="CT0241P"/>
    <n v="4.6672209813299999"/>
    <n v="1.0339"/>
    <s v="2024 Q1"/>
    <s v="1197A"/>
    <s v="xD_DWDM_BRKRing_CT0241P_1197A JBA Effingham_0004582309050Y_00045824006623"/>
    <n v="1.0339"/>
    <s v="1197A JBA Effingham"/>
    <s v="1800VPRO 1 rack 1 subrack"/>
    <s v="Advance"/>
    <m/>
    <d v="2024-01-27T00:00:00"/>
    <m/>
    <s v="Single_2024_May_DWDM_CT0241P;C0417P_1197A_PRPO_1. Add Battery Bank = 2"/>
    <s v="Single"/>
    <n v="2024"/>
    <s v="May"/>
    <s v="DWDM"/>
    <s v="CT0241P;C0417P"/>
    <s v="DWDM-1197A"/>
    <s v="1197A"/>
    <s v="PRPO"/>
    <x v="61"/>
    <s v="Indoor"/>
    <s v="1.7 TSSR Approved"/>
    <s v="1.7 TSSR Approved"/>
    <x v="77"/>
    <s v="Wk20"/>
    <d v="2024-05-15T00:00:00"/>
    <m/>
    <m/>
    <s v="0520: TI done"/>
    <d v="2024-05-28T00:00:00"/>
    <m/>
    <m/>
    <s v="Pending ES PO"/>
    <s v="TBC_MOS"/>
    <x v="87"/>
    <m/>
    <s v="P1"/>
    <e v="#N/A"/>
    <e v="#N/A"/>
    <m/>
    <m/>
    <m/>
    <m/>
    <e v="#N/A"/>
    <s v="Plan RFS MAY2024 (ZTE)"/>
    <s v="Y"/>
    <d v="2023-05-21T00:00:00"/>
    <e v="#N/A"/>
    <e v="#N/A"/>
  </r>
  <r>
    <s v="E209"/>
    <n v="0.67374253617199997"/>
    <n v="0.70370391758200002"/>
    <s v="2024 Q2"/>
    <s v="8429B"/>
    <s v="xD_DWDM_BRKRing_E209_8429B BPayung2_0004582401310P_00045824026721"/>
    <n v="0.70370391758200002"/>
    <s v="8429B-MAG(M14)-001 Bpayung 2"/>
    <s v="Board expansion"/>
    <s v="Fo&amp;T"/>
    <m/>
    <m/>
    <m/>
    <s v="Single_2023_September_DWDM_(blank)_8429B_Drop_NOT REQUIRED"/>
    <s v="Single"/>
    <n v="2023"/>
    <s v="September"/>
    <s v="DWDM"/>
    <s v="(blank)"/>
    <s v="DWDM-8429B"/>
    <s v="8429B"/>
    <s v="Drop"/>
    <x v="7"/>
    <s v="NA"/>
    <s v="0. No Survey required"/>
    <s v="0. No Survey required"/>
    <x v="77"/>
    <s v="Wk20"/>
    <d v="2024-05-15T00:00:00"/>
    <m/>
    <m/>
    <s v="0520: TI done"/>
    <m/>
    <m/>
    <m/>
    <m/>
    <s v="TBC_MOS"/>
    <x v="87"/>
    <m/>
    <e v="#N/A"/>
    <s v="E209"/>
    <m/>
    <m/>
    <m/>
    <m/>
    <m/>
    <m/>
    <m/>
    <m/>
    <m/>
    <e v="#N/A"/>
    <e v="#N/A"/>
  </r>
  <r>
    <s v="CAR02-i+/CAR02-ii+"/>
    <e v="#N/A"/>
    <m/>
    <s v="2024 Q2_2"/>
    <s v="2021B"/>
    <s v="xD_DWDM-BRKRing_CAR02-i+/CAR02-ii+_2021B SBHT_0004582401310N_00045824027823"/>
    <n v="0.23"/>
    <s v="2021B Subang Hi-Tech"/>
    <s v="Board expansion"/>
    <s v="BBand"/>
    <s v="N/A"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7"/>
    <s v="NA"/>
    <s v="0. No Survey required"/>
    <s v="0. No Survey required"/>
    <x v="44"/>
    <s v="Wk19"/>
    <d v="2024-05-15T00:00:00"/>
    <m/>
    <m/>
    <s v="0520: TI done_x000a_Installation not done - pending diagram"/>
    <m/>
    <m/>
    <m/>
    <m/>
    <s v="TBC_MOS"/>
    <x v="87"/>
    <m/>
    <e v="#N/A"/>
    <e v="#N/A"/>
    <m/>
    <m/>
    <m/>
    <m/>
    <m/>
    <m/>
    <m/>
    <m/>
    <m/>
    <e v="#N/A"/>
    <e v="#N/A"/>
  </r>
  <r>
    <s v="C0103 (C0126)"/>
    <e v="#N/A"/>
    <e v="#N/A"/>
    <s v="2024 Q1"/>
    <s v="1359A"/>
    <s v="xD_DWDM-BRKRing_C0103_1359A Mutiara Subang_0004582400320X_00045824009023"/>
    <e v="#N/A"/>
    <s v="1359A-MAC-001 Mutiara Subang"/>
    <s v="1800 1 rack 1subrack"/>
    <s v="Advance"/>
    <m/>
    <m/>
    <m/>
    <s v="Single_2024_May_DWDM_C0103_1359A_PRPO_1. Swap breaker DC BREAKER: 63A X 2"/>
    <s v="Single"/>
    <n v="2024"/>
    <s v="May"/>
    <s v="DWDM"/>
    <s v="C0103"/>
    <s v="DWDM-1359A"/>
    <s v="1359A"/>
    <s v="PRPO"/>
    <x v="52"/>
    <s v="Indoor"/>
    <s v="1.4 Pending FF and CME Planner approval"/>
    <s v="1.7 TSSR Approved"/>
    <x v="78"/>
    <s v="Wk20"/>
    <d v="2024-05-16T00:00:00"/>
    <m/>
    <m/>
    <s v="0520: TI done_x000a_0517: TI WIP //_x000a_0516: Waiting outbound"/>
    <d v="2024-05-22T00:00:00"/>
    <m/>
    <m/>
    <m/>
    <s v="TBC_MOS"/>
    <x v="87"/>
    <m/>
    <s v="P2"/>
    <e v="#N/A"/>
    <d v="1899-12-30T00:00:00"/>
    <m/>
    <m/>
    <m/>
    <m/>
    <m/>
    <m/>
    <m/>
    <d v="2024-05-28T00:00:00"/>
    <e v="#N/A"/>
    <e v="#N/A"/>
  </r>
  <r>
    <s v="C0147P"/>
    <n v="0.30115625360300002"/>
    <n v="0.22"/>
    <s v="2024 Q2"/>
    <s v="2021B"/>
    <s v="xD_DWDM_BRKRing_C0147P_2021B_SBHT_0004582401280Z_45824026526"/>
    <n v="0.22"/>
    <s v="2021B SBHT"/>
    <s v="1800VPRO 1 subrack"/>
    <s v="BBand"/>
    <d v="2024-04-04T00:00:00"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13"/>
    <e v="#N/A"/>
    <e v="#N/A"/>
    <e v="#N/A"/>
    <x v="19"/>
    <s v="Wk22"/>
    <m/>
    <m/>
    <m/>
    <m/>
    <m/>
    <m/>
    <m/>
    <m/>
    <s v="TBC_InPlan"/>
    <x v="9"/>
    <m/>
    <e v="#N/A"/>
    <e v="#N/A"/>
    <m/>
    <m/>
    <m/>
    <m/>
    <m/>
    <m/>
    <m/>
    <m/>
    <m/>
    <e v="#N/A"/>
    <e v="#N/A"/>
  </r>
  <r>
    <s v="C0147P"/>
    <n v="0.30115625360300002"/>
    <n v="0.22"/>
    <s v="2024 Q2"/>
    <s v="1918A"/>
    <s v="xD_DWDM_BRKRing_C0147P_1918A Damansara Intan_0004582401280Z_45824026526"/>
    <n v="0.22"/>
    <s v="1918A Damansara Intan"/>
    <s v="1800vPro 1rack  1Subrack"/>
    <s v="BBand"/>
    <d v="2024-04-15T00:00:00"/>
    <m/>
    <m/>
    <s v="Single_2024_May_DWDM_CT0241P;C0417P;CAR02-ii+_1918A_PRPO_1. Add Battery Bank = 2"/>
    <s v="Single"/>
    <n v="2024"/>
    <s v="May"/>
    <s v="DWDM"/>
    <s v="CT0241P;C0417P;CAR02-ii+"/>
    <s v="DWDM-1918A"/>
    <s v="1918A"/>
    <s v="PRPO"/>
    <x v="61"/>
    <e v="#N/A"/>
    <e v="#N/A"/>
    <e v="#N/A"/>
    <x v="22"/>
    <s v="Wk22"/>
    <m/>
    <m/>
    <m/>
    <s v="MOS freezed. Pending confirmation availability of material."/>
    <m/>
    <m/>
    <m/>
    <m/>
    <s v="TBC_InPlan"/>
    <x v="13"/>
    <m/>
    <e v="#N/A"/>
    <e v="#N/A"/>
    <m/>
    <m/>
    <m/>
    <m/>
    <m/>
    <m/>
    <m/>
    <m/>
    <m/>
    <e v="#N/A"/>
    <e v="#N/A"/>
  </r>
  <r>
    <s v="C0147P"/>
    <n v="0.30115625360300002"/>
    <n v="0.22"/>
    <s v="2024 Q2"/>
    <s v="1336A"/>
    <s v="xD_DWDM_BRKRing_C0147P_1336A Balai Islam TTDI_0004582401280Z_45824026526"/>
    <n v="0.22"/>
    <s v="1336A Balai Islam TTDI"/>
    <s v="1800vPro 1rack  1Subrack"/>
    <s v="BBand"/>
    <d v="2024-04-15T00:00:00"/>
    <m/>
    <m/>
    <e v="#N/A"/>
    <s v="#N/A"/>
    <m/>
    <m/>
    <m/>
    <m/>
    <s v="DWDM-"/>
    <m/>
    <m/>
    <x v="3"/>
    <e v="#N/A"/>
    <e v="#N/A"/>
    <e v="#N/A"/>
    <x v="0"/>
    <s v="Wk31"/>
    <m/>
    <m/>
    <m/>
    <s v="0523: Pending survey"/>
    <m/>
    <m/>
    <m/>
    <m/>
    <s v="TBC_Jul_Plan"/>
    <x v="34"/>
    <m/>
    <e v="#N/A"/>
    <e v="#N/A"/>
    <m/>
    <m/>
    <m/>
    <m/>
    <m/>
    <m/>
    <m/>
    <m/>
    <m/>
    <e v="#N/A"/>
    <e v="#N/A"/>
  </r>
  <r>
    <s v="C0147P"/>
    <n v="0.30115625360300002"/>
    <n v="0.22"/>
    <s v="2024 Q2"/>
    <s v="2831A"/>
    <s v="xD_DWDM_BRKRing_C0147P_2831A One Utama Ph2_0004582401280Z_45824026526"/>
    <n v="0.22"/>
    <s v="2831A One Utama Phase 2"/>
    <s v="1800vPro 1rack  1Subrack"/>
    <s v="BBand"/>
    <d v="2024-04-15T00:00:00"/>
    <m/>
    <m/>
    <e v="#N/A"/>
    <s v="#N/A"/>
    <m/>
    <m/>
    <m/>
    <m/>
    <s v="DWDM-"/>
    <m/>
    <m/>
    <x v="3"/>
    <e v="#N/A"/>
    <e v="#N/A"/>
    <e v="#N/A"/>
    <x v="0"/>
    <s v="Wk31"/>
    <m/>
    <m/>
    <m/>
    <s v="0523: Pending suervey"/>
    <m/>
    <m/>
    <m/>
    <m/>
    <s v="TBC_Jul_Plan"/>
    <x v="34"/>
    <m/>
    <e v="#N/A"/>
    <e v="#N/A"/>
    <m/>
    <m/>
    <m/>
    <m/>
    <m/>
    <m/>
    <m/>
    <m/>
    <m/>
    <e v="#N/A"/>
    <e v="#N/A"/>
  </r>
  <r>
    <s v="C0147P"/>
    <n v="0.30115625360300002"/>
    <n v="0.22"/>
    <s v="2024 Q2"/>
    <s v="1197A"/>
    <s v="xD_DWDM_BRKRing_C0147P_1197A JBA Effingham_0004582401280Z_45824026526"/>
    <n v="0.22"/>
    <s v="1197A JBA Effingham "/>
    <s v="1800vPro 1rack  1Subrack"/>
    <s v="BBand"/>
    <d v="2024-04-15T00:00:00"/>
    <m/>
    <m/>
    <s v="Single_2024_May_DWDM_CT0241P;C0417P_1197A_PRPO_1. Add Battery Bank = 2"/>
    <s v="Single"/>
    <n v="2024"/>
    <s v="May"/>
    <s v="DWDM"/>
    <s v="CT0241P;C0417P"/>
    <s v="DWDM-1197A"/>
    <s v="1197A"/>
    <s v="PRPO"/>
    <x v="61"/>
    <e v="#N/A"/>
    <e v="#N/A"/>
    <e v="#N/A"/>
    <x v="3"/>
    <s v="Wk22"/>
    <m/>
    <m/>
    <m/>
    <s v="MOS freezed. Pending confirmation availability of material."/>
    <m/>
    <m/>
    <m/>
    <m/>
    <s v="TBC_InPlan"/>
    <x v="2"/>
    <m/>
    <e v="#N/A"/>
    <e v="#N/A"/>
    <m/>
    <m/>
    <m/>
    <m/>
    <m/>
    <m/>
    <m/>
    <m/>
    <m/>
    <e v="#N/A"/>
    <e v="#N/A"/>
  </r>
  <r>
    <s v="C0147P"/>
    <n v="0.30115625360300002"/>
    <n v="0.22"/>
    <s v="2024 Q2"/>
    <s v="1211A"/>
    <s v="xD_DWDM_BRKRing_C0147P_1211A KDU_0004582401280Z_45824026526"/>
    <n v="0.22"/>
    <s v="1211A KDU"/>
    <s v="1800vPro 1rack  1Subrack"/>
    <s v="BBand"/>
    <d v="2024-04-15T00:00:00"/>
    <m/>
    <m/>
    <e v="#N/A"/>
    <s v="#N/A"/>
    <m/>
    <m/>
    <m/>
    <m/>
    <s v="DWDM-"/>
    <m/>
    <m/>
    <x v="3"/>
    <e v="#N/A"/>
    <e v="#N/A"/>
    <e v="#N/A"/>
    <x v="3"/>
    <s v="Wk22"/>
    <m/>
    <m/>
    <m/>
    <s v="0527: Change date due to access not approved yet_x000a_MOS freezed. Pending confirmation availability of material."/>
    <m/>
    <m/>
    <m/>
    <m/>
    <s v="TBC_InPlan"/>
    <x v="2"/>
    <m/>
    <e v="#N/A"/>
    <e v="#N/A"/>
    <m/>
    <m/>
    <m/>
    <m/>
    <m/>
    <m/>
    <m/>
    <m/>
    <m/>
    <e v="#N/A"/>
    <e v="#N/A"/>
  </r>
  <r>
    <s v="NAR01_i"/>
    <e v="#N/A"/>
    <n v="0.22"/>
    <s v="2024 Q2"/>
    <s v="4966A"/>
    <s v="xD_DWDM_BRKRing_NAR01_i_4966A_Kulim Hitech_0004582401260T_45824026527"/>
    <n v="0.22"/>
    <s v="4966A-MAG_x0002_001 Kulim Hitech"/>
    <s v="9800M12 1 subrack"/>
    <s v="Fo&amp;T"/>
    <d v="2024-04-04T00:00:00"/>
    <m/>
    <m/>
    <e v="#N/A"/>
    <s v="#N/A"/>
    <m/>
    <m/>
    <m/>
    <m/>
    <s v="DWDM-"/>
    <m/>
    <m/>
    <x v="3"/>
    <s v="Submission using N106"/>
    <s v="1.33 FF reject/Pending resubmission from partner"/>
    <s v="1.33 FF reject/Pending resubmission from partner"/>
    <x v="14"/>
    <s v="Wk23"/>
    <m/>
    <m/>
    <m/>
    <s v="0527: Rescheduled due to material shortage other sitePending TSSR. Freezed to lock material. Need to reconfirm from Mok"/>
    <m/>
    <m/>
    <m/>
    <m/>
    <s v="TBC_InPlan"/>
    <x v="88"/>
    <m/>
    <e v="#N/A"/>
    <e v="#N/A"/>
    <m/>
    <m/>
    <m/>
    <m/>
    <m/>
    <m/>
    <m/>
    <m/>
    <m/>
    <e v="#N/A"/>
    <e v="#N/A"/>
  </r>
  <r>
    <s v="NAR01_i"/>
    <e v="#N/A"/>
    <n v="0.22"/>
    <s v="2024 Q2"/>
    <s v="4946A"/>
    <s v="xD_DWDM_BRKRing_NAR01_i_4946A_Bukit Selambau_0004582401260T_45824026527"/>
    <n v="0.22"/>
    <s v="4946A-MAG-001 Bukit Selambau"/>
    <s v="9800M12 1 subrack"/>
    <s v="Fo&amp;T"/>
    <d v="2024-04-04T00:00:00"/>
    <m/>
    <m/>
    <s v="Single_2023_October_DWDM_(blank)_4946A_Drop_DROP"/>
    <s v="Single"/>
    <n v="2023"/>
    <s v="October"/>
    <s v="DWDM"/>
    <s v="(blank)"/>
    <s v="DWDM-4946A"/>
    <s v="4946A"/>
    <s v="Drop"/>
    <x v="43"/>
    <s v="Subrack"/>
    <s v="1.4 Pending FF and CME Planner approval"/>
    <s v="1.4 Pending FF and CME Planner approval"/>
    <x v="79"/>
    <s v="Wk20"/>
    <m/>
    <m/>
    <m/>
    <s v="0523: EB site. Need to install after calendar freeze_x000a_0516: Pending DN. Freezed to lock material. Need to reconfirm from Mok"/>
    <m/>
    <m/>
    <m/>
    <m/>
    <s v="TBC_InPlan"/>
    <x v="89"/>
    <m/>
    <e v="#N/A"/>
    <e v="#N/A"/>
    <m/>
    <m/>
    <m/>
    <m/>
    <m/>
    <m/>
    <m/>
    <m/>
    <m/>
    <e v="#N/A"/>
    <e v="#N/A"/>
  </r>
  <r>
    <s v="NAR01_i"/>
    <e v="#N/A"/>
    <n v="0.22"/>
    <s v="2024 Q2"/>
    <s v="4992A"/>
    <s v="xD_DWDM_BRKRing_NAR01_i_4992A_Pendang_0004582401260T_45824026527"/>
    <n v="0.22"/>
    <s v="4992A-MAG-001 Pendang"/>
    <s v="9800M12 1 subrack"/>
    <s v="Fo&amp;T"/>
    <d v="2024-04-04T00:00:00"/>
    <m/>
    <m/>
    <s v="Multiple_2024_May_DWDM_(blank)_4992A_Completed_1.Swap breaker = 4 (4x100A DC)"/>
    <s v="Multiple"/>
    <n v="2024"/>
    <s v="May"/>
    <s v="DWDM"/>
    <s v="(blank)"/>
    <s v="DWDM-4992A"/>
    <s v="4992A"/>
    <s v="Completed"/>
    <x v="44"/>
    <n v="0"/>
    <s v="1.1 Pending partner to submit TSSR"/>
    <s v="1.1 Pending partner to submit TSSR"/>
    <x v="0"/>
    <s v="Wk31"/>
    <m/>
    <m/>
    <m/>
    <m/>
    <m/>
    <m/>
    <m/>
    <m/>
    <s v="TBC_Jul_Plan"/>
    <x v="34"/>
    <m/>
    <e v="#N/A"/>
    <e v="#N/A"/>
    <m/>
    <m/>
    <m/>
    <m/>
    <m/>
    <m/>
    <m/>
    <m/>
    <m/>
    <e v="#N/A"/>
    <e v="#N/A"/>
  </r>
  <r>
    <s v="NAR01_i"/>
    <e v="#N/A"/>
    <e v="#N/A"/>
    <s v="2024 Q2"/>
    <s v="4000A"/>
    <s v="xD_DWDM_BRKRing_NAR01_i_4000A_Prai_0004582401260T_45824026527"/>
    <e v="#N/A"/>
    <s v="4000A-MSC_x0002_Prai"/>
    <s v="Board expansion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x v="7"/>
    <s v="NA"/>
    <s v="0. No Survey required"/>
    <s v="0. No Survey required"/>
    <x v="80"/>
    <s v="Wk20"/>
    <d v="2024-05-14T00:00:00"/>
    <m/>
    <m/>
    <m/>
    <m/>
    <m/>
    <m/>
    <m/>
    <s v="N/A"/>
    <x v="0"/>
    <m/>
    <e v="#N/A"/>
    <e v="#N/A"/>
    <m/>
    <m/>
    <m/>
    <m/>
    <m/>
    <m/>
    <m/>
    <m/>
    <m/>
    <e v="#N/A"/>
    <e v="#N/A"/>
  </r>
  <r>
    <s v="NAR01_i"/>
    <e v="#N/A"/>
    <e v="#N/A"/>
    <s v="2024 Q2"/>
    <s v="4521A"/>
    <s v="xD_DWDM_BRKRing_NAR01_i_4521A_Msc Ipoh_0004582401260T_45824026527"/>
    <e v="#N/A"/>
    <s v="4521A-MSC Menglembu"/>
    <s v="Board expansion"/>
    <s v="Fo&amp;T"/>
    <m/>
    <m/>
    <m/>
    <e v="#N/A"/>
    <s v="#N/A"/>
    <m/>
    <m/>
    <m/>
    <m/>
    <s v="DWDM-"/>
    <m/>
    <m/>
    <x v="7"/>
    <s v="NA"/>
    <s v="0. No Survey required"/>
    <s v="0. No Survey required"/>
    <x v="80"/>
    <s v="Wk20"/>
    <d v="2024-05-14T00:00:00"/>
    <m/>
    <m/>
    <m/>
    <m/>
    <m/>
    <m/>
    <m/>
    <s v="N/A"/>
    <x v="0"/>
    <m/>
    <e v="#N/A"/>
    <e v="#N/A"/>
    <m/>
    <m/>
    <m/>
    <m/>
    <m/>
    <m/>
    <m/>
    <m/>
    <m/>
    <e v="#N/A"/>
    <e v="#N/A"/>
  </r>
  <r>
    <s v="E209"/>
    <n v="0.67374253617199997"/>
    <n v="0.70370391758200002"/>
    <s v="2024 Q2"/>
    <s v="8368A"/>
    <s v="xD_DWDM_BRKRing_E209_8368A Serating_0004582401310P_00045824026721"/>
    <n v="0.70370391758200002"/>
    <s v="8368A-MAC-001 Serating"/>
    <s v="Board expansion"/>
    <s v="Fo&amp;T"/>
    <m/>
    <m/>
    <m/>
    <e v="#N/A"/>
    <s v="#N/A"/>
    <m/>
    <m/>
    <m/>
    <m/>
    <s v="DWDM-"/>
    <m/>
    <m/>
    <x v="7"/>
    <s v="NA"/>
    <s v="0. No Survey required"/>
    <s v="0. No Survey required"/>
    <x v="77"/>
    <s v="Wk20"/>
    <d v="2024-05-16T00:00:00"/>
    <m/>
    <m/>
    <s v="0520: TI done"/>
    <m/>
    <m/>
    <m/>
    <m/>
    <s v="TBC_MOS"/>
    <x v="87"/>
    <m/>
    <e v="#N/A"/>
    <s v="E209"/>
    <m/>
    <m/>
    <m/>
    <m/>
    <m/>
    <m/>
    <m/>
    <m/>
    <m/>
    <e v="#N/A"/>
    <e v="#N/A"/>
  </r>
  <r>
    <s v="C0103 (C0126)"/>
    <e v="#N/A"/>
    <e v="#N/A"/>
    <s v="2024 Q2"/>
    <s v="1359A"/>
    <s v="xD_DWDM-BRKRing_C0103_1359A Mutiara Subang_0004582400320X_00045824009023"/>
    <e v="#N/A"/>
    <s v="1359A-MAC-001 Mutiara Subang"/>
    <s v="Board expansion"/>
    <s v="Advance"/>
    <m/>
    <m/>
    <m/>
    <s v="Single_2024_May_DWDM_C0103_1359A_PRPO_1. Swap breaker DC BREAKER: 63A X 2"/>
    <s v="Single"/>
    <n v="2024"/>
    <s v="May"/>
    <s v="DWDM"/>
    <s v="C0103"/>
    <s v="DWDM-1359A"/>
    <s v="1359A"/>
    <s v="PRPO"/>
    <x v="7"/>
    <s v="Indoor"/>
    <s v="1.4 Pending FF and CME Planner approval"/>
    <s v="1.7 TSSR Approved"/>
    <x v="78"/>
    <s v="Wk20"/>
    <d v="2024-05-16T00:00:00"/>
    <m/>
    <m/>
    <s v="0520: TI done_x000a_0517: TI WIP //_x000a_0516: Waiting outbound"/>
    <d v="2024-05-22T00:00:00"/>
    <m/>
    <m/>
    <m/>
    <s v="TBC_MOS"/>
    <x v="87"/>
    <m/>
    <e v="#N/A"/>
    <e v="#N/A"/>
    <m/>
    <m/>
    <m/>
    <m/>
    <m/>
    <m/>
    <m/>
    <m/>
    <m/>
    <e v="#N/A"/>
    <e v="#N/A"/>
  </r>
  <r>
    <s v="E301"/>
    <n v="0.75111283443400012"/>
    <n v="0.850225491055"/>
    <s v="2024 Q2"/>
    <s v="8712A"/>
    <s v="xD_DWDM_BRKRing_E301_8712A Kg Jawa Pekan_0004582401310P_00045824026721"/>
    <n v="0.850225491055"/>
    <s v="8712A-MAC-001 Kg. Jawa Pekan"/>
    <s v="9800M24 1 rack 2subrack"/>
    <s v="Fo&amp;T"/>
    <d v="2024-04-05T00:00:00"/>
    <m/>
    <m/>
    <s v="Multiple_2024_January_DWDM_(blank)_8712A_Completed_BATTERY BANK = 2"/>
    <s v="Multiple"/>
    <n v="2024"/>
    <s v="January"/>
    <s v="DWDM"/>
    <s v="(blank)"/>
    <s v="DWDM-8712A"/>
    <s v="8712A"/>
    <s v="Completed"/>
    <x v="45"/>
    <s v="Indoor"/>
    <s v="1.32 CME Planner reject/Pending resubmission from partner"/>
    <s v="1.32 CME Planner reject/Pending resubmission from partner"/>
    <x v="15"/>
    <s v="Wk23"/>
    <m/>
    <m/>
    <m/>
    <s v="0527: Material shortage. Target inbound 5/6_x000a_Pending TSSR. Freezed to lock material. Need to reconfirm from Mok"/>
    <m/>
    <m/>
    <m/>
    <m/>
    <s v="TBC_InPlan"/>
    <x v="6"/>
    <m/>
    <e v="#N/A"/>
    <s v="E301"/>
    <m/>
    <m/>
    <m/>
    <m/>
    <m/>
    <m/>
    <m/>
    <m/>
    <m/>
    <e v="#N/A"/>
    <e v="#N/A"/>
  </r>
  <r>
    <s v="E301"/>
    <n v="0.75111283443400012"/>
    <n v="0.850225491055"/>
    <s v="2024 Q2"/>
    <s v="8088A"/>
    <s v="xD_DWDM_BRKRing_E301_8088A Sg Beto_0004582401310P_00045824026721"/>
    <n v="0.850225491055"/>
    <s v="8088A-MAG-001 Sg. Beto"/>
    <s v="Board expansion"/>
    <s v="Fo&amp;T"/>
    <m/>
    <m/>
    <m/>
    <e v="#N/A"/>
    <s v="#N/A"/>
    <m/>
    <m/>
    <m/>
    <m/>
    <s v="DWDM-"/>
    <m/>
    <m/>
    <x v="7"/>
    <s v="NA"/>
    <s v="0. No Survey required"/>
    <s v="0. No Survey required"/>
    <x v="22"/>
    <s v="Wk22"/>
    <m/>
    <m/>
    <m/>
    <s v="Freezed to lock material. Need to reconfirm from Mok"/>
    <m/>
    <m/>
    <m/>
    <m/>
    <s v="TBC_InPlan"/>
    <x v="13"/>
    <m/>
    <e v="#N/A"/>
    <s v="E301"/>
    <m/>
    <m/>
    <m/>
    <m/>
    <m/>
    <m/>
    <m/>
    <m/>
    <m/>
    <e v="#N/A"/>
    <e v="#N/A"/>
  </r>
  <r>
    <s v="E301"/>
    <n v="0.75111283443400012"/>
    <n v="0.850225491055"/>
    <s v="2024 Q2"/>
    <s v="8000A"/>
    <s v="xD_DWDM_BRKRing_E301_8000A KTNE1_0004582401310P_00045824026721"/>
    <n v="0.850225491055"/>
    <s v="8000A-MCR-002 KTN E1"/>
    <s v="Board expansion"/>
    <s v="Fo&amp;T"/>
    <m/>
    <m/>
    <m/>
    <e v="#N/A"/>
    <s v="#N/A"/>
    <m/>
    <m/>
    <m/>
    <m/>
    <s v="DWDM-"/>
    <m/>
    <m/>
    <x v="7"/>
    <s v="NA"/>
    <s v="0. No Survey required"/>
    <s v="0. No Survey required"/>
    <x v="19"/>
    <s v="Wk22"/>
    <m/>
    <m/>
    <m/>
    <s v="Freezed to lock material. Need to reconfirm from Mok"/>
    <m/>
    <m/>
    <m/>
    <m/>
    <s v="TBC_InPlan"/>
    <x v="9"/>
    <m/>
    <e v="#N/A"/>
    <s v="E301"/>
    <m/>
    <m/>
    <m/>
    <m/>
    <m/>
    <m/>
    <m/>
    <m/>
    <m/>
    <e v="#N/A"/>
    <e v="#N/A"/>
  </r>
  <r>
    <s v="EAR01_1 &amp; EAR01_3"/>
    <e v="#N/A"/>
    <n v="0.64"/>
    <s v="2024 Q2"/>
    <s v="4000A"/>
    <s v="xD_DWDM_BRKRing_EAR01_1 N EAR01_3_4000A Msc Prai_0004582401310P_00045824026721"/>
    <n v="0.64"/>
    <s v="4000A MSC Prai"/>
    <s v="9800M12 1subrack"/>
    <s v="Fo&amp;T"/>
    <d v="2024-04-05T00:00:00"/>
    <m/>
    <m/>
    <s v="Single_2023_November_DWDM_(blank)_4000A_Completed_DC BREAKER: 63A X 12"/>
    <s v="Single"/>
    <n v="2023"/>
    <s v="November"/>
    <s v="DWDM"/>
    <s v="(blank)"/>
    <s v="DWDM-4000A"/>
    <s v="4000A"/>
    <s v="Completed"/>
    <x v="4"/>
    <e v="#N/A"/>
    <e v="#N/A"/>
    <e v="#N/A"/>
    <x v="10"/>
    <s v="Wk26"/>
    <m/>
    <m/>
    <m/>
    <m/>
    <m/>
    <m/>
    <m/>
    <m/>
    <s v="TBC_Jul_Plan"/>
    <x v="34"/>
    <m/>
    <e v="#N/A"/>
    <s v="EAR01_1 &amp; EAR01_3"/>
    <m/>
    <m/>
    <m/>
    <m/>
    <m/>
    <m/>
    <m/>
    <m/>
    <m/>
    <e v="#N/A"/>
    <e v="#N/A"/>
  </r>
  <r>
    <s v="EAR01_1 &amp; EAR01_3"/>
    <e v="#N/A"/>
    <e v="#N/A"/>
    <s v="2024 Q2"/>
    <s v="8000A"/>
    <s v="xD_DWDM_BRKRing_EAR01_1 N EAR01_3_8000A MSC KTN_0004582401310P_00045824026721"/>
    <e v="#N/A"/>
    <s v="8000A MSC Kuantan"/>
    <s v="Board expansion"/>
    <s v="Fo&amp;T"/>
    <m/>
    <m/>
    <m/>
    <e v="#N/A"/>
    <s v="#N/A"/>
    <m/>
    <m/>
    <m/>
    <m/>
    <s v="DWDM-"/>
    <m/>
    <m/>
    <x v="7"/>
    <e v="#N/A"/>
    <e v="#N/A"/>
    <e v="#N/A"/>
    <x v="80"/>
    <s v="Wk20"/>
    <d v="2024-05-14T00:00:00"/>
    <m/>
    <m/>
    <m/>
    <m/>
    <m/>
    <m/>
    <m/>
    <s v="N/A"/>
    <x v="0"/>
    <m/>
    <e v="#N/A"/>
    <s v="EAR01_1 &amp; EAR01_3"/>
    <m/>
    <m/>
    <m/>
    <m/>
    <m/>
    <m/>
    <m/>
    <m/>
    <m/>
    <e v="#N/A"/>
    <e v="#N/A"/>
  </r>
  <r>
    <s v="EAR01_1 &amp; EAR01_3"/>
    <e v="#N/A"/>
    <n v="0.64"/>
    <s v="2024 Q2"/>
    <s v="8282B"/>
    <s v="xD_DWDM_BRKRing_EAR01_1 N EAR01_3_8282B Pergau_0004582401310P_00045824026721"/>
    <n v="0.64"/>
    <s v="8282B-MAG(M14)-001 Pergau"/>
    <s v="9800M12 1subrack"/>
    <s v="Fo&amp;T"/>
    <d v="2024-04-05T00:00:00"/>
    <m/>
    <m/>
    <e v="#N/A"/>
    <s v="#N/A"/>
    <m/>
    <m/>
    <m/>
    <m/>
    <s v="DWDM-"/>
    <m/>
    <m/>
    <x v="3"/>
    <e v="#N/A"/>
    <e v="#N/A"/>
    <e v="#N/A"/>
    <x v="10"/>
    <s v="Wk26"/>
    <m/>
    <m/>
    <m/>
    <m/>
    <m/>
    <m/>
    <m/>
    <m/>
    <s v="TBC_Jul_Plan"/>
    <x v="34"/>
    <m/>
    <e v="#N/A"/>
    <s v="EAR01_1 &amp; EAR01_3"/>
    <m/>
    <m/>
    <m/>
    <m/>
    <m/>
    <m/>
    <m/>
    <m/>
    <m/>
    <e v="#N/A"/>
    <e v="#N/A"/>
  </r>
  <r>
    <s v="EAR01_1 &amp; EAR01_3"/>
    <e v="#N/A"/>
    <n v="0.64"/>
    <s v="2024 Q2"/>
    <s v="8285A"/>
    <s v="xD_DWDM_BRKRing_EAR01_1 N EAR01_3_8285A Bukit Bunga_0004582401310P_00045824026721"/>
    <n v="0.64"/>
    <s v="8285A-MAG(M14)-001 Bukit Bunga"/>
    <s v="9800M12 1rack 1subrack"/>
    <s v="Fo&amp;T"/>
    <d v="2024-04-05T00:00:00"/>
    <m/>
    <m/>
    <e v="#N/A"/>
    <s v="#N/A"/>
    <m/>
    <m/>
    <m/>
    <m/>
    <s v="DWDM-"/>
    <m/>
    <m/>
    <x v="3"/>
    <e v="#N/A"/>
    <e v="#N/A"/>
    <e v="#N/A"/>
    <x v="10"/>
    <s v="Wk26"/>
    <m/>
    <m/>
    <m/>
    <m/>
    <m/>
    <m/>
    <m/>
    <m/>
    <s v="TBC_Jul_Plan"/>
    <x v="34"/>
    <m/>
    <e v="#N/A"/>
    <s v="EAR01_1 &amp; EAR01_3"/>
    <m/>
    <m/>
    <m/>
    <m/>
    <m/>
    <m/>
    <m/>
    <m/>
    <m/>
    <e v="#N/A"/>
    <e v="#N/A"/>
  </r>
  <r>
    <s v="EAR01_1 &amp; EAR01_3"/>
    <e v="#N/A"/>
    <n v="0.64"/>
    <s v="2024 Q2"/>
    <s v="8288B"/>
    <s v="xD_DWDM_BRKRing_EAR01_1 N EAR01_3_8288B Panau_0004582401310P_00045824026721"/>
    <n v="0.64"/>
    <s v="8288B-MAG(M14)-001 Panau"/>
    <s v="9800M12 1rack 1subrack"/>
    <s v="Fo&amp;T"/>
    <d v="2024-04-06T00:00:00"/>
    <m/>
    <m/>
    <s v="Single_2024_May_DWDM_E104;EAR01 N EAR03_8288B_PRPO_1.DCPDB = 1 (C/W :63A DC x 8; 32A DC x 2 and 10A DC x 2 DC Breaker)_x000a_2.Add battery bank = 7"/>
    <s v="Single"/>
    <n v="2024"/>
    <s v="May"/>
    <s v="DWDM"/>
    <s v="E104;EAR01 N EAR03"/>
    <s v="DWDM-8288B"/>
    <s v="8288B"/>
    <s v="PRPO"/>
    <x v="15"/>
    <e v="#N/A"/>
    <e v="#N/A"/>
    <e v="#N/A"/>
    <x v="10"/>
    <s v="Wk26"/>
    <m/>
    <m/>
    <m/>
    <m/>
    <m/>
    <m/>
    <m/>
    <m/>
    <s v="TBC_Jul_Plan"/>
    <x v="34"/>
    <m/>
    <e v="#N/A"/>
    <s v="EAR01_1 &amp; EAR01_3"/>
    <m/>
    <m/>
    <m/>
    <m/>
    <m/>
    <m/>
    <m/>
    <m/>
    <m/>
    <e v="#N/A"/>
    <e v="#N/A"/>
  </r>
  <r>
    <s v="EAR01_1 &amp; EAR01_3"/>
    <e v="#N/A"/>
    <e v="#N/A"/>
    <s v="2024 Q2"/>
    <s v="8263A"/>
    <s v="xD_DWDM_BRKRing_EAR01_1 N EAR01_3_8263A Pasir Mas Town_0004582401310P_00045824026721"/>
    <e v="#N/A"/>
    <s v="8263A-MAG(M14)-001 Pasir Mas Town"/>
    <s v="Board expansion"/>
    <s v="Fo&amp;T"/>
    <m/>
    <m/>
    <m/>
    <s v="Single_2024_April_DWDM_E104;EAR01 N EAR03_8263A_PRPO_1. Add Rectifier (Indoor)  + 3 module = 1 (Require 63A x 4 DC breaker)_x000a_2. Battery Bank = 5"/>
    <s v="Single"/>
    <n v="2024"/>
    <s v="April"/>
    <s v="DWDM"/>
    <s v="E104;EAR01 N EAR03"/>
    <s v="DWDM-8263A"/>
    <s v="8263A"/>
    <s v="PRPO"/>
    <x v="7"/>
    <e v="#N/A"/>
    <e v="#N/A"/>
    <e v="#N/A"/>
    <x v="14"/>
    <s v="Wk23"/>
    <m/>
    <m/>
    <m/>
    <s v="0524: Waiting outbound_x000a_0517: Main eqt shortage. Only can outbound 27th onwards_x000a_0516: Pending DN. Freezed to lock material. Need to reconfirm from Mok"/>
    <m/>
    <m/>
    <m/>
    <m/>
    <s v="TBC_InPlan"/>
    <x v="88"/>
    <m/>
    <e v="#N/A"/>
    <s v="EAR01_1 &amp; EAR01_3"/>
    <m/>
    <m/>
    <m/>
    <m/>
    <m/>
    <m/>
    <m/>
    <m/>
    <m/>
    <e v="#N/A"/>
    <e v="#N/A"/>
  </r>
  <r>
    <s v="EAR01_1 &amp; EAR01_3"/>
    <e v="#N/A"/>
    <e v="#N/A"/>
    <s v="2024 Q2"/>
    <s v="8211A"/>
    <s v="xD_DWDM_BRKRing_EAR01_1 N EAR01_3_8211A WCY_0004582401310P_00045824026721"/>
    <e v="#N/A"/>
    <s v="8211A-MAG(M8)-001 WCY"/>
    <s v="Board expansion"/>
    <s v="Fo&amp;T"/>
    <m/>
    <m/>
    <m/>
    <e v="#N/A"/>
    <s v="#N/A"/>
    <m/>
    <m/>
    <m/>
    <m/>
    <s v="DWDM-"/>
    <m/>
    <m/>
    <x v="7"/>
    <e v="#N/A"/>
    <e v="#N/A"/>
    <e v="#N/A"/>
    <x v="14"/>
    <s v="Wk23"/>
    <m/>
    <m/>
    <m/>
    <s v="0524: Waiting outbound_x000a_0517: Main eqt shortage. Only can outbound 27th onwards_x000a_0516: Pending DN. Freezed to lock material. Need to reconfirm from Mok"/>
    <m/>
    <m/>
    <m/>
    <m/>
    <s v="TBC_InPlan"/>
    <x v="88"/>
    <m/>
    <e v="#N/A"/>
    <s v="EAR01_1 &amp; EAR01_3"/>
    <m/>
    <m/>
    <m/>
    <m/>
    <m/>
    <m/>
    <m/>
    <m/>
    <m/>
    <e v="#N/A"/>
    <e v="#N/A"/>
  </r>
  <r>
    <s v="EAR01_1 &amp; EAR01_3"/>
    <e v="#N/A"/>
    <n v="0.64"/>
    <s v="2024 Q2"/>
    <s v="8224A"/>
    <s v="xD_DWDM_BRKRing_EAR01_1 N EAR01_3_8224A Pasir Puteh_0004582401310P_00045824026721"/>
    <n v="0.64"/>
    <s v="8224A-MAG(M14)-001 Pasir Puteh"/>
    <s v="9800M12 1rack 1subrack"/>
    <s v="Fo&amp;T"/>
    <d v="2024-04-06T00:00:00"/>
    <m/>
    <m/>
    <s v="Multiple_2024_May_DWDM_E109;EAR01;EAR01 N EAR03_8224A_PRPO_1.Add rectifier (Indoor) = 1 (Require 63A x 4 DC breaker)_x000a_2.Add modules = 3 _x000a_3.Add battery bank = 4"/>
    <s v="Multiple"/>
    <n v="2024"/>
    <s v="May"/>
    <s v="DWDM"/>
    <s v="E109;EAR01;EAR01 N EAR03"/>
    <s v="DWDM-8224A"/>
    <s v="8224A"/>
    <s v="PRPO"/>
    <x v="22"/>
    <e v="#N/A"/>
    <e v="#N/A"/>
    <e v="#N/A"/>
    <x v="10"/>
    <s v="Wk26"/>
    <m/>
    <m/>
    <m/>
    <m/>
    <m/>
    <m/>
    <m/>
    <m/>
    <s v="TBC_Jul_Plan"/>
    <x v="34"/>
    <m/>
    <e v="#N/A"/>
    <s v="EAR01_1 &amp; EAR01_3"/>
    <m/>
    <m/>
    <m/>
    <m/>
    <m/>
    <m/>
    <m/>
    <m/>
    <m/>
    <e v="#N/A"/>
    <e v="#N/A"/>
  </r>
  <r>
    <s v="EAR01_1 &amp; EAR01_3"/>
    <e v="#N/A"/>
    <n v="0.64"/>
    <s v="2024 Q2"/>
    <s v="8367A"/>
    <s v="xD_DWDM_BRKRing_EAR01_1 N EAR01_3_8367A B.Kechil_0004582401310P_00045824026721"/>
    <n v="0.64"/>
    <s v="8367A-MAG(M14)-001 B. Kechil"/>
    <s v="9800M12 1rack 1subrack"/>
    <s v="Fo&amp;T"/>
    <d v="2024-04-06T00:00:00"/>
    <m/>
    <m/>
    <s v="Single_2024_May_DWDM_E111;EAR01 N EAR03_8367A_PRPO_1.DCPDB = (C/W :63A DC x 8; 32A DC x 2 and 10A DC x 2 DC Breaker)_x000a_2.Add battery bank = 9 _x000a_3.Battery rack"/>
    <s v="Single"/>
    <n v="2024"/>
    <s v="May"/>
    <s v="DWDM"/>
    <s v="E111;EAR01 N EAR03"/>
    <s v="DWDM-8367A"/>
    <s v="8367A"/>
    <s v="PRPO"/>
    <x v="6"/>
    <e v="#N/A"/>
    <e v="#N/A"/>
    <e v="#N/A"/>
    <x v="10"/>
    <s v="Wk26"/>
    <m/>
    <m/>
    <m/>
    <m/>
    <m/>
    <m/>
    <m/>
    <m/>
    <s v="TBC_Jul_Plan"/>
    <x v="34"/>
    <m/>
    <e v="#N/A"/>
    <s v="EAR01_1 &amp; EAR01_3"/>
    <m/>
    <m/>
    <m/>
    <m/>
    <m/>
    <m/>
    <m/>
    <m/>
    <m/>
    <e v="#N/A"/>
    <e v="#N/A"/>
  </r>
  <r>
    <s v="SAR03_i&amp;SAR03iii"/>
    <e v="#N/A"/>
    <n v="0.61"/>
    <s v="2024 Q2"/>
    <s v="1621A"/>
    <s v="xD_DWDM_BRKRing_SAR03_i N SAR03iii_1621A SNW_0004582401310P_00045824026721"/>
    <n v="0.61"/>
    <s v="MIP2013 1621A-MCR-001 SNW"/>
    <s v="9800M12 1rack 1subrack"/>
    <s v="BBand"/>
    <d v="2024-04-16T00:00:00"/>
    <m/>
    <m/>
    <e v="#N/A"/>
    <s v="#N/A"/>
    <m/>
    <m/>
    <m/>
    <m/>
    <s v="DWDM-"/>
    <m/>
    <m/>
    <x v="3"/>
    <e v="#N/A"/>
    <e v="#N/A"/>
    <e v="#N/A"/>
    <x v="10"/>
    <s v="Wk26"/>
    <m/>
    <s v="Material not arrived yet"/>
    <m/>
    <m/>
    <m/>
    <m/>
    <m/>
    <m/>
    <s v="TBC_Jul_Plan"/>
    <x v="34"/>
    <m/>
    <e v="#N/A"/>
    <e v="#N/A"/>
    <m/>
    <m/>
    <m/>
    <m/>
    <m/>
    <m/>
    <m/>
    <m/>
    <m/>
    <e v="#N/A"/>
    <e v="#N/A"/>
  </r>
  <r>
    <s v="SAR03_i&amp;SAR03iii"/>
    <e v="#N/A"/>
    <n v="0.61"/>
    <s v="2024 Q2"/>
    <s v="6000A"/>
    <s v="xD_DWDM_BRKRing_SAR03_i N SAR03iii_6000A MSC JBR_0004582401310P_00045824026721"/>
    <n v="0.61"/>
    <s v="MIP2013 6000A-MCR-001 JBR"/>
    <s v="9800M12 1subrack"/>
    <s v="BBand"/>
    <d v="2024-04-22T00:00:00"/>
    <m/>
    <m/>
    <s v="Single_2023_September_DWDM_(blank)_6000A_Completed_DC BREAKER: 63 A X 4"/>
    <s v="Single"/>
    <n v="2023"/>
    <s v="September"/>
    <s v="DWDM"/>
    <s v="(blank)"/>
    <s v="DWDM-6000A"/>
    <s v="6000A"/>
    <s v="Completed"/>
    <x v="0"/>
    <e v="#N/A"/>
    <e v="#N/A"/>
    <e v="#N/A"/>
    <x v="10"/>
    <s v="Wk26"/>
    <m/>
    <m/>
    <m/>
    <m/>
    <m/>
    <m/>
    <m/>
    <m/>
    <s v="TBC_Jul_Plan"/>
    <x v="34"/>
    <m/>
    <e v="#N/A"/>
    <e v="#N/A"/>
    <m/>
    <m/>
    <m/>
    <m/>
    <m/>
    <m/>
    <m/>
    <m/>
    <m/>
    <e v="#N/A"/>
    <e v="#N/A"/>
  </r>
  <r>
    <s v="SAR03_i&amp;SAR03iii"/>
    <e v="#N/A"/>
    <n v="0.61"/>
    <s v="2024 Q2"/>
    <s v="1554A"/>
    <s v="xD_DWDM_BRKRing_SAR03_i N SAR03iii_1554A Rumbia_0004582401310P_00045824026721"/>
    <n v="0.61"/>
    <s v="1554A-MAG(M14)-001 Rumbia"/>
    <s v="9800M12 1subrack"/>
    <s v="BBand"/>
    <d v="2024-04-04T00:00:00"/>
    <m/>
    <m/>
    <s v="Multiple_2024_May_DWDM_S301_1554A_PRPO_1.Add battery bank = 3"/>
    <s v="Multiple"/>
    <n v="2024"/>
    <s v="May"/>
    <s v="DWDM"/>
    <s v="S301"/>
    <s v="DWDM-1554A"/>
    <s v="1554A"/>
    <s v="PRPO"/>
    <x v="30"/>
    <e v="#N/A"/>
    <e v="#N/A"/>
    <e v="#N/A"/>
    <x v="10"/>
    <s v="Wk26"/>
    <m/>
    <m/>
    <m/>
    <s v="0523: Freezed. Pending DN"/>
    <m/>
    <m/>
    <m/>
    <m/>
    <s v="TBC_InPlan"/>
    <x v="90"/>
    <m/>
    <e v="#N/A"/>
    <e v="#N/A"/>
    <m/>
    <m/>
    <m/>
    <m/>
    <m/>
    <m/>
    <m/>
    <m/>
    <m/>
    <e v="#N/A"/>
    <e v="#N/A"/>
  </r>
  <r>
    <s v="SAR03_i&amp;SAR03iii"/>
    <e v="#N/A"/>
    <n v="0.61"/>
    <s v="2024 Q2"/>
    <s v="1553A"/>
    <s v="xD_DWDM_BRKRing_SAR03_i N SAR03iii_1553A Umbai_0004582401310P_00045824026721"/>
    <n v="0.61"/>
    <s v="1553A-MAG(M14)-001 Umbai"/>
    <s v="9800M12 1subrack"/>
    <s v="BBand"/>
    <d v="2024-04-01T00:00:00"/>
    <m/>
    <m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x v="31"/>
    <e v="#N/A"/>
    <e v="#N/A"/>
    <e v="#N/A"/>
    <x v="10"/>
    <s v="Wk26"/>
    <m/>
    <m/>
    <m/>
    <m/>
    <m/>
    <m/>
    <m/>
    <m/>
    <s v="TBC_Jul_Plan"/>
    <x v="34"/>
    <m/>
    <e v="#N/A"/>
    <e v="#N/A"/>
    <m/>
    <m/>
    <m/>
    <m/>
    <m/>
    <m/>
    <m/>
    <m/>
    <m/>
    <e v="#N/A"/>
    <e v="#N/A"/>
  </r>
  <r>
    <s v="SAR03_i&amp;SAR03iii"/>
    <e v="#N/A"/>
    <n v="0.61"/>
    <s v="2024 Q2"/>
    <s v="6104A"/>
    <s v="xD_DWDM_BRKRing_SAR03_i N SAR03iii_6104A Bkt Kelicap_0004582401310P_00045824026721"/>
    <n v="0.61"/>
    <s v="6104A-MAG(M8)-001 Bkt Kelicap"/>
    <s v="9800M12 1rack 1subrack"/>
    <s v="BBand"/>
    <d v="2024-04-22T00:00:00"/>
    <m/>
    <m/>
    <e v="#N/A"/>
    <s v="#N/A"/>
    <m/>
    <m/>
    <m/>
    <m/>
    <s v="DWDM-"/>
    <m/>
    <m/>
    <x v="3"/>
    <e v="#N/A"/>
    <e v="#N/A"/>
    <e v="#N/A"/>
    <x v="10"/>
    <s v="Wk26"/>
    <m/>
    <m/>
    <m/>
    <m/>
    <m/>
    <m/>
    <m/>
    <m/>
    <s v="TBC_Jul_Plan"/>
    <x v="34"/>
    <m/>
    <e v="#N/A"/>
    <e v="#N/A"/>
    <m/>
    <m/>
    <m/>
    <m/>
    <m/>
    <m/>
    <m/>
    <m/>
    <m/>
    <e v="#N/A"/>
    <e v="#N/A"/>
  </r>
  <r>
    <s v="SAR03_i&amp;SAR03iii"/>
    <e v="#N/A"/>
    <n v="0.61"/>
    <s v="2024 Q2"/>
    <s v="6405A"/>
    <s v="xD_DWDM_BRKRing_SAR03_i N SAR03iii_6405A Sri Bunian_0004582401310P_00045824026721"/>
    <n v="0.61"/>
    <s v="MIP2016 6405A-MAG-001 Sri Bunian"/>
    <s v="9800M12 1subrack"/>
    <s v="BBand"/>
    <d v="2024-04-22T00:00:00"/>
    <m/>
    <m/>
    <e v="#N/A"/>
    <s v="#N/A"/>
    <m/>
    <m/>
    <m/>
    <m/>
    <s v="DWDM-"/>
    <m/>
    <m/>
    <x v="3"/>
    <e v="#N/A"/>
    <e v="#N/A"/>
    <e v="#N/A"/>
    <x v="10"/>
    <s v="Wk26"/>
    <m/>
    <m/>
    <m/>
    <m/>
    <m/>
    <m/>
    <m/>
    <m/>
    <s v="TBC_Jul_Plan"/>
    <x v="34"/>
    <m/>
    <e v="#N/A"/>
    <e v="#N/A"/>
    <m/>
    <m/>
    <m/>
    <m/>
    <m/>
    <m/>
    <m/>
    <m/>
    <m/>
    <e v="#N/A"/>
    <e v="#N/A"/>
  </r>
  <r>
    <s v="SAR03_i&amp;SAR03iii"/>
    <e v="#N/A"/>
    <n v="0.61"/>
    <s v="2024 Q2"/>
    <s v="6502A"/>
    <s v="xD_DWDM_BRKRing_SAR03_i N SAR03iii_6502A Nusa Perintis_0004582401310P_00045824026721"/>
    <n v="0.61"/>
    <s v="6502A-MAG-001 Nusa Perintis"/>
    <s v="9800M12 1subrack"/>
    <s v="BBand"/>
    <d v="2024-04-22T00:00:00"/>
    <m/>
    <m/>
    <s v="Multiple_2023_November_DWDM_(blank)_6502A_Completed_BATTERY BANK = 1"/>
    <s v="Multiple"/>
    <n v="2023"/>
    <s v="November"/>
    <s v="DWDM"/>
    <s v="(blank)"/>
    <s v="DWDM-6502A"/>
    <s v="6502A"/>
    <s v="Completed"/>
    <x v="1"/>
    <e v="#N/A"/>
    <e v="#N/A"/>
    <e v="#N/A"/>
    <x v="0"/>
    <s v="Wk31"/>
    <m/>
    <m/>
    <m/>
    <m/>
    <m/>
    <m/>
    <m/>
    <m/>
    <s v="TBC_Jul_Plan"/>
    <x v="34"/>
    <m/>
    <e v="#N/A"/>
    <e v="#N/A"/>
    <m/>
    <m/>
    <m/>
    <m/>
    <m/>
    <m/>
    <m/>
    <m/>
    <m/>
    <e v="#N/A"/>
    <e v="#N/A"/>
  </r>
  <r>
    <s v="SAR06"/>
    <n v="0.58872658227399999"/>
    <n v="0.7167261363345"/>
    <s v="2024 Q2"/>
    <s v="6000A"/>
    <s v="xD_DWDM_BRKRing_SAR06_6000A MSC JB_0004582401310P_00045824026721"/>
    <n v="0.7167261363345"/>
    <s v="6000A-MCR-001 JBR"/>
    <s v="Board expansion"/>
    <s v="BBand"/>
    <s v="N/A"/>
    <s v="N/A"/>
    <m/>
    <s v="Single_2023_September_DWDM_(blank)_6000A_Completed_DC BREAKER: 63 A X 4"/>
    <s v="Single"/>
    <n v="2023"/>
    <s v="September"/>
    <s v="DWDM"/>
    <s v="(blank)"/>
    <s v="DWDM-6000A"/>
    <s v="6000A"/>
    <s v="Completed"/>
    <x v="7"/>
    <s v="NA"/>
    <s v="0. No Survey required"/>
    <s v="0. No Survey required"/>
    <x v="15"/>
    <s v="Wk23"/>
    <m/>
    <m/>
    <m/>
    <s v="0523: Freezed. Pending DN"/>
    <m/>
    <m/>
    <m/>
    <m/>
    <s v="TBC_Jul_Plan"/>
    <x v="34"/>
    <m/>
    <e v="#N/A"/>
    <s v="SAR06"/>
    <m/>
    <m/>
    <m/>
    <m/>
    <m/>
    <m/>
    <m/>
    <m/>
    <m/>
    <e v="#N/A"/>
    <e v="#N/A"/>
  </r>
  <r>
    <s v="SAR06"/>
    <n v="0.58872658227399999"/>
    <n v="0.7167261363345"/>
    <s v="2024 Q2"/>
    <s v="8000A"/>
    <s v="xD_DWDM_BRKRing_SAR06_8000A KTN_0004582401310P_00045824026721"/>
    <n v="0.7167261363345"/>
    <s v="8000A-MCR-001 KTN"/>
    <s v="Board expansion"/>
    <s v="BBand"/>
    <s v="N/A"/>
    <s v="N/A"/>
    <m/>
    <e v="#N/A"/>
    <s v="#N/A"/>
    <m/>
    <m/>
    <m/>
    <m/>
    <s v="DWDM-"/>
    <m/>
    <m/>
    <x v="7"/>
    <s v="NA"/>
    <s v="0. No Survey required"/>
    <s v="0. No Survey required"/>
    <x v="14"/>
    <s v="Wk23"/>
    <m/>
    <s v="Material shortage"/>
    <m/>
    <s v="0527: Plan changed due to no team_x000a_0516: Waiting outbound // _x000a_0515: Freeze on 23/5. Need to recheck material availability"/>
    <m/>
    <m/>
    <m/>
    <m/>
    <s v="TBC_InPlan"/>
    <x v="88"/>
    <m/>
    <e v="#N/A"/>
    <s v="SAR06"/>
    <m/>
    <m/>
    <m/>
    <m/>
    <m/>
    <m/>
    <m/>
    <m/>
    <m/>
    <e v="#N/A"/>
    <e v="#N/A"/>
  </r>
  <r>
    <s v="SAR06"/>
    <n v="0.58872658227399999"/>
    <n v="0.7167261363345"/>
    <s v="2024 Q2"/>
    <s v="6707A"/>
    <s v="xD_DWDM_BRKRing_SAR06_6707A Jambi_0004582401310P_00045824026721"/>
    <n v="0.7167261363345"/>
    <s v="6707A_MAG_001 Jambi"/>
    <s v="Board expansion"/>
    <s v="BBand"/>
    <s v="N/A"/>
    <s v="N/A"/>
    <m/>
    <e v="#N/A"/>
    <s v="#N/A"/>
    <m/>
    <m/>
    <m/>
    <m/>
    <s v="DWDM-"/>
    <m/>
    <m/>
    <x v="7"/>
    <s v="NA"/>
    <s v="0. No Survey required"/>
    <s v="0. No Survey required"/>
    <x v="14"/>
    <s v="Wk23"/>
    <m/>
    <m/>
    <m/>
    <s v="0524: Pending DN_x000a_Freezed to lock material"/>
    <m/>
    <m/>
    <m/>
    <m/>
    <s v="TBC_Jul_Plan"/>
    <x v="34"/>
    <m/>
    <e v="#N/A"/>
    <s v="SAR06"/>
    <m/>
    <m/>
    <m/>
    <m/>
    <m/>
    <m/>
    <m/>
    <m/>
    <m/>
    <e v="#N/A"/>
    <e v="#N/A"/>
  </r>
  <r>
    <s v="SAR04"/>
    <n v="0.78074717215149991"/>
    <n v="0.7453930715025"/>
    <s v="2024 Q2"/>
    <s v="1621A"/>
    <s v="xD_DWDM_BRKRing_SAR04_1621A MSC SNW_0004582401310P_00045824026721"/>
    <n v="0.7453930715025"/>
    <s v="MIP2013 1621A-MCR-001 SNW"/>
    <s v="9800M24 1subrack"/>
    <s v="BBand"/>
    <d v="2024-04-16T00:00:00"/>
    <m/>
    <m/>
    <e v="#N/A"/>
    <s v="#N/A"/>
    <m/>
    <m/>
    <m/>
    <m/>
    <s v="DWDM-"/>
    <m/>
    <m/>
    <x v="3"/>
    <s v="subrack only"/>
    <s v="1.4 Pending FF and CME Planner approval"/>
    <s v="1.6 Pending CME approval"/>
    <x v="15"/>
    <s v="Wk23"/>
    <m/>
    <m/>
    <m/>
    <s v="0527: Material shortage. Target inbound 5/6_x000a_0527: Material shortage. Plan arrived end of June // _x000a_Freezed to lock material"/>
    <m/>
    <m/>
    <m/>
    <m/>
    <s v="TBC_InPlan"/>
    <x v="6"/>
    <m/>
    <s v="P0"/>
    <e v="#N/A"/>
    <m/>
    <m/>
    <m/>
    <m/>
    <m/>
    <m/>
    <m/>
    <m/>
    <m/>
    <e v="#N/A"/>
    <e v="#N/A"/>
  </r>
  <r>
    <s v="SAR04"/>
    <n v="0.78074717215149991"/>
    <n v="0.7453930715025"/>
    <s v="2024 Q2"/>
    <s v="6000A"/>
    <s v="xD_DWDM_BRKRing_SAR04_6000A MSC JB_0004582401310P_00045824026721"/>
    <n v="0.7453930715025"/>
    <s v="MIP2013 6000A-MCR-001 JBR"/>
    <s v="Board expansion"/>
    <s v="BBand"/>
    <s v="N/A"/>
    <s v="N/A"/>
    <m/>
    <s v="Single_2023_September_DWDM_(blank)_6000A_Completed_DC BREAKER: 63 A X 4"/>
    <s v="Single"/>
    <n v="2023"/>
    <s v="September"/>
    <s v="DWDM"/>
    <s v="(blank)"/>
    <s v="DWDM-6000A"/>
    <s v="6000A"/>
    <s v="Completed"/>
    <x v="7"/>
    <s v="NA"/>
    <s v="0. No Survey required"/>
    <s v="0. No Survey required"/>
    <x v="15"/>
    <s v="Wk23"/>
    <m/>
    <m/>
    <m/>
    <s v="0523: Freezed. Pending DN"/>
    <m/>
    <m/>
    <m/>
    <m/>
    <s v="TBC_Jul_Plan"/>
    <x v="91"/>
    <m/>
    <s v="P0"/>
    <e v="#N/A"/>
    <m/>
    <m/>
    <m/>
    <m/>
    <m/>
    <m/>
    <m/>
    <m/>
    <m/>
    <e v="#N/A"/>
    <e v="#N/A"/>
  </r>
  <r>
    <s v="CAR11"/>
    <n v="0.52483716914949996"/>
    <e v="#N/A"/>
    <s v="2024 Q2"/>
    <s v="8000A"/>
    <s v="xD_DWDM_BRKRing_CAR11_8000A MSC KTN_0004582401310P_00045824026721"/>
    <e v="#N/A"/>
    <s v="MIP2013 8000A-MCR-002 KTN"/>
    <s v="Board expansion"/>
    <s v="BBand"/>
    <s v="N/A"/>
    <s v="N/A"/>
    <m/>
    <e v="#N/A"/>
    <s v="#N/A"/>
    <m/>
    <m/>
    <m/>
    <m/>
    <s v="DWDM-"/>
    <m/>
    <m/>
    <x v="7"/>
    <s v="NA"/>
    <s v="0. No Survey required"/>
    <s v="0. No Survey required"/>
    <x v="13"/>
    <s v="Wk23"/>
    <m/>
    <m/>
    <m/>
    <s v="0524: Pending DN_x000a_Freezed to lock material"/>
    <m/>
    <m/>
    <m/>
    <m/>
    <s v="TBC_Jul_Plan"/>
    <x v="91"/>
    <m/>
    <s v="P0"/>
    <e v="#N/A"/>
    <m/>
    <m/>
    <m/>
    <m/>
    <m/>
    <m/>
    <m/>
    <m/>
    <m/>
    <e v="#N/A"/>
    <e v="#N/A"/>
  </r>
  <r>
    <s v="S305"/>
    <n v="0.57524854783000001"/>
    <n v="1.2030081963379999"/>
    <s v="2024 Q2"/>
    <s v="6701A"/>
    <s v="xD_DWDM_BRKRing_S305_6701A Parit Subang_0004582401310P_00045824026721"/>
    <n v="1.2030081963379999"/>
    <s v="6701A-MAC-001 Parit Sulong"/>
    <s v="1800vpro 1 rack 1 subrack"/>
    <s v="BBand"/>
    <d v="2024-04-25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s v="S305"/>
    <m/>
    <m/>
    <m/>
    <m/>
    <m/>
    <m/>
    <m/>
    <m/>
    <m/>
    <e v="#N/A"/>
    <e v="#N/A"/>
  </r>
  <r>
    <s v="S305"/>
    <n v="0.57524854783000001"/>
    <n v="1.2030081963379999"/>
    <s v="2024 Q2"/>
    <s v="6093A"/>
    <s v="xD_DWDM_BRKRing_S305_6093A Sri Medan_0004582401310P_00045824026721"/>
    <n v="1.2030081963379999"/>
    <s v="6093A-MAC-001 Sri Medan"/>
    <s v="1800vpro 1 rack 1 subrack"/>
    <s v="BBand"/>
    <d v="2024-04-25T00:00:00"/>
    <m/>
    <m/>
    <s v="Single_2024_May_DWDM_S305_6093A_PRPO_1. Add Battery Bank = 1_x000a_2. DCPDB = (C/W :63A DC x 8; 32A DC x 2 and 10A DC x 2 DC Breaker)_x000a_3. New MGB = 1"/>
    <s v="Single"/>
    <n v="2024"/>
    <s v="May"/>
    <s v="DWDM"/>
    <s v="S305"/>
    <s v="DWDM-6093A"/>
    <s v="6093A"/>
    <s v="PRPO"/>
    <x v="42"/>
    <s v="Indoor"/>
    <s v="1.6 Pending FF approval"/>
    <s v="1.6 Pending FF approval"/>
    <x v="10"/>
    <s v="Wk26"/>
    <m/>
    <m/>
    <m/>
    <m/>
    <d v="2024-06-07T00:00:00"/>
    <m/>
    <m/>
    <m/>
    <s v="TBC_Jul_Plan"/>
    <x v="91"/>
    <m/>
    <e v="#N/A"/>
    <s v="S305"/>
    <m/>
    <m/>
    <m/>
    <m/>
    <m/>
    <m/>
    <m/>
    <m/>
    <m/>
    <e v="#N/A"/>
    <e v="#N/A"/>
  </r>
  <r>
    <s v="S305"/>
    <n v="0.57524854783000001"/>
    <n v="1.2030081963379999"/>
    <s v="2024 Q2"/>
    <s v="6088A"/>
    <s v="xD_DWDM_BRKRing_S305_6088A ABI_0004582401310P_00045824026721"/>
    <n v="1.2030081963379999"/>
    <s v="6088A-MAC-001 ABI"/>
    <s v="1800vpro 1 rack 1 subrack"/>
    <s v="BBand"/>
    <d v="2024-04-25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s v="S305"/>
    <m/>
    <m/>
    <m/>
    <m/>
    <m/>
    <m/>
    <m/>
    <m/>
    <m/>
    <e v="#N/A"/>
    <e v="#N/A"/>
  </r>
  <r>
    <s v="S305"/>
    <n v="0.57524854783000001"/>
    <n v="1.2030081963379999"/>
    <s v="2024 Q2"/>
    <s v="2402B"/>
    <s v="xD_DWDM_BRKRing_S305_2402B Pagoh Highway_0004582401310P_00045824026721"/>
    <n v="1.2030081963379999"/>
    <s v="2402B-MAG(M14)-001 Pagoh Highway"/>
    <s v="1800vpro 1 rack 1 subrack"/>
    <s v="BBand"/>
    <d v="2024-04-25T00:00:00"/>
    <m/>
    <m/>
    <s v="Multiple_2024_April_DWDM_S309_2402B_PRPO_1. Add Rectifier (Indoor) + 3 module = 1 (Require 63A x 4)_x000a_2. Battery Bank = 3"/>
    <s v="Multiple"/>
    <n v="2024"/>
    <s v="April"/>
    <s v="DWDM"/>
    <s v="S309"/>
    <s v="DWDM-2402B"/>
    <s v="2402B"/>
    <s v="PRPO"/>
    <x v="16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s v="S305"/>
    <m/>
    <m/>
    <m/>
    <m/>
    <m/>
    <m/>
    <m/>
    <m/>
    <m/>
    <e v="#N/A"/>
    <e v="#N/A"/>
  </r>
  <r>
    <s v="S305"/>
    <n v="0.57524854783000001"/>
    <n v="1.2030081963379999"/>
    <s v="2024 Q2"/>
    <s v="6104A"/>
    <s v="xD_DWDM_BRKRing_S305_6104A Bkt Kelicap_0004582401310P_00045824026721"/>
    <n v="1.2030081963379999"/>
    <s v="6104A-MAG(M8)-001 Bkt Kelicap"/>
    <s v="1800vpro 1 rack 1 subrack"/>
    <s v="BBand"/>
    <d v="2024-04-25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s v="S305"/>
    <m/>
    <m/>
    <m/>
    <m/>
    <m/>
    <m/>
    <m/>
    <m/>
    <m/>
    <e v="#N/A"/>
    <e v="#N/A"/>
  </r>
  <r>
    <s v="S504M"/>
    <n v="0.55808429149399996"/>
    <n v="1.1451617817040001"/>
    <s v="2024 Q2"/>
    <s v="6151A"/>
    <s v="xD_DWDM_BRKRing_S504M_6151A Mersing_0004582401310P_00045824026721"/>
    <n v="1.1451617817040001"/>
    <s v="6151A-MAC-001 Mersing"/>
    <s v="1800vpro 1 rack 1 subrack"/>
    <s v="BBand"/>
    <d v="2024-04-25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s v="S504M"/>
    <m/>
    <m/>
    <m/>
    <m/>
    <m/>
    <m/>
    <m/>
    <m/>
    <m/>
    <e v="#N/A"/>
    <e v="#N/A"/>
  </r>
  <r>
    <s v="S504M"/>
    <n v="0.55808429149399996"/>
    <n v="1.1451617817040001"/>
    <s v="2024 Q2"/>
    <s v="6166A"/>
    <s v="xD_DWDM_BRKRing_S504M_6166A Felda Nitar2_0004582401310P_00045824026721"/>
    <n v="1.1451617817040001"/>
    <s v="6166A-MAC-001 Felda Nitar2"/>
    <s v="1800vpro 1 rack 1 subrack"/>
    <s v="BBand"/>
    <d v="2024-04-25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s v="S504M"/>
    <m/>
    <m/>
    <m/>
    <m/>
    <m/>
    <m/>
    <m/>
    <m/>
    <m/>
    <e v="#N/A"/>
    <e v="#N/A"/>
  </r>
  <r>
    <s v="S504M"/>
    <n v="0.55808429149399996"/>
    <n v="1.1451617817040001"/>
    <s v="2024 Q2"/>
    <s v="6160A"/>
    <s v="xD_DWDM_BRKRing_S504M_6160A Bkt Tinggi Maxis_0004582401310P_00045824026721"/>
    <n v="1.1451617817040001"/>
    <s v="6160A-MAC-001 Bkt Tinggi(Maxis)"/>
    <s v="1800vpro 1 rack 1 subrack"/>
    <s v="BBand"/>
    <d v="2024-04-25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s v="S504M"/>
    <m/>
    <m/>
    <m/>
    <m/>
    <m/>
    <m/>
    <m/>
    <m/>
    <m/>
    <e v="#N/A"/>
    <e v="#N/A"/>
  </r>
  <r>
    <s v="S504M"/>
    <n v="0.55808429149399996"/>
    <n v="1.1451617817040001"/>
    <s v="2024 Q2"/>
    <s v="6138A"/>
    <s v="xD_DWDM_BRKRing_S504M_6138A Kahang Maxis_0004582401310P_00045824026721"/>
    <n v="1.1451617817040001"/>
    <s v="6138A-MAC-001 Kahang Maxis"/>
    <s v="1800vpro 1 rack 1 subrack"/>
    <s v="BBand"/>
    <d v="2024-04-25T00:00:00"/>
    <m/>
    <m/>
    <s v="Multiple_2024_January_DWDM_(blank)_6138A_Completed_DISMANTLE CABINET = 1"/>
    <s v="Multiple"/>
    <n v="2024"/>
    <s v="January"/>
    <s v="DWDM"/>
    <s v="(blank)"/>
    <s v="DWDM-6138A"/>
    <s v="6138A"/>
    <s v="Completed"/>
    <x v="62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s v="S504M"/>
    <m/>
    <m/>
    <m/>
    <m/>
    <m/>
    <m/>
    <m/>
    <m/>
    <m/>
    <e v="#N/A"/>
    <e v="#N/A"/>
  </r>
  <r>
    <s v="S504M"/>
    <n v="0.55808429149399996"/>
    <n v="1.1451617817040001"/>
    <s v="2024 Q2"/>
    <s v="6134A"/>
    <s v="xD_DWDM_BRKRing_S504M_6134A Kluang Indst(Profina)_0004582401310P_00045824026721"/>
    <n v="1.1451617817040001"/>
    <s v="6134A-MAC-001 Kluang Industry (Profina)"/>
    <s v="1800vpro 1 rack 1 subrack"/>
    <s v="BBand"/>
    <d v="2024-04-25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s v="S504M"/>
    <m/>
    <m/>
    <m/>
    <m/>
    <m/>
    <m/>
    <m/>
    <m/>
    <m/>
    <e v="#N/A"/>
    <e v="#N/A"/>
  </r>
  <r>
    <s v="S504M"/>
    <n v="0.55808429149399996"/>
    <n v="1.1451617817040001"/>
    <s v="2024 Q2"/>
    <s v="6616A"/>
    <s v="xD_DWDM_BRKRing_S504M_6616A Sri Permai_0004582401310P_00045824026721"/>
    <n v="1.1451617817040001"/>
    <s v="6616A-MAC-001 Sri Permai"/>
    <s v="1800vpro 1 rack 1 subrack"/>
    <s v="BBand"/>
    <d v="2024-04-25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s v="S504M"/>
    <m/>
    <m/>
    <m/>
    <m/>
    <m/>
    <m/>
    <m/>
    <m/>
    <m/>
    <e v="#N/A"/>
    <e v="#N/A"/>
  </r>
  <r>
    <s v="S504M"/>
    <n v="0.55808429149399996"/>
    <n v="1.1451617817040001"/>
    <s v="2024 Q2"/>
    <s v="6369A"/>
    <s v="xD_DWDM_BRKRing_S504M_6369A Sri Saujana_0004582401310P_00045824026721"/>
    <n v="1.1451617817040001"/>
    <s v="6369A-MAG-002 Sri Saujana"/>
    <s v="1800vpro 1 rack 1 subrack"/>
    <s v="BBand"/>
    <d v="2024-04-25T00:00:00"/>
    <m/>
    <m/>
    <s v="Multiple_2024_May_DWDM_ST21P;S504M_6369A_PRPO_1. Add Battery Bank = 6_x000a_2. Replace faulty CSU controller = 1 (Under FF)_x000a_3. Rearrange battery"/>
    <s v="Multiple"/>
    <n v="2024"/>
    <s v="May"/>
    <s v="DWDM"/>
    <s v="ST21P;S504M"/>
    <s v="DWDM-6369A"/>
    <s v="6369A"/>
    <s v="PRPO"/>
    <x v="26"/>
    <s v="subrack only"/>
    <s v="1.6 Pending FF approval"/>
    <s v="1.6 Pending FF approval"/>
    <x v="10"/>
    <s v="Wk26"/>
    <m/>
    <m/>
    <m/>
    <m/>
    <d v="2024-06-07T00:00:00"/>
    <m/>
    <m/>
    <m/>
    <s v="TBC_Jul_Plan"/>
    <x v="91"/>
    <m/>
    <e v="#N/A"/>
    <s v="S504M"/>
    <m/>
    <m/>
    <m/>
    <m/>
    <m/>
    <m/>
    <m/>
    <m/>
    <m/>
    <e v="#N/A"/>
    <e v="#N/A"/>
  </r>
  <r>
    <s v="S504M"/>
    <n v="0.55808429149399996"/>
    <n v="1.1451617817040001"/>
    <s v="2024 Q2"/>
    <s v="6126A"/>
    <s v="xD_DWDM_BRKRing_S504M_6126A KTM Kluang_0004582401310P_00045824026721"/>
    <n v="1.1451617817040001"/>
    <s v="6126A-MAG(M8)-001 KTM Kluang"/>
    <s v="1800vpro 1 rack 1 subrack"/>
    <s v="BBand"/>
    <d v="2024-04-25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s v="S504M"/>
    <m/>
    <m/>
    <m/>
    <m/>
    <m/>
    <m/>
    <m/>
    <m/>
    <m/>
    <e v="#N/A"/>
    <e v="#N/A"/>
  </r>
  <r>
    <s v="NAR01_ii"/>
    <e v="#N/A"/>
    <e v="#N/A"/>
    <s v="2024 Q2"/>
    <s v="4938A"/>
    <s v="xD_DWDM_BRKRing_NAR01_ii_4938A_Tmn Orkid_0004582401280Y_00045824026722"/>
    <e v="#N/A"/>
    <s v="4938A-MAG_x0002_001 Taman Orkid"/>
    <s v="Board expansion"/>
    <s v="Fo&amp;T"/>
    <m/>
    <m/>
    <m/>
    <s v="Single_2023_November_DWDM_(blank)_4938A_Completed_RECTIFIER + DCPDB = 1"/>
    <s v="Single"/>
    <n v="2023"/>
    <s v="November"/>
    <s v="DWDM"/>
    <s v="(blank)"/>
    <s v="DWDM-4938A"/>
    <s v="4938A"/>
    <s v="Completed"/>
    <x v="7"/>
    <s v="NA"/>
    <s v="0. No Survey required"/>
    <s v="0. No Survey required"/>
    <x v="15"/>
    <s v="Wk23"/>
    <m/>
    <m/>
    <m/>
    <s v="0527: Material shortage. Target inbound 5/6_x000a_0517: Main eqt shortage. Only can outbound 27th onwards_x000a_0516: Pending DN. Freezed to lock material. Need to reconfirm from Mok"/>
    <m/>
    <m/>
    <m/>
    <m/>
    <s v="TBC_InPlan"/>
    <x v="6"/>
    <m/>
    <e v="#N/A"/>
    <e v="#N/A"/>
    <m/>
    <m/>
    <m/>
    <m/>
    <m/>
    <m/>
    <m/>
    <m/>
    <m/>
    <e v="#N/A"/>
    <e v="#N/A"/>
  </r>
  <r>
    <s v="NAR01_ii"/>
    <e v="#N/A"/>
    <e v="#N/A"/>
    <s v="2024 Q2"/>
    <s v="4660A"/>
    <s v="xD_DWDM_BRKRing_NAR01_ii_4660A KTM Alor Star_0004582401280Y_00045824026722"/>
    <e v="#N/A"/>
    <s v="4660A-MAG-001 KTM Alor Setar"/>
    <s v="Board expansion"/>
    <s v="Fo&amp;T"/>
    <m/>
    <m/>
    <m/>
    <e v="#N/A"/>
    <s v="#N/A"/>
    <m/>
    <m/>
    <m/>
    <m/>
    <s v="DWDM-"/>
    <m/>
    <m/>
    <x v="7"/>
    <s v="NA"/>
    <s v="0. No Survey required"/>
    <s v="0. No Survey required"/>
    <x v="15"/>
    <s v="Wk23"/>
    <m/>
    <m/>
    <m/>
    <s v="0527: Material shortage. Target inbound 5/6 _x000a_0517: Main eqt shortage. Only can outbound 27th onwards_x000a_0516: Pending DN. Freezed to lock material. Need to reconfirm from Mok"/>
    <m/>
    <m/>
    <m/>
    <m/>
    <s v="TBC_InPlan"/>
    <x v="6"/>
    <m/>
    <e v="#N/A"/>
    <e v="#N/A"/>
    <m/>
    <m/>
    <m/>
    <m/>
    <m/>
    <m/>
    <m/>
    <m/>
    <m/>
    <e v="#N/A"/>
    <e v="#N/A"/>
  </r>
  <r>
    <s v="NAR01_ii"/>
    <e v="#N/A"/>
    <e v="#N/A"/>
    <s v="2024 Q2"/>
    <s v="4998A"/>
    <s v="xD_DWDM_BRKRing_NAR01_ii_4998A Air Itam Kedah_0004582401280Y_00045824026722"/>
    <e v="#N/A"/>
    <s v="4998A-MAG-001 Air Itam Kedah"/>
    <s v="Board expansion"/>
    <s v="Fo&amp;T"/>
    <m/>
    <m/>
    <m/>
    <s v="Single_2024_May_DWDM_N104+;N107+_4998A_PRPO_1. Add Battery Bank = 1"/>
    <s v="Single"/>
    <n v="2024"/>
    <s v="May"/>
    <s v="DWDM"/>
    <s v="N104+;N107+"/>
    <s v="DWDM-4998A"/>
    <s v="4998A"/>
    <s v="PRPO"/>
    <x v="7"/>
    <s v="NA"/>
    <s v="0. No Survey required"/>
    <s v="0. No Survey required"/>
    <x v="15"/>
    <s v="Wk23"/>
    <m/>
    <m/>
    <m/>
    <s v="0527: Material shortage. Target inbound 5/6_x000a_0517: Main eqt shortage. Only can outbound 27th onwards_x000a_0516: Pending DN. Freezed to lock material. Need to reconfirm from Mok"/>
    <m/>
    <m/>
    <m/>
    <m/>
    <s v="TBC_InPlan"/>
    <x v="6"/>
    <m/>
    <e v="#N/A"/>
    <e v="#N/A"/>
    <m/>
    <m/>
    <m/>
    <m/>
    <m/>
    <m/>
    <m/>
    <m/>
    <m/>
    <e v="#N/A"/>
    <e v="#N/A"/>
  </r>
  <r>
    <s v="NAR01_ii"/>
    <e v="#N/A"/>
    <e v="#N/A"/>
    <s v="2024 Q2"/>
    <s v="4606A"/>
    <s v="xD_DWDM_BRKRing_NAR01_ii_4606A Padang Besar_0004582401280Y_00045824026722"/>
    <e v="#N/A"/>
    <s v="4606A-MAG(M8)- 001 Padang Besar"/>
    <s v="Board expansion"/>
    <s v="Fo&amp;T"/>
    <m/>
    <m/>
    <m/>
    <e v="#N/A"/>
    <s v="#N/A"/>
    <m/>
    <m/>
    <m/>
    <m/>
    <s v="DWDM-"/>
    <m/>
    <m/>
    <x v="7"/>
    <s v="NA"/>
    <s v="0. No Survey required"/>
    <s v="0. No Survey required"/>
    <x v="15"/>
    <s v="Wk23"/>
    <m/>
    <m/>
    <m/>
    <s v="0527: Material shortage. Target inbound 5/6 _x000a_0517: Main eqt shortage. Only can outbound 27th onwards_x000a_0516: Pending DN. Freezed to lock material. Need to reconfirm from Mok"/>
    <m/>
    <m/>
    <m/>
    <m/>
    <s v="TBC_InPlan"/>
    <x v="6"/>
    <m/>
    <e v="#N/A"/>
    <e v="#N/A"/>
    <m/>
    <m/>
    <m/>
    <m/>
    <m/>
    <m/>
    <m/>
    <m/>
    <m/>
    <e v="#N/A"/>
    <e v="#N/A"/>
  </r>
  <r>
    <s v="CT04"/>
    <e v="#N/A"/>
    <e v="#N/A"/>
    <s v="2024 Q2"/>
    <s v="1049B"/>
    <s v="xD_DWDM_BRKRing_CT04_1049B KPG_0004582401280Y_00045824026722"/>
    <e v="#N/A"/>
    <s v="1049B-MCR 001 KPG"/>
    <s v="1800vPro 2 subrack"/>
    <s v="BBand"/>
    <d v="2024-04-17T00:00:00"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51"/>
    <s v="subrack only"/>
    <s v="1.7 TSSR Approved"/>
    <s v="1.7 TSSR Approved"/>
    <x v="0"/>
    <s v="Wk31"/>
    <m/>
    <s v="Material on hold - Sean"/>
    <m/>
    <m/>
    <d v="2024-05-23T00:00:00"/>
    <m/>
    <m/>
    <m/>
    <s v="TBC_Jul_Plan"/>
    <x v="91"/>
    <m/>
    <e v="#N/A"/>
    <e v="#N/A"/>
    <m/>
    <m/>
    <m/>
    <m/>
    <m/>
    <m/>
    <m/>
    <m/>
    <m/>
    <e v="#N/A"/>
    <e v="#N/A"/>
  </r>
  <r>
    <s v="CT04"/>
    <e v="#N/A"/>
    <e v="#N/A"/>
    <s v="2024 Q2"/>
    <s v="1413A"/>
    <s v="xD_DWDM_BRKRing_CT04_1413A KTM Rawang_0004582401280Y_00045824026722"/>
    <e v="#N/A"/>
    <s v="1413A-MAC-001 KTM Rawang"/>
    <s v="1800vPro 1rack 1subrack"/>
    <s v="BBand"/>
    <d v="2024-04-03T00:00:00"/>
    <m/>
    <m/>
    <s v="Single_2023_October_DWDM_(blank)_1413A_Completed_DC BREAKER: 63 A X 4"/>
    <s v="Single"/>
    <n v="2023"/>
    <s v="October"/>
    <s v="DWDM"/>
    <s v="(blank)"/>
    <s v="DWDM-1413A"/>
    <s v="1413A"/>
    <s v="Completed"/>
    <x v="0"/>
    <n v="0"/>
    <s v="1.1 Pending partner to submit TSSR"/>
    <s v="1.1 Pending partner to submit TSSR"/>
    <x v="0"/>
    <s v="Wk31"/>
    <m/>
    <s v="Material on hold - Sean"/>
    <m/>
    <m/>
    <m/>
    <m/>
    <m/>
    <m/>
    <s v="TBC_Jul_Plan"/>
    <x v="91"/>
    <m/>
    <e v="#N/A"/>
    <e v="#N/A"/>
    <m/>
    <m/>
    <m/>
    <m/>
    <m/>
    <m/>
    <m/>
    <m/>
    <m/>
    <e v="#N/A"/>
    <e v="#N/A"/>
  </r>
  <r>
    <s v="CT04"/>
    <e v="#N/A"/>
    <e v="#N/A"/>
    <s v="2024 Q2"/>
    <s v="1412A"/>
    <s v="xD_DWDM_BRKRing_CT04_1412 Bkt Tadun_0004582401280Y_00045824026722"/>
    <e v="#N/A"/>
    <s v="1412A-MAC-001 Bkt Tadun"/>
    <s v="1800vPro 1rack 1subrack"/>
    <s v="BBand"/>
    <d v="2024-04-03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s v="Material on hold - Sean"/>
    <m/>
    <m/>
    <m/>
    <m/>
    <m/>
    <m/>
    <s v="TBC_Jul_Plan"/>
    <x v="91"/>
    <m/>
    <e v="#N/A"/>
    <e v="#N/A"/>
    <m/>
    <m/>
    <m/>
    <m/>
    <m/>
    <m/>
    <m/>
    <m/>
    <m/>
    <e v="#N/A"/>
    <e v="#N/A"/>
  </r>
  <r>
    <s v="MAC RING 6/C09+"/>
    <e v="#N/A"/>
    <n v="0.28999999999999998"/>
    <s v="2024 Q2"/>
    <s v="2021B"/>
    <s v="xD_DWDM_BRKRing_MAC RING 6/C09+_2021B SBHT_0004582401280Y_00045824026722"/>
    <n v="0.28999999999999998"/>
    <s v="2021B-MCR 001 SHT"/>
    <s v="1800vPro 1rack 1subrack"/>
    <s v="BBand"/>
    <d v="2024-04-04T00:00:00"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x v="13"/>
    <s v="Indoor"/>
    <s v="1.6 Pending FF approval"/>
    <s v="1.6 Pending FF approval"/>
    <x v="0"/>
    <s v="Wk31"/>
    <m/>
    <m/>
    <m/>
    <m/>
    <m/>
    <m/>
    <m/>
    <m/>
    <s v="TBC_Jul_Plan"/>
    <x v="91"/>
    <m/>
    <e v="#N/A"/>
    <e v="#N/A"/>
    <m/>
    <m/>
    <m/>
    <m/>
    <m/>
    <m/>
    <m/>
    <m/>
    <m/>
    <e v="#N/A"/>
    <e v="#N/A"/>
  </r>
  <r>
    <s v="MAC RING 6/C09+"/>
    <e v="#N/A"/>
    <n v="0.28999999999999998"/>
    <s v="2024 Q2"/>
    <s v="1192A"/>
    <s v="xD_DWDM_BRKRing_MAC RING 6/C09+_1192A Subang New Village_0004582401280Y_00045824026722"/>
    <n v="0.28999999999999998"/>
    <s v="1192A-MAC 001 Subang New Village"/>
    <s v="1800vPro 1rack 1subrack"/>
    <s v="BBand"/>
    <d v="2024-04-03T00:00:00"/>
    <m/>
    <m/>
    <e v="#N/A"/>
    <s v="#N/A"/>
    <m/>
    <m/>
    <m/>
    <m/>
    <s v="DWDM-"/>
    <m/>
    <m/>
    <x v="3"/>
    <s v="Outdoor (delivery require Crane)"/>
    <s v="1.32 CME Planner reject/Pending resubmission from partner"/>
    <s v="1.32 CME Planner reject/Pending resubmission from partner"/>
    <x v="10"/>
    <s v="Wk26"/>
    <m/>
    <m/>
    <m/>
    <s v="0524: Sharing rack with Advance. Need to f/u w/ Advance (need to recheck)_x000a_Not freeze in KHE"/>
    <m/>
    <m/>
    <m/>
    <m/>
    <s v="TBC_Jul_Plan"/>
    <x v="91"/>
    <m/>
    <e v="#N/A"/>
    <e v="#N/A"/>
    <m/>
    <m/>
    <m/>
    <m/>
    <m/>
    <m/>
    <m/>
    <m/>
    <m/>
    <e v="#N/A"/>
    <e v="#N/A"/>
  </r>
  <r>
    <s v="MAC RING 6/C09+"/>
    <e v="#N/A"/>
    <n v="0.28999999999999998"/>
    <s v="2024 Q2"/>
    <s v="1230A"/>
    <s v="xD_DWDM_BRKRing_MAC RING 6/C09+_1230A P Indus Sg Buloh_0004582401280Y_00045824026722"/>
    <n v="0.28999999999999998"/>
    <s v="1230A-MAC 001 P indus Sg Buloh"/>
    <s v="1800vPro 1rack 1subrack"/>
    <s v="BBand"/>
    <d v="2024-04-03T00:00:00"/>
    <m/>
    <m/>
    <s v="Single_2024_May_DWDM_MAC RING 6/C09+_1230A_PRPO_1. Add Battery Bank = 2_x000a_2. Swap breaker DC BREAKER: 63A X 4"/>
    <s v="Single"/>
    <n v="2024"/>
    <s v="May"/>
    <s v="DWDM"/>
    <s v="MAC RING 6/C09+"/>
    <s v="DWDM-1230A"/>
    <s v="1230A"/>
    <s v="PRPO"/>
    <x v="61"/>
    <s v="Indoor"/>
    <s v="1.6 Pending FF approval"/>
    <s v="1.6 Pending FF approval"/>
    <x v="0"/>
    <s v="Wk31"/>
    <m/>
    <m/>
    <m/>
    <s v="0523: CME need to decom rack_x000a_MOS freezed. Pending confirmation availability of material."/>
    <d v="2024-06-07T00:00:00"/>
    <m/>
    <m/>
    <m/>
    <s v="TBC_Jul_Plan"/>
    <x v="91"/>
    <m/>
    <e v="#N/A"/>
    <e v="#N/A"/>
    <m/>
    <m/>
    <m/>
    <m/>
    <m/>
    <m/>
    <m/>
    <m/>
    <m/>
    <e v="#N/A"/>
    <e v="#N/A"/>
  </r>
  <r>
    <s v="N401"/>
    <n v="0.55592968606899995"/>
    <n v="0.52"/>
    <s v="2024 Q2"/>
    <s v="4952B"/>
    <s v="xD_DWDM_BRKRing_N401_4952B Selama_0004582401280Y_00045824026722"/>
    <n v="0.52"/>
    <s v="4952B-MAG 001 Selama"/>
    <s v="1800vPro 1rack 1subrack"/>
    <s v="Fo&amp;T"/>
    <m/>
    <m/>
    <m/>
    <e v="#N/A"/>
    <s v="#N/A"/>
    <m/>
    <m/>
    <m/>
    <m/>
    <s v="DWDM-"/>
    <m/>
    <m/>
    <x v="3"/>
    <s v="subrack only"/>
    <s v="1.6 Pending FF approval"/>
    <s v="1.6 Pending FF approval"/>
    <x v="19"/>
    <s v="Wk22"/>
    <m/>
    <m/>
    <m/>
    <s v="MOS freezed. Pending confirmation availability of material."/>
    <m/>
    <m/>
    <m/>
    <m/>
    <s v="TBC_InPlan"/>
    <x v="9"/>
    <m/>
    <e v="#N/A"/>
    <e v="#N/A"/>
    <m/>
    <m/>
    <m/>
    <m/>
    <m/>
    <m/>
    <m/>
    <m/>
    <m/>
    <e v="#N/A"/>
    <e v="#N/A"/>
  </r>
  <r>
    <s v="N401"/>
    <n v="0.55592968606899995"/>
    <n v="0.52"/>
    <s v="2024 Q2"/>
    <s v="4000A"/>
    <s v="xD_DWDM_BRKRing_N401_4000A MSC Prai_0004582401280Y_00045824026722"/>
    <n v="0.52"/>
    <s v="4000A-MCR 002 PRI"/>
    <s v="1800vPro 1subrack"/>
    <s v="Fo&amp;T"/>
    <d v="2024-04-17T00:00:00"/>
    <m/>
    <m/>
    <s v="Single_2023_November_DWDM_(blank)_4000A_Completed_DC BREAKER: 63A X 12"/>
    <s v="Single"/>
    <n v="2023"/>
    <s v="November"/>
    <s v="DWDM"/>
    <s v="(blank)"/>
    <s v="DWDM-4000A"/>
    <s v="4000A"/>
    <s v="Completed"/>
    <x v="4"/>
    <s v="subrack only"/>
    <s v="1.11 HW TSSR reject/Pending resubmission from partner"/>
    <s v="1.11 HW TSSR reject/Pending resubmission from partner"/>
    <x v="10"/>
    <s v="Wk26"/>
    <m/>
    <m/>
    <m/>
    <m/>
    <m/>
    <m/>
    <m/>
    <m/>
    <s v="TBC_Jul_Plan"/>
    <x v="91"/>
    <m/>
    <e v="#N/A"/>
    <e v="#N/A"/>
    <m/>
    <m/>
    <m/>
    <m/>
    <m/>
    <m/>
    <m/>
    <m/>
    <m/>
    <e v="#N/A"/>
    <e v="#N/A"/>
  </r>
  <r>
    <s v="N401"/>
    <n v="0.55592968606899995"/>
    <n v="0.52"/>
    <s v="2024 Q2"/>
    <s v="4686B"/>
    <s v="xD_DWDM_BRKRing_N401_4684B Terap_0004582401280Y_00045824026722"/>
    <n v="0.52"/>
    <s v="4686B-MAC-001 Terap"/>
    <s v="1800vPro 1rack 1subrack"/>
    <s v="Fo&amp;T"/>
    <m/>
    <m/>
    <m/>
    <s v="Multiple_2023_December_DWDM_(blank)_4686B_Completed_DC BREAKER: 63 A X 4"/>
    <s v="Multiple"/>
    <n v="2023"/>
    <s v="December"/>
    <s v="DWDM"/>
    <s v="(blank)"/>
    <s v="DWDM-4686B"/>
    <s v="4686B"/>
    <s v="Completed"/>
    <x v="0"/>
    <s v="Indoor"/>
    <s v="1.7 TSSR Approved"/>
    <s v="1.7 TSSR Approved"/>
    <x v="19"/>
    <s v="Wk22"/>
    <m/>
    <m/>
    <m/>
    <s v="0517: Main eqt shortage. Only can outbound 27th onwards_x000a_0516: Pending DN // _x000a_0515: Need 4WD"/>
    <m/>
    <m/>
    <m/>
    <m/>
    <s v="TBC_InPlan"/>
    <x v="9"/>
    <m/>
    <e v="#N/A"/>
    <e v="#N/A"/>
    <m/>
    <m/>
    <m/>
    <m/>
    <m/>
    <m/>
    <m/>
    <m/>
    <m/>
    <e v="#N/A"/>
    <e v="#N/A"/>
  </r>
  <r>
    <s v="N401"/>
    <n v="0.55592968606899995"/>
    <n v="0.52"/>
    <s v="2024 Q2"/>
    <s v="4965A"/>
    <s v="xD_DWDM_BRKRing_N401_4965A Politeknik Kulim_0004582401280Y_00045824026722"/>
    <n v="0.52"/>
    <s v="4965A-MAC-001 Politeknik Kulim"/>
    <s v="1800vPro 1rack 1subrack"/>
    <s v="Fo&amp;T"/>
    <m/>
    <m/>
    <m/>
    <s v="Multiple_2023_December_DWDM_(blank)_4965A_Completed_BATTERY BANK = 1"/>
    <s v="Multiple"/>
    <n v="2023"/>
    <s v="December"/>
    <s v="DWDM"/>
    <s v="(blank)"/>
    <s v="DWDM-4965A"/>
    <s v="4965A"/>
    <s v="Completed"/>
    <x v="1"/>
    <s v="Indoor"/>
    <s v="1.7 TSSR Approved"/>
    <s v="1.7 TSSR Approved"/>
    <x v="22"/>
    <s v="Wk22"/>
    <m/>
    <m/>
    <m/>
    <s v="0524: Waiting outbound_x000a_0517: Main eqt shortage. Only can outbound 27th onwards_x000a_0516: Pending DN // _x000a_0515: Need 4WD"/>
    <m/>
    <m/>
    <m/>
    <m/>
    <s v="TBC_InPlan"/>
    <x v="13"/>
    <m/>
    <e v="#N/A"/>
    <e v="#N/A"/>
    <m/>
    <m/>
    <m/>
    <m/>
    <m/>
    <m/>
    <m/>
    <m/>
    <m/>
    <e v="#N/A"/>
    <e v="#N/A"/>
  </r>
  <r>
    <s v="N401"/>
    <n v="0.55592968606899995"/>
    <n v="0.52"/>
    <s v="2024 Q2"/>
    <s v="4689A"/>
    <s v="xD_DWDM_BRKRing_N401_4689A Tmn Desa Impian_0004582401280Y_00045824026722"/>
    <n v="0.52"/>
    <s v="4689A-MAC 001 Tmn Desa Impian"/>
    <s v="1800vPro 1rack 1subrack"/>
    <s v="Fo&amp;T"/>
    <m/>
    <m/>
    <m/>
    <s v="Multiple_2023_December_DWDM_(blank)_4689A_Completed_BATTERY BANK = 1"/>
    <s v="Multiple"/>
    <n v="2023"/>
    <s v="December"/>
    <s v="DWDM"/>
    <s v="(blank)"/>
    <s v="DWDM-4689A"/>
    <s v="4689A"/>
    <s v="Completed"/>
    <x v="1"/>
    <s v="Indoor"/>
    <s v="1.7 TSSR Approved"/>
    <s v="1.7 TSSR Approved"/>
    <x v="22"/>
    <s v="Wk22"/>
    <m/>
    <m/>
    <m/>
    <s v="0524: Waiting outbound_x000a_0517: Main eqt shortage. Only can outbound 27th onwards_x000a_0516: Pending DN. Freezed to lock material. Need to reconfirm from Mok"/>
    <m/>
    <m/>
    <m/>
    <m/>
    <s v="TBC_InPlan"/>
    <x v="13"/>
    <m/>
    <e v="#N/A"/>
    <e v="#N/A"/>
    <m/>
    <m/>
    <m/>
    <m/>
    <m/>
    <m/>
    <m/>
    <m/>
    <m/>
    <e v="#N/A"/>
    <e v="#N/A"/>
  </r>
  <r>
    <s v="N401"/>
    <n v="0.55592968606899995"/>
    <n v="0.52"/>
    <s v="2024 Q2"/>
    <s v="4118A"/>
    <s v="xD_DWDM_BRKRing_N401_4118A Machang Bubuk2_0004582401280Y_00045824026722"/>
    <n v="0.52"/>
    <s v="4118A-MAC 001 Machang Bubuk 2"/>
    <s v="1800vPro 1rack 1subrack"/>
    <s v="Fo&amp;T"/>
    <m/>
    <m/>
    <m/>
    <s v="Single_2023_December_DWDM_(blank)_4118A_Completed_DCPDB  = 1"/>
    <s v="Single"/>
    <n v="2023"/>
    <s v="December"/>
    <s v="DWDM"/>
    <s v="(blank)"/>
    <s v="DWDM-4118A"/>
    <s v="4118A"/>
    <s v="Completed"/>
    <x v="2"/>
    <s v="Indoor"/>
    <s v="1.7 TSSR Approved"/>
    <s v="1.7 TSSR Approved"/>
    <x v="3"/>
    <s v="Wk22"/>
    <m/>
    <m/>
    <m/>
    <s v="0524: Waiting outbound_x000a_0517: Main eqt shortage. Only can outbound 27th onwards_x000a_0516: Pending DN. Freezed to lock material. Need to reconfirm from Mok"/>
    <m/>
    <m/>
    <m/>
    <m/>
    <s v="TBC_InPlan"/>
    <x v="2"/>
    <m/>
    <e v="#N/A"/>
    <e v="#N/A"/>
    <m/>
    <m/>
    <m/>
    <m/>
    <m/>
    <m/>
    <m/>
    <m/>
    <m/>
    <e v="#N/A"/>
    <e v="#N/A"/>
  </r>
  <r>
    <s v="CT0241P"/>
    <n v="4.6672209813299999"/>
    <n v="1.0339"/>
    <s v="2024 Q1"/>
    <s v="1211A"/>
    <s v="xD_DWDM_BRKRing_CT0241P_1211A KDU_0004582309050Y_00045824006623"/>
    <n v="1.0339"/>
    <s v="1211A KDU"/>
    <s v="1800VPRO 1 rack 1 subrack"/>
    <s v="Advance"/>
    <m/>
    <m/>
    <m/>
    <e v="#N/A"/>
    <s v="#N/A"/>
    <m/>
    <m/>
    <m/>
    <m/>
    <s v="DWDM-"/>
    <m/>
    <m/>
    <x v="7"/>
    <s v="Indoor"/>
    <s v="1.7 TSSR Approved"/>
    <s v="1.7 TSSR Approved"/>
    <x v="81"/>
    <s v="Wk20"/>
    <d v="2024-05-17T00:00:00"/>
    <m/>
    <m/>
    <s v="0520: TI done_x000a_0517: TI WIP // _x000a_0516: Waiting outbound"/>
    <m/>
    <m/>
    <m/>
    <s v="Pending ES PO"/>
    <s v="TBC_MOS"/>
    <x v="87"/>
    <m/>
    <s v="P1"/>
    <e v="#N/A"/>
    <e v="#N/A"/>
    <m/>
    <m/>
    <m/>
    <m/>
    <e v="#N/A"/>
    <s v="Plan RFS MAY2024 (ZTE)"/>
    <s v="Y"/>
    <d v="2023-05-21T00:00:00"/>
    <e v="#N/A"/>
    <e v="#N/A"/>
  </r>
  <r>
    <s v="N407"/>
    <n v="0.51295933522600001"/>
    <n v="0.53"/>
    <s v="2024 Q2"/>
    <s v="4493A"/>
    <s v="xD_DWDM-BRKRing_N407_4493A KTM  Ipoh_0004582401300R_00045824026922"/>
    <n v="0.53"/>
    <s v="4493A KTM Ipoh"/>
    <s v="1800 Vpro 1 subrack"/>
    <s v="Fo&amp;T"/>
    <d v="2024-04-16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e v="#N/A"/>
    <m/>
    <m/>
    <m/>
    <m/>
    <m/>
    <m/>
    <m/>
    <m/>
    <m/>
    <e v="#N/A"/>
    <e v="#N/A"/>
  </r>
  <r>
    <s v="N407"/>
    <n v="0.51295933522600001"/>
    <n v="0.53"/>
    <s v="2024 Q2"/>
    <s v="4432A"/>
    <s v="xD_DWDM-BRKRing_N407_4432A KTM Sg Siput_0004582401300R_00045824026922"/>
    <n v="0.53"/>
    <s v="4432A KTM SG SIPUT"/>
    <s v="1800 Vpro 1 subrack"/>
    <s v="Fo&amp;T"/>
    <d v="2024-04-16T00:00:00"/>
    <m/>
    <m/>
    <e v="#N/A"/>
    <s v="#N/A"/>
    <m/>
    <m/>
    <m/>
    <m/>
    <s v="DWDM-"/>
    <m/>
    <m/>
    <x v="3"/>
    <s v="subrack only"/>
    <s v="1.6 Pending FF approval"/>
    <s v="1.6 Pending FF approval"/>
    <x v="82"/>
    <s v="Wk22"/>
    <m/>
    <m/>
    <m/>
    <s v="0524: Waiting outbound_x000a_0517: Main eqt shortage. Only can outbound 27th onwards_x000a_0516: Pending DN. Freezed to lock material. Need to reconfirm from Mok"/>
    <m/>
    <m/>
    <m/>
    <m/>
    <s v="TBC_InPlan"/>
    <x v="92"/>
    <m/>
    <e v="#N/A"/>
    <e v="#N/A"/>
    <m/>
    <m/>
    <m/>
    <m/>
    <m/>
    <m/>
    <m/>
    <m/>
    <m/>
    <e v="#N/A"/>
    <e v="#N/A"/>
  </r>
  <r>
    <s v="N407"/>
    <n v="0.51295933522600001"/>
    <n v="0.53"/>
    <s v="2024 Q2"/>
    <s v="4515A"/>
    <s v="xD_DWDM-BRKRing_N407_4515A Tg Rambutan_0004582401300R_00045824026922"/>
    <n v="0.53"/>
    <s v="4515A TG RAMBUTAN"/>
    <s v="1800 Vpro 1 subrack"/>
    <s v="Fo&amp;T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e v="#N/A"/>
    <m/>
    <m/>
    <m/>
    <m/>
    <m/>
    <m/>
    <m/>
    <m/>
    <m/>
    <e v="#N/A"/>
    <e v="#N/A"/>
  </r>
  <r>
    <s v="N407"/>
    <n v="0.51295933522600001"/>
    <n v="0.53"/>
    <s v="2024 Q2"/>
    <s v="4498A"/>
    <s v="xD_DWDM-BRKRing_N407_4498A Lap Tambun1 N 2_0004582401300R_00045824026922"/>
    <n v="0.53"/>
    <s v="4498A LAP Tambun 1&amp;2"/>
    <s v="1800 Vpro 1 subrack"/>
    <s v="Fo&amp;T"/>
    <d v="2024-04-19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e v="#N/A"/>
    <m/>
    <m/>
    <m/>
    <m/>
    <m/>
    <m/>
    <m/>
    <m/>
    <m/>
    <e v="#N/A"/>
    <e v="#N/A"/>
  </r>
  <r>
    <s v="N407"/>
    <n v="0.51295933522600001"/>
    <n v="0.53"/>
    <s v="2024 Q2"/>
    <s v="4541A"/>
    <s v="xD_DWDM-BRKRing_N407_4541A Bercham Industry_0004582401300R_00045824026922"/>
    <n v="0.53"/>
    <s v="4541A Bercham Industry"/>
    <s v="1800 Vpro 1 subrack"/>
    <s v="Fo&amp;T"/>
    <d v="2024-04-19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Jul_Plan"/>
    <x v="91"/>
    <m/>
    <e v="#N/A"/>
    <e v="#N/A"/>
    <m/>
    <m/>
    <m/>
    <m/>
    <m/>
    <m/>
    <m/>
    <m/>
    <m/>
    <e v="#N/A"/>
    <e v="#N/A"/>
  </r>
  <r>
    <s v="C0103"/>
    <n v="7.5475291698000005E-2"/>
    <n v="0.23"/>
    <s v="2024 Q2_2"/>
    <s v="1049B"/>
    <s v="xD_DWDM-BRKRing_C0103_1049B KPG_0004582401300R_00045824026922"/>
    <n v="0.23"/>
    <s v="1049B-MCR 001 KPG"/>
    <s v="1800 Vpro 1 subrack"/>
    <s v="Advance"/>
    <d v="2024-04-15T00:00:00"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x v="51"/>
    <s v="subrack only"/>
    <s v="1.7 TSSR Approved"/>
    <s v="1.7 TSSR Approved"/>
    <x v="29"/>
    <s v="Wk21"/>
    <d v="2024-05-24T00:00:00"/>
    <m/>
    <m/>
    <s v="0523: Partial DN. Need to raise 2nd to outbound SFP_x000a_"/>
    <d v="2024-05-23T00:00:00"/>
    <m/>
    <m/>
    <m/>
    <s v="TBC_InPlan"/>
    <x v="20"/>
    <m/>
    <s v="P2"/>
    <e v="#N/A"/>
    <m/>
    <m/>
    <m/>
    <m/>
    <m/>
    <m/>
    <m/>
    <m/>
    <m/>
    <e v="#N/A"/>
    <e v="#N/A"/>
  </r>
  <r>
    <s v="NAR02_ii+"/>
    <e v="#N/A"/>
    <m/>
    <s v="2024 Q2_2"/>
    <s v="4000A"/>
    <s v="xD_DWDM-BRKRing_NAR02_ii+_4000A MSC Prai_0004582401310N_00045824027823"/>
    <m/>
    <s v="4000A MSC Prai"/>
    <s v="board expansion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x v="7"/>
    <s v="NA"/>
    <s v="0. No Survey required"/>
    <s v="0. No Survey required"/>
    <x v="80"/>
    <s v="Wk20"/>
    <d v="2024-05-14T00:00:00"/>
    <m/>
    <m/>
    <m/>
    <m/>
    <m/>
    <m/>
    <m/>
    <s v="N/A"/>
    <x v="0"/>
    <m/>
    <e v="#N/A"/>
    <s v="NAR02_ii+"/>
    <m/>
    <m/>
    <m/>
    <m/>
    <m/>
    <m/>
    <m/>
    <m/>
    <m/>
    <e v="#N/A"/>
    <e v="#N/A"/>
  </r>
  <r>
    <s v="NAR02_ii+"/>
    <e v="#N/A"/>
    <m/>
    <s v="2024 Q2_2"/>
    <s v="8000A"/>
    <s v="xD_DWDM-BRKRing_NAR02_ii+_8000A MSC KTN_0004582401310N_00045824027823"/>
    <m/>
    <s v="8000A MSC Kuantan"/>
    <s v="board expansion"/>
    <s v="Fo&amp;T"/>
    <m/>
    <m/>
    <m/>
    <e v="#N/A"/>
    <s v="#N/A"/>
    <m/>
    <m/>
    <m/>
    <m/>
    <s v="DWDM-"/>
    <m/>
    <m/>
    <x v="7"/>
    <s v="NA"/>
    <s v="0. No Survey required"/>
    <s v="0. No Survey required"/>
    <x v="82"/>
    <s v="Wk22"/>
    <m/>
    <m/>
    <m/>
    <s v="0527: Material shortage. Taregt inbound 30/5_x000a_0517: Main eqt shortage. Only can outbound 27th onwards_x000a_0516: Pending DN. Freezed to lock material. Need to reconfirm from Mok"/>
    <m/>
    <m/>
    <m/>
    <m/>
    <s v="TBC_InPlan"/>
    <x v="92"/>
    <m/>
    <e v="#N/A"/>
    <s v="NAR02_ii+"/>
    <m/>
    <m/>
    <m/>
    <m/>
    <m/>
    <m/>
    <m/>
    <m/>
    <m/>
    <e v="#N/A"/>
    <e v="#N/A"/>
  </r>
  <r>
    <s v="NAR02_ii+"/>
    <e v="#N/A"/>
    <m/>
    <s v="2024 Q2_2"/>
    <s v="4985A"/>
    <s v="xD_DWDM-BRKRing_NAR02_ii+_4985A Baling Town_0004582401310N_00045824027823"/>
    <m/>
    <s v="4985A-MAG-001 Baling Town"/>
    <s v="board expansion"/>
    <s v="Fo&amp;T"/>
    <m/>
    <m/>
    <m/>
    <s v="Single_2023_November_DWDM_(blank)_4985A_Completed_RECTIFIER + DCPDB = 1_x000a_BATTERTY BANK =2"/>
    <s v="Single"/>
    <n v="2023"/>
    <s v="November"/>
    <s v="DWDM"/>
    <s v="(blank)"/>
    <s v="DWDM-4985A"/>
    <s v="4985A"/>
    <s v="Completed"/>
    <x v="7"/>
    <s v="NA"/>
    <s v="0. No Survey required"/>
    <s v="0. No Survey required"/>
    <x v="19"/>
    <s v="Wk22"/>
    <m/>
    <m/>
    <m/>
    <s v="0524: Waiting outbound_x000a_0517: Only shortage patchcord. Inbound 20/5 // _x000a_0515:MOS freezed. Pending confirmation availability of material."/>
    <m/>
    <m/>
    <m/>
    <m/>
    <s v="TBC_InPlan"/>
    <x v="9"/>
    <m/>
    <e v="#N/A"/>
    <s v="NAR02_ii+"/>
    <m/>
    <m/>
    <m/>
    <m/>
    <m/>
    <m/>
    <m/>
    <m/>
    <m/>
    <e v="#N/A"/>
    <e v="#N/A"/>
  </r>
  <r>
    <s v="NAR02_ii+"/>
    <e v="#N/A"/>
    <m/>
    <s v="2024 Q2_2"/>
    <s v="8282B"/>
    <s v="xD_DWDM-BRKRing_NAR02_ii+_8282B Pergau_0004582401310N_00045824027823"/>
    <m/>
    <s v="8282B-MAG(M14)-001 Pergau"/>
    <s v="board expansion"/>
    <s v="Fo&amp;T"/>
    <m/>
    <m/>
    <m/>
    <e v="#N/A"/>
    <s v="#N/A"/>
    <m/>
    <m/>
    <m/>
    <m/>
    <s v="DWDM-"/>
    <m/>
    <m/>
    <x v="7"/>
    <s v="NA"/>
    <s v="0. No Survey required"/>
    <s v="0. No Survey required"/>
    <x v="82"/>
    <s v="Wk22"/>
    <m/>
    <m/>
    <m/>
    <s v="0527: Material shortage. Taregt inbound 30/5_x000a_0517: Main eqt shortage. Only can outbound 27th onwards_x000a_0516: Pending DN. Freezed to lock material. Need to reconfirm from Mok"/>
    <m/>
    <m/>
    <m/>
    <m/>
    <s v="TBC_InPlan"/>
    <x v="92"/>
    <m/>
    <e v="#N/A"/>
    <s v="NAR02_ii+"/>
    <m/>
    <m/>
    <m/>
    <m/>
    <m/>
    <m/>
    <m/>
    <m/>
    <m/>
    <e v="#N/A"/>
    <e v="#N/A"/>
  </r>
  <r>
    <s v="C0103 (C0126)"/>
    <e v="#N/A"/>
    <e v="#N/A"/>
    <s v="2024 Q1"/>
    <s v="1207A"/>
    <s v="xD_DWDM-BRKRing_C0103_1207A Sg Buloh New Village_0004582400320X_00045824009023"/>
    <e v="#N/A"/>
    <s v="1207A-MAC-001 Sg Buloh New Village"/>
    <s v="1800 1 rack 1subrack"/>
    <s v="Advance"/>
    <m/>
    <m/>
    <m/>
    <e v="#N/A"/>
    <s v="#N/A"/>
    <m/>
    <m/>
    <m/>
    <m/>
    <s v="DWDM-"/>
    <m/>
    <m/>
    <x v="3"/>
    <n v="0"/>
    <s v="1.1 Pending partner to submit TSSR"/>
    <s v="1.6 Pending CME approval"/>
    <x v="81"/>
    <s v="Wk20"/>
    <d v="2024-05-17T00:00:00"/>
    <m/>
    <m/>
    <s v="0520: TI done_x000a_0517: Waiting outbound // _x000a_0516: Pending TSSR approval. DN issued (Waiting outbound)"/>
    <m/>
    <m/>
    <m/>
    <m/>
    <s v="TBC_MOS"/>
    <x v="87"/>
    <m/>
    <s v="P2"/>
    <e v="#N/A"/>
    <d v="1899-12-30T00:00:00"/>
    <m/>
    <m/>
    <m/>
    <m/>
    <m/>
    <m/>
    <m/>
    <d v="2024-05-28T00:00:00"/>
    <e v="#N/A"/>
    <e v="#N/A"/>
  </r>
  <r>
    <s v="CT0241P"/>
    <n v="4.6672209813299999"/>
    <n v="1.0339"/>
    <s v="2024 Q1"/>
    <s v="1918A"/>
    <s v="xD_DWDM_BRKRing_CT0241P_1918A Damansara Intan_0004582309050Y_00045824006623"/>
    <n v="1.0339"/>
    <s v="1918A - Damansara Intan"/>
    <s v="1800VPRO 1 rack 1 subrack"/>
    <s v="Advance"/>
    <m/>
    <d v="2024-01-27T00:00:00"/>
    <m/>
    <s v="Single_2024_May_DWDM_CT0241P;C0417P;CAR02-ii+_1918A_PRPO_1. Add Battery Bank = 2"/>
    <s v="Single"/>
    <n v="2024"/>
    <s v="May"/>
    <s v="DWDM"/>
    <s v="CT0241P;C0417P;CAR02-ii+"/>
    <s v="DWDM-1918A"/>
    <s v="1918A"/>
    <s v="PRPO"/>
    <x v="61"/>
    <s v="Indoor"/>
    <s v="1.7 TSSR Approved"/>
    <s v="1.7 TSSR Approved"/>
    <x v="83"/>
    <s v="Wk21"/>
    <d v="2024-05-23T00:00:00"/>
    <m/>
    <m/>
    <s v="0521: RAD change to 23/5 due to system issue . Rescheduled_x000a_0520: RAD changed to 21/5_x000a_0517: Need to change RAD to 21/5 _x000a_0516: Waiting outbound"/>
    <d v="2024-05-28T00:00:00"/>
    <m/>
    <m/>
    <s v="Pending ES PO"/>
    <s v="TBC_MOS"/>
    <x v="87"/>
    <m/>
    <s v="P1"/>
    <e v="#N/A"/>
    <e v="#N/A"/>
    <m/>
    <m/>
    <m/>
    <m/>
    <e v="#N/A"/>
    <s v="Plan RFS MAY2024 (ZTE)"/>
    <s v="Y"/>
    <d v="2023-05-21T00:00:00"/>
    <e v="#N/A"/>
    <e v="#N/A"/>
  </r>
  <r>
    <s v="CAR02-i+/CAR02-ii+"/>
    <e v="#N/A"/>
    <n v="0.34"/>
    <s v="2024 Q2_2"/>
    <s v="1253A"/>
    <s v="xD_DWDM-BRKRing_CAR02-i+/CAR02-ii+_1253A Plaza Pengkalan_0004582401310N_00045824027823"/>
    <n v="0.34"/>
    <s v="1253A-MAG(M14)-001 Plaza Pengkalan"/>
    <s v="9800M12 1 subrack"/>
    <s v="BBand"/>
    <d v="2024-04-16T00:00:00"/>
    <m/>
    <m/>
    <s v="Single_2024_April_DWDM_C0204;C0210P;CAR02-i+/CAR02-ii+_1253A_PRPO_1. Add Rectifier (Indoor)= 1 (Require 63A x 8 DC Breaker) _x000a_2. Add Modules = 5_x000a_3. Battery Bank = 4"/>
    <s v="Single"/>
    <n v="2024"/>
    <s v="April"/>
    <s v="DWDM"/>
    <s v="C0204;C0210P;CAR02-i+/CAR02-ii+"/>
    <s v="DWDM-1253A"/>
    <s v="1253A"/>
    <s v="PRPO"/>
    <x v="5"/>
    <n v="0"/>
    <s v="1.1 Pending partner to submit TSSR"/>
    <s v="1.4 Pending FF and CME Planner approval"/>
    <x v="13"/>
    <s v="Wk23"/>
    <m/>
    <m/>
    <m/>
    <s v="0524: Pending DN"/>
    <m/>
    <m/>
    <m/>
    <m/>
    <s v="TBC_Jul_Plan"/>
    <x v="91"/>
    <m/>
    <e v="#N/A"/>
    <e v="#N/A"/>
    <m/>
    <m/>
    <m/>
    <m/>
    <m/>
    <m/>
    <m/>
    <m/>
    <m/>
    <e v="#N/A"/>
    <e v="#N/A"/>
  </r>
  <r>
    <s v="CAR02-i+/CAR02-ii+"/>
    <e v="#N/A"/>
    <n v="0.34"/>
    <s v="2024 Q2_2"/>
    <s v="1851A"/>
    <s v="xD_DWDM-BRKRing_CAR02-i+/CAR02-ii+_1851A KL Plaza2_0004582401310N_00045824027823"/>
    <n v="0.34"/>
    <s v="1851A-MAG(M14)-001 KL Plaza 2"/>
    <s v="9800M12 1 subrack"/>
    <s v="BBand"/>
    <d v="2024-04-16T00:00:00"/>
    <m/>
    <m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x v="6"/>
    <s v="subrack only"/>
    <s v="1.6 Pending FF approval"/>
    <s v="1.6 Pending FF approval"/>
    <x v="14"/>
    <s v="Wk23"/>
    <m/>
    <m/>
    <m/>
    <s v="0523: Freezed. Pending DN"/>
    <d v="2024-06-07T00:00:00"/>
    <m/>
    <m/>
    <m/>
    <s v="TBC_Aug_plan"/>
    <x v="93"/>
    <m/>
    <e v="#N/A"/>
    <e v="#N/A"/>
    <m/>
    <m/>
    <m/>
    <m/>
    <m/>
    <m/>
    <m/>
    <m/>
    <m/>
    <e v="#N/A"/>
    <e v="#N/A"/>
  </r>
  <r>
    <s v="CAR02-i+/CAR02-ii+"/>
    <e v="#N/A"/>
    <n v="0.34"/>
    <s v="2024 Q2_2"/>
    <s v="1859A"/>
    <s v="xD_DWDM-BRKRing_CAR02-i+/CAR02-ii+_1859A MidvalleyCAS_0004582401310N_00045824027823"/>
    <n v="0.34"/>
    <s v="1859A-MAG(M14)-001 Midvalleycas"/>
    <s v="9800M12 1 subrack"/>
    <s v="BBand"/>
    <d v="2024-04-16T00:00:00"/>
    <m/>
    <m/>
    <s v="Single_2024_May_DWDM_C0210P;CAR02-i+/CAR02-ii+;C0211+_1859A_PRPO_1.Add modules = 2 _x000a_2.Add battery bank = 4"/>
    <s v="Single"/>
    <n v="2024"/>
    <s v="May"/>
    <s v="DWDM"/>
    <s v="C0210P;CAR02-i+/CAR02-ii+;C0211+"/>
    <s v="DWDM-1859A"/>
    <s v="1859A"/>
    <s v="PRPO"/>
    <x v="17"/>
    <s v="subrack only"/>
    <s v="1.6 Pending FF approval"/>
    <s v="1.6 Pending FF approval"/>
    <x v="3"/>
    <s v="Wk22"/>
    <m/>
    <m/>
    <m/>
    <s v="0524: Pending Advance integrate to add subrack. Freezed. Pending DN. (Need to recheck CME readiness)"/>
    <m/>
    <m/>
    <m/>
    <m/>
    <s v="TBC_Aug_plan"/>
    <x v="93"/>
    <m/>
    <e v="#N/A"/>
    <e v="#N/A"/>
    <m/>
    <m/>
    <m/>
    <m/>
    <m/>
    <m/>
    <m/>
    <m/>
    <m/>
    <e v="#N/A"/>
    <e v="#N/A"/>
  </r>
  <r>
    <s v="CAR02-ii+"/>
    <e v="#N/A"/>
    <n v="0.22"/>
    <s v="2024 Q2_2"/>
    <s v="1918A"/>
    <s v="xD_DWDM-BRKRing_CAR02-ii+_1918A Damansara Intan_0004582401310N_00045824027823"/>
    <n v="0.22"/>
    <s v="1918A-MAG(M14)-001 Damansara Intan"/>
    <s v="9800M12 1 subrack"/>
    <s v="BBand"/>
    <d v="2024-04-16T00:00:00"/>
    <m/>
    <m/>
    <s v="Single_2024_May_DWDM_CT0241P;C0417P;CAR02-ii+_1918A_PRPO_1. Add Battery Bank = 2"/>
    <s v="Single"/>
    <n v="2024"/>
    <s v="May"/>
    <s v="DWDM"/>
    <s v="CT0241P;C0417P;CAR02-ii+"/>
    <s v="DWDM-1918A"/>
    <s v="1918A"/>
    <s v="PRPO"/>
    <x v="61"/>
    <s v="Existing"/>
    <s v="1.7 TSSR Approved"/>
    <s v="1.7 TSSR Approved"/>
    <x v="15"/>
    <s v="Wk23"/>
    <m/>
    <m/>
    <m/>
    <s v="0527: Material shortage. Target inbound 5/6_x000a_MOS freezed. Pending confirmation availability of material."/>
    <d v="2024-05-28T00:00:00"/>
    <m/>
    <m/>
    <m/>
    <s v="TBC_InPlan"/>
    <x v="6"/>
    <m/>
    <e v="#N/A"/>
    <s v="CAR02-ii+"/>
    <m/>
    <m/>
    <m/>
    <m/>
    <m/>
    <m/>
    <m/>
    <m/>
    <m/>
    <e v="#N/A"/>
    <e v="#N/A"/>
  </r>
  <r>
    <s v="CAR02-ii+"/>
    <e v="#N/A"/>
    <n v="0.22"/>
    <s v="2024 Q2_2"/>
    <s v="1172A"/>
    <s v="xD_DWDM-BRKRing_CAR02-ii+_1172A Glomac_0004582401310N_00045824027823"/>
    <n v="0.22"/>
    <s v="1172A-MAG(M14)-001 Glomac"/>
    <s v="9800M12 1 subrack"/>
    <s v="BBand"/>
    <d v="2024-04-16T00:00:00"/>
    <m/>
    <m/>
    <s v="Single_2023_October_DWDM_(blank)_1172A_Completed_DC BREAKER : 63A X 4_x000a_MGB = 1"/>
    <s v="Single"/>
    <n v="2023"/>
    <s v="October"/>
    <s v="DWDM"/>
    <s v="(blank)"/>
    <s v="DWDM-1172A"/>
    <s v="1172A"/>
    <s v="Completed"/>
    <x v="47"/>
    <n v="0"/>
    <s v="1.1 Pending partner to submit TSSR"/>
    <s v="1.1 Pending partner to submit TSSR"/>
    <x v="0"/>
    <s v="Wk31"/>
    <m/>
    <m/>
    <m/>
    <m/>
    <m/>
    <m/>
    <m/>
    <m/>
    <s v="TBC_Aug_plan"/>
    <x v="93"/>
    <m/>
    <e v="#N/A"/>
    <s v="CAR02-ii+"/>
    <m/>
    <m/>
    <m/>
    <m/>
    <m/>
    <m/>
    <m/>
    <m/>
    <m/>
    <e v="#N/A"/>
    <e v="#N/A"/>
  </r>
  <r>
    <s v="NAR01_iii+"/>
    <e v="#N/A"/>
    <n v="0.76"/>
    <s v="2024 Q2_2"/>
    <s v="4000A"/>
    <s v="xD_DWDM-BRKRing_NAR01_iii+_4000A MSC Prai_0004582401310N_00045824027823"/>
    <n v="0.76"/>
    <s v="4000A MSC Prai"/>
    <s v="9800M12 1rack 1 subrack"/>
    <s v="Fo&amp;T"/>
    <d v="2024-04-17T00:00:00"/>
    <m/>
    <m/>
    <s v="Single_2023_November_DWDM_(blank)_4000A_Completed_DC BREAKER: 63A X 12"/>
    <s v="Single"/>
    <n v="2023"/>
    <s v="November"/>
    <s v="DWDM"/>
    <s v="(blank)"/>
    <s v="DWDM-4000A"/>
    <s v="4000A"/>
    <s v="Completed"/>
    <x v="4"/>
    <n v="0"/>
    <s v="1.11 HW TSSR reject/Pending resubmission from partner"/>
    <s v="1.11 HW TSSR reject/Pending resubmission from partner"/>
    <x v="10"/>
    <s v="Wk26"/>
    <m/>
    <m/>
    <m/>
    <m/>
    <m/>
    <m/>
    <m/>
    <m/>
    <s v="TBC_Aug_plan"/>
    <x v="93"/>
    <m/>
    <e v="#N/A"/>
    <s v="NAR01_iii+"/>
    <m/>
    <m/>
    <m/>
    <m/>
    <m/>
    <m/>
    <m/>
    <m/>
    <m/>
    <e v="#N/A"/>
    <e v="#N/A"/>
  </r>
  <r>
    <s v="NAR01_iii+"/>
    <e v="#N/A"/>
    <n v="0.76"/>
    <s v="2024 Q2_2"/>
    <s v="4493A"/>
    <s v="xD_DWDM-BRKRing_NAR01_iii+_4493A KTM Ipoh_0004582401310N_00045824027823"/>
    <n v="0.76"/>
    <s v="4493A KTM IPOH"/>
    <s v="9800M12 1 subrack"/>
    <s v="Fo&amp;T"/>
    <d v="2024-04-16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Aug_plan"/>
    <x v="93"/>
    <m/>
    <e v="#N/A"/>
    <s v="NAR01_iii+"/>
    <m/>
    <m/>
    <m/>
    <m/>
    <m/>
    <m/>
    <m/>
    <m/>
    <m/>
    <e v="#N/A"/>
    <e v="#N/A"/>
  </r>
  <r>
    <s v="NAR01_iii+"/>
    <e v="#N/A"/>
    <n v="0.76"/>
    <s v="2024 Q2_2"/>
    <s v="4606A"/>
    <s v="xD_DWDM-BRKRing_NAR01_iii+_4606A Padang Besar_0004582401310N_00045824027823"/>
    <n v="0.76"/>
    <s v="4606A-MAG(M8)-001 Padang Besar"/>
    <s v="9800M12 1 subrack"/>
    <s v="Fo&amp;T"/>
    <d v="2024-04-16T00:00:00"/>
    <m/>
    <m/>
    <e v="#N/A"/>
    <s v="#N/A"/>
    <m/>
    <m/>
    <m/>
    <m/>
    <s v="DWDM-"/>
    <m/>
    <m/>
    <x v="3"/>
    <s v="Indoor"/>
    <s v="1.11 HW TSSR reject/Pending resubmission from partner"/>
    <s v="1.11 HW TSSR reject/Pending resubmission from partner"/>
    <x v="10"/>
    <s v="Wk26"/>
    <m/>
    <m/>
    <m/>
    <m/>
    <m/>
    <m/>
    <m/>
    <m/>
    <s v="TBC_Aug_plan"/>
    <x v="93"/>
    <m/>
    <e v="#N/A"/>
    <s v="NAR01_iii+"/>
    <m/>
    <m/>
    <m/>
    <m/>
    <m/>
    <m/>
    <m/>
    <m/>
    <m/>
    <e v="#N/A"/>
    <e v="#N/A"/>
  </r>
  <r>
    <s v="NAR01_iii+"/>
    <e v="#N/A"/>
    <n v="0.76"/>
    <s v="2024 Q2_2"/>
    <s v="4995A"/>
    <s v="xD_DWDM-BRKRing_NAR01_iii+_4995A UUM HW_0004582401310N_00045824027823"/>
    <n v="0.76"/>
    <s v="4995A-MAG(M14)-001 UUM Highway"/>
    <s v="9800M12 1rack 1 subrack"/>
    <s v="Fo&amp;T"/>
    <d v="2024-04-16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Aug_plan"/>
    <x v="93"/>
    <m/>
    <e v="#N/A"/>
    <s v="NAR01_iii+"/>
    <m/>
    <m/>
    <m/>
    <m/>
    <m/>
    <m/>
    <m/>
    <m/>
    <m/>
    <e v="#N/A"/>
    <e v="#N/A"/>
  </r>
  <r>
    <s v="NAR01_iii+"/>
    <e v="#N/A"/>
    <n v="0.76"/>
    <s v="2024 Q2_2"/>
    <s v="4992A"/>
    <s v="xD_DWDM-BRKRing_NAR01_iii+_4992A Pendang_0004582401310N_00045824027823"/>
    <n v="0.76"/>
    <s v="4992A-MAG(M14)-001 Pendang"/>
    <s v="9800M12 1 subrack"/>
    <s v="Fo&amp;T"/>
    <d v="2024-04-16T00:00:00"/>
    <m/>
    <m/>
    <s v="Multiple_2024_May_DWDM_(blank)_4992A_Completed_1.Swap breaker = 4 (4x100A DC)"/>
    <s v="Multiple"/>
    <n v="2024"/>
    <s v="May"/>
    <s v="DWDM"/>
    <s v="(blank)"/>
    <s v="DWDM-4992A"/>
    <s v="4992A"/>
    <s v="Completed"/>
    <x v="44"/>
    <n v="0"/>
    <s v="1.1 Pending partner to submit TSSR"/>
    <s v="1.1 Pending partner to submit TSSR"/>
    <x v="10"/>
    <s v="Wk26"/>
    <m/>
    <m/>
    <m/>
    <m/>
    <m/>
    <m/>
    <m/>
    <m/>
    <s v="TBC_Aug_plan"/>
    <x v="93"/>
    <m/>
    <e v="#N/A"/>
    <s v="NAR01_iii+"/>
    <m/>
    <m/>
    <m/>
    <m/>
    <m/>
    <m/>
    <m/>
    <m/>
    <m/>
    <e v="#N/A"/>
    <e v="#N/A"/>
  </r>
  <r>
    <s v="NAR04_ii+"/>
    <e v="#N/A"/>
    <m/>
    <s v="2024 Q2_2"/>
    <s v="4521A"/>
    <s v="xD_DWDM-BRKRing_NAR04_ii+_4521A Ipoh_0004582401310N_00045824027823"/>
    <m/>
    <s v="4521A - IPOH"/>
    <s v="board expansion"/>
    <s v="Fo&amp;T"/>
    <m/>
    <m/>
    <m/>
    <e v="#N/A"/>
    <s v="#N/A"/>
    <m/>
    <m/>
    <m/>
    <m/>
    <s v="DWDM-"/>
    <m/>
    <m/>
    <x v="7"/>
    <s v="NA"/>
    <s v="0. No Survey required"/>
    <s v="0. No Survey required"/>
    <x v="80"/>
    <s v="Wk20"/>
    <d v="2024-05-14T00:00:00"/>
    <m/>
    <m/>
    <m/>
    <m/>
    <m/>
    <m/>
    <m/>
    <s v="N/A"/>
    <x v="0"/>
    <m/>
    <e v="#N/A"/>
    <s v="NAR04_ii+"/>
    <m/>
    <m/>
    <m/>
    <m/>
    <m/>
    <m/>
    <m/>
    <m/>
    <m/>
    <e v="#N/A"/>
    <e v="#N/A"/>
  </r>
  <r>
    <s v="NAR04_ii+"/>
    <e v="#N/A"/>
    <n v="0.52"/>
    <s v="2024 Q2_2"/>
    <s v="4455A"/>
    <s v="xD_DWDM-BRKRing_NAR04_ii+_4455A KTM Taiping_0004582401310N_00045824027823"/>
    <n v="0.52"/>
    <s v="4455A-MAG(M14)-001 KTM Taiping"/>
    <s v="9800M12 1 subrack"/>
    <s v="Fo&amp;T"/>
    <d v="2024-04-16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Aug_plan"/>
    <x v="93"/>
    <m/>
    <e v="#N/A"/>
    <s v="NAR04_ii+"/>
    <m/>
    <m/>
    <m/>
    <m/>
    <m/>
    <m/>
    <m/>
    <m/>
    <m/>
    <e v="#N/A"/>
    <e v="#N/A"/>
  </r>
  <r>
    <s v="NAR04_ii+"/>
    <e v="#N/A"/>
    <n v="0.52"/>
    <s v="2024 Q2_2"/>
    <s v="4432A"/>
    <s v="xD_DWDM-BRKRing_NAR04_ii+_4432A KTM Sungai Siput_0004582401310N_00045824027823"/>
    <n v="0.52"/>
    <s v="4432A-MAG(M14)-001 KTM Sungai Siput"/>
    <s v="9800M12 1rack 1 subrack"/>
    <s v="Fo&amp;T"/>
    <d v="2024-04-16T00:00:00"/>
    <m/>
    <m/>
    <e v="#N/A"/>
    <s v="#N/A"/>
    <m/>
    <m/>
    <m/>
    <m/>
    <s v="DWDM-"/>
    <m/>
    <m/>
    <x v="3"/>
    <s v="subrack only"/>
    <s v="1.6 Pending FF approval"/>
    <s v="1.6 Pending FF approval"/>
    <x v="15"/>
    <s v="Wk23"/>
    <m/>
    <m/>
    <m/>
    <s v="0527: Material shortage. Target inbound 5/6_x000a_0517: Main eqt shortage. Only can outbound 27th onwards_x000a_0516: Pending DN"/>
    <m/>
    <m/>
    <m/>
    <m/>
    <s v="TBC_InPlan"/>
    <x v="6"/>
    <m/>
    <e v="#N/A"/>
    <s v="NAR04_ii+"/>
    <m/>
    <m/>
    <m/>
    <m/>
    <m/>
    <m/>
    <m/>
    <m/>
    <m/>
    <e v="#N/A"/>
    <e v="#N/A"/>
  </r>
  <r>
    <s v="C0211+"/>
    <e v="#N/A"/>
    <n v="0.3"/>
    <s v="2024 Q2_2"/>
    <s v="2888A"/>
    <s v="xD_DWDM-BRKRing_C0211+_2888A Plaza Central_0004582401310N_00045824027823"/>
    <n v="0.3"/>
    <s v="2888A-MAC-001 Plaza Central"/>
    <s v="9800M12 1 subrack"/>
    <s v="BBand"/>
    <d v="2024-04-17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s v="0517: Pending survey. Access issue to survey"/>
    <m/>
    <m/>
    <m/>
    <m/>
    <s v="TBC_Aug_plan"/>
    <x v="93"/>
    <m/>
    <e v="#N/A"/>
    <s v="C0211+"/>
    <m/>
    <m/>
    <m/>
    <m/>
    <m/>
    <m/>
    <m/>
    <m/>
    <m/>
    <e v="#N/A"/>
    <e v="#N/A"/>
  </r>
  <r>
    <s v="1063B/AREA 154/C0211+/C0515+"/>
    <e v="#N/A"/>
    <n v="0.65"/>
    <s v="2024 Q2_2"/>
    <s v="1475A"/>
    <s v="xD_DWDM-BRKRing_1063B/AREA 154/C0211+/C0515+_1475A SKB_0004582401310N_00045824027823"/>
    <n v="0.65"/>
    <s v="1475A SKB"/>
    <s v="1800vPro 1rack 2 subrack"/>
    <s v="BBand"/>
    <d v="2024-04-17T00:00:00"/>
    <m/>
    <m/>
    <s v="Single_2024_May_DWDM_5GC_1475A_PRPO_1.ODF Rack (Glass Door)"/>
    <s v="Single"/>
    <n v="2024"/>
    <s v="May"/>
    <s v="DWDM"/>
    <s v="5GC"/>
    <s v="DWDM-1475A"/>
    <s v="1475A"/>
    <s v="PRPO"/>
    <x v="13"/>
    <s v="Indoor"/>
    <s v="1.32 CME Planner reject/Pending resubmission from partner"/>
    <s v="1.32 CME Planner reject/Pending resubmission from partner"/>
    <x v="0"/>
    <s v="Wk31"/>
    <m/>
    <m/>
    <m/>
    <m/>
    <m/>
    <m/>
    <m/>
    <m/>
    <s v="TBC_Aug_plan"/>
    <x v="93"/>
    <m/>
    <s v="P1_Z_Jul"/>
    <e v="#N/A"/>
    <m/>
    <m/>
    <m/>
    <m/>
    <m/>
    <m/>
    <m/>
    <m/>
    <m/>
    <e v="#N/A"/>
    <e v="#N/A"/>
  </r>
  <r>
    <s v="1063B/AREA 154/C0211+/C0515+"/>
    <e v="#N/A"/>
    <n v="0.65"/>
    <s v="2024 Q2_2"/>
    <s v="1851A"/>
    <s v="xD_DWDM-BRKRing_1063B/AREA 154/C0211+/C0515+_1851A KL Plaza2_0004582401310N_00045824027823"/>
    <n v="0.65"/>
    <s v="1851A-MAG(M14)-001 KL Plaza 2"/>
    <s v="1800vPro 1 subrack"/>
    <s v="BBand"/>
    <d v="2024-04-16T00:00:00"/>
    <m/>
    <m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x v="6"/>
    <s v="subrack only"/>
    <s v="1.6 Pending FF approval"/>
    <s v="1.6 Pending FF approval"/>
    <x v="0"/>
    <s v="Wk31"/>
    <m/>
    <m/>
    <m/>
    <m/>
    <d v="2024-06-07T00:00:00"/>
    <m/>
    <m/>
    <m/>
    <s v="TBC_Aug_plan"/>
    <x v="93"/>
    <m/>
    <s v="P1_Z_Jul"/>
    <e v="#N/A"/>
    <m/>
    <m/>
    <m/>
    <m/>
    <m/>
    <m/>
    <m/>
    <m/>
    <m/>
    <e v="#N/A"/>
    <e v="#N/A"/>
  </r>
  <r>
    <s v="1063B/AREA 154/C0211+/C0515+"/>
    <e v="#N/A"/>
    <m/>
    <s v="2024 Q2_2"/>
    <s v="1246A"/>
    <s v="xD_DWDM-BRKRing_1063B/AREA 154/C0211+/C0515+_1246A Berjaya Plaza_0004582401310N_00045824027823"/>
    <m/>
    <s v="BERJAYA PLAZA 1246A"/>
    <s v="board expansion"/>
    <s v="BBand"/>
    <s v="N/A"/>
    <m/>
    <m/>
    <s v="Single_2023_November_DWDM_(blank)_1246A_Completed_DC BREAKER: 63 A X 4_x000a_POLE RELOCATE = 1"/>
    <s v="Single"/>
    <n v="2023"/>
    <s v="November"/>
    <s v="DWDM"/>
    <s v="(blank)"/>
    <s v="DWDM-1246A"/>
    <s v="1246A"/>
    <s v="Completed"/>
    <x v="7"/>
    <s v="NA"/>
    <s v="0. No Survey required"/>
    <s v="0. No Survey required"/>
    <x v="22"/>
    <s v="Wk22"/>
    <m/>
    <m/>
    <m/>
    <s v="0516: Pending DN"/>
    <m/>
    <m/>
    <m/>
    <m/>
    <s v="TBC_InPlan"/>
    <x v="13"/>
    <m/>
    <s v="P1_Z_Jul"/>
    <e v="#N/A"/>
    <m/>
    <m/>
    <m/>
    <m/>
    <m/>
    <m/>
    <m/>
    <m/>
    <m/>
    <s v="YES"/>
    <e v="#N/A"/>
  </r>
  <r>
    <s v="1063B/AREA 154/C0211+/C0515+"/>
    <e v="#N/A"/>
    <m/>
    <s v="2024 Q2_2"/>
    <s v="1063B"/>
    <s v="xD_DWDM-BRKRing_1063B/AREA 154/C0211+/C0515+_1063B Berjaya Times Square_0004582401310N_00045824027823"/>
    <m/>
    <s v="Berjaya Time Square (Tx) 1063B"/>
    <s v="board expansion"/>
    <s v="BBand"/>
    <s v="N/A"/>
    <m/>
    <m/>
    <s v="Single_2024_May_DWDM_PFSRING101/C0607P_1063B_PRPO_1.DCPDB = 1 (C/W :63A DC x 8; 32A DC x 2 and 10A DC x 2 DC Breaker)"/>
    <s v="Single"/>
    <n v="2024"/>
    <s v="May"/>
    <s v="DWDM"/>
    <s v="PFSRING101/C0607P"/>
    <s v="DWDM-1063B"/>
    <s v="1063B"/>
    <s v="PRPO"/>
    <x v="7"/>
    <s v="NA"/>
    <s v="0. No Survey required"/>
    <s v="0. No Survey required"/>
    <x v="29"/>
    <s v="Wk21"/>
    <d v="2024-05-24T00:00:00"/>
    <m/>
    <m/>
    <s v="0516: Waiting outbound"/>
    <m/>
    <m/>
    <m/>
    <m/>
    <s v="TBC_InPlan"/>
    <x v="20"/>
    <m/>
    <s v="P1_Z_Jul"/>
    <e v="#N/A"/>
    <m/>
    <m/>
    <m/>
    <m/>
    <m/>
    <m/>
    <m/>
    <m/>
    <m/>
    <e v="#N/A"/>
    <e v="#N/A"/>
  </r>
  <r>
    <s v="AREA 154/MAC Ring 15/ C21+"/>
    <e v="#N/A"/>
    <n v="0.65"/>
    <s v="2024 Q2_2"/>
    <s v="1458A"/>
    <s v="xD_DWDM-BRKRing_AREA 154/MAC Ring 15/ C21+_1458A Endah Parade_0004582401310N_00045824027823"/>
    <n v="0.65"/>
    <s v="1458A-MAG-001 Endah Parade"/>
    <s v="1800vPro 1rack 2 subrack"/>
    <s v="BBand"/>
    <d v="2024-04-17T00:00:00"/>
    <m/>
    <m/>
    <s v="Single_2024_January_DWDM_(blank)_1458A_Completed_BATTERY BANK = 1"/>
    <s v="Single"/>
    <n v="2024"/>
    <s v="January"/>
    <s v="DWDM"/>
    <s v="(blank)"/>
    <s v="DWDM-1458A"/>
    <s v="1458A"/>
    <s v="Completed"/>
    <x v="1"/>
    <n v="0"/>
    <s v="1.1 Pending partner to submit TSSR"/>
    <s v="1.1 Pending partner to submit TSSR"/>
    <x v="0"/>
    <s v="Wk31"/>
    <m/>
    <m/>
    <m/>
    <m/>
    <m/>
    <m/>
    <m/>
    <m/>
    <s v="TBC_Aug_plan"/>
    <x v="93"/>
    <m/>
    <s v="P1_Z_Jul"/>
    <e v="#N/A"/>
    <m/>
    <m/>
    <m/>
    <m/>
    <m/>
    <m/>
    <m/>
    <m/>
    <m/>
    <e v="#N/A"/>
    <e v="#N/A"/>
  </r>
  <r>
    <s v="AREA 154/MAC Ring 15/ C21+"/>
    <e v="#N/A"/>
    <n v="0.65"/>
    <s v="2024 Q2_2"/>
    <s v="1855B"/>
    <s v="xD_DWDM-BRKRing_1063B/AREA 154/C0211+/C0515+_1855B TPM_0004582401310N_00045824027823"/>
    <n v="0.65"/>
    <s v="1855B-MAC-001 TPM (AS)"/>
    <s v="1800vPro 1rack 2 subrack"/>
    <s v="BBand"/>
    <d v="2024-04-17T00:00:00"/>
    <m/>
    <m/>
    <s v="Multiple_2023_December_DWDM_(blank)_1855B_Completed_DCPDB  = 1"/>
    <s v="Multiple"/>
    <n v="2023"/>
    <s v="December"/>
    <s v="DWDM"/>
    <s v="(blank)"/>
    <s v="DWDM-1855B"/>
    <s v="1855B"/>
    <s v="Completed"/>
    <x v="2"/>
    <n v="0"/>
    <s v="1.1 Pending partner to submit TSSR"/>
    <s v="1.1 Pending partner to submit TSSR"/>
    <x v="0"/>
    <s v="Wk31"/>
    <m/>
    <m/>
    <m/>
    <m/>
    <m/>
    <m/>
    <m/>
    <m/>
    <s v="TBC_Aug_plan"/>
    <x v="93"/>
    <m/>
    <s v="P1_Z_Jul"/>
    <e v="#N/A"/>
    <m/>
    <m/>
    <m/>
    <m/>
    <m/>
    <m/>
    <m/>
    <m/>
    <m/>
    <e v="#N/A"/>
    <e v="#N/A"/>
  </r>
  <r>
    <s v="C0211+"/>
    <e v="#N/A"/>
    <n v="0.3"/>
    <s v="2024 Q2_2"/>
    <s v="1859A"/>
    <s v="xD_DWDM-BRKRing_C0211+_1859A MidvalleyCAS_0004582401310N_00045824027823"/>
    <n v="0.3"/>
    <s v="1859A-MAG(M14)-001 Midvalleycas"/>
    <s v="1800vPro 1 subrack"/>
    <s v="BBand"/>
    <d v="2024-04-16T00:00:00"/>
    <m/>
    <m/>
    <s v="Single_2024_May_DWDM_C0210P;CAR02-i+/CAR02-ii+;C0211+_1859A_PRPO_1.Add modules = 2 _x000a_2.Add battery bank = 4"/>
    <s v="Single"/>
    <n v="2024"/>
    <s v="May"/>
    <s v="DWDM"/>
    <s v="C0210P;CAR02-i+/CAR02-ii+;C0211+"/>
    <s v="DWDM-1859A"/>
    <s v="1859A"/>
    <s v="PRPO"/>
    <x v="17"/>
    <s v="subrack only"/>
    <s v="1.6 Pending FF approval"/>
    <s v="1.6 Pending FF approval"/>
    <x v="3"/>
    <s v="Wk22"/>
    <m/>
    <m/>
    <m/>
    <s v="0524: Freezed. Pending DN"/>
    <d v="2024-06-07T00:00:00"/>
    <m/>
    <m/>
    <m/>
    <s v="TBC_Aug_plan"/>
    <x v="93"/>
    <m/>
    <e v="#N/A"/>
    <s v="C0211+"/>
    <m/>
    <m/>
    <m/>
    <m/>
    <m/>
    <m/>
    <m/>
    <m/>
    <m/>
    <e v="#N/A"/>
    <e v="#N/A"/>
  </r>
  <r>
    <s v="C0515+"/>
    <e v="#N/A"/>
    <n v="0.54"/>
    <s v="2024 Q2_2"/>
    <s v="1039A"/>
    <s v="xD_DWDM-BRKRing_C0515+_1039A Cheras Jaya_0004582401310N_00045824027823"/>
    <n v="0.54"/>
    <s v="1039A-MAG(M14)-001 Cheras Jaya"/>
    <s v="1800vPro 1rack 1 subrack"/>
    <s v="BBand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s v="Survey done"/>
    <m/>
    <m/>
    <m/>
    <m/>
    <s v="TBC_Aug_plan"/>
    <x v="93"/>
    <m/>
    <e v="#N/A"/>
    <s v="C0515+"/>
    <m/>
    <m/>
    <m/>
    <m/>
    <m/>
    <m/>
    <m/>
    <m/>
    <m/>
    <e v="#N/A"/>
    <e v="#N/A"/>
  </r>
  <r>
    <s v="C0515+"/>
    <e v="#N/A"/>
    <n v="0.54"/>
    <s v="2024 Q2_2"/>
    <s v="2448A"/>
    <s v="xD_DWDM-BRKRing_C0515+_2448A Asmah Tower_0004582401310N_00045824027823"/>
    <n v="0.54"/>
    <s v="2448A-MAC-001 Asmah Tower"/>
    <s v="1800vPro 1rack 1 subrack"/>
    <s v="BBand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s v="Survey done"/>
    <m/>
    <m/>
    <m/>
    <m/>
    <s v="TBC_Aug_plan"/>
    <x v="93"/>
    <m/>
    <e v="#N/A"/>
    <s v="C0515+"/>
    <m/>
    <m/>
    <m/>
    <m/>
    <m/>
    <m/>
    <m/>
    <m/>
    <m/>
    <e v="#N/A"/>
    <e v="#N/A"/>
  </r>
  <r>
    <s v="C0515+"/>
    <e v="#N/A"/>
    <n v="0.54"/>
    <s v="2024 Q2_2"/>
    <s v="2424A"/>
    <s v="xD_DWDM-BRKRing_C0515+_2424A PUAS Tmn Tun Perak_0004582401310N_00045824027823"/>
    <n v="0.54"/>
    <s v="2424A-MAC-001 PUAS Tmn Tun Perak"/>
    <s v="1800vPro 1rack 1 subrack"/>
    <s v="BBand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s v="Survey done"/>
    <m/>
    <m/>
    <m/>
    <m/>
    <s v="TBC_Aug_plan"/>
    <x v="93"/>
    <m/>
    <e v="#N/A"/>
    <s v="C0515+"/>
    <m/>
    <m/>
    <m/>
    <m/>
    <m/>
    <m/>
    <m/>
    <m/>
    <m/>
    <e v="#N/A"/>
    <e v="#N/A"/>
  </r>
  <r>
    <s v="C0515+"/>
    <e v="#N/A"/>
    <n v="0.54"/>
    <s v="2024 Q2_2"/>
    <s v="2024A"/>
    <s v="xD_DWDM-BRKRing_C0515+_2024A Bdr Makhota Cheras_0004582401310N_00045824027823"/>
    <n v="0.54"/>
    <s v="2024A-MAC-001 Bdr Mahkota Cheras"/>
    <s v="1800vPro 1rack 1 subrack"/>
    <s v="BBand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s v="Survey done"/>
    <m/>
    <m/>
    <m/>
    <m/>
    <s v="TBC_Aug_plan"/>
    <x v="93"/>
    <m/>
    <e v="#N/A"/>
    <s v="C0515+"/>
    <m/>
    <m/>
    <m/>
    <m/>
    <m/>
    <m/>
    <m/>
    <m/>
    <m/>
    <e v="#N/A"/>
    <e v="#N/A"/>
  </r>
  <r>
    <s v="C0515+"/>
    <e v="#N/A"/>
    <n v="0.54"/>
    <s v="2024 Q2_2"/>
    <s v="1902B"/>
    <s v="xD_DWDM-BRKRing_C0515+_1902B Bdr Sg Long3_0004582401310N_00045824027823"/>
    <n v="0.54"/>
    <s v="1902B-MAC-001 Bdr Sg Long 3"/>
    <s v="1800vPro 1rack 1 subrack"/>
    <s v="BBand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s v="Survey done"/>
    <m/>
    <m/>
    <m/>
    <m/>
    <s v="TBC_Aug_plan"/>
    <x v="93"/>
    <m/>
    <e v="#N/A"/>
    <s v="C0515+"/>
    <m/>
    <m/>
    <m/>
    <m/>
    <m/>
    <m/>
    <m/>
    <m/>
    <m/>
    <e v="#N/A"/>
    <e v="#N/A"/>
  </r>
  <r>
    <s v="MAC Ring 15/C21+"/>
    <e v="#N/A"/>
    <m/>
    <s v="2024 Q2_2"/>
    <s v="1745A"/>
    <s v="xD_DWDM-BRKRing_MAC Ring 15/C21+_1745A Baitumal_0004582401310N_00045824027823"/>
    <m/>
    <s v="1745A-MAG(M14)-001 Baitumal"/>
    <s v="1800vPro 1rack 1 subrack"/>
    <s v="BBand"/>
    <d v="2024-04-18T00:00:00"/>
    <m/>
    <m/>
    <e v="#N/A"/>
    <s v="#N/A"/>
    <m/>
    <m/>
    <m/>
    <m/>
    <s v="DWDM-"/>
    <m/>
    <m/>
    <x v="3"/>
    <s v="Indoor"/>
    <s v="1.1 Pending partner to submit TSSR"/>
    <s v="1.7 TSSR Approved"/>
    <x v="10"/>
    <s v="Wk26"/>
    <m/>
    <m/>
    <m/>
    <m/>
    <d v="2024-06-21T00:00:00"/>
    <m/>
    <m/>
    <m/>
    <s v="TBC_Aug_plan"/>
    <x v="93"/>
    <m/>
    <e v="#N/A"/>
    <e v="#N/A"/>
    <m/>
    <m/>
    <m/>
    <m/>
    <m/>
    <m/>
    <m/>
    <m/>
    <m/>
    <e v="#N/A"/>
    <e v="#N/A"/>
  </r>
  <r>
    <s v="MAC Ring 15/C21+"/>
    <e v="#N/A"/>
    <m/>
    <s v="2024 Q2_2"/>
    <s v="2502A"/>
    <s v="xD_DWDM-BRKRing_MAC Ring 15/C21+_2502A Bdar Tun Razak_0004582401310N_00045824027823"/>
    <m/>
    <s v="2502A-MAC-001 B'dar Tun Razak"/>
    <s v="1800vPro 1rack 1 subrack"/>
    <s v="BBand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m/>
    <m/>
    <m/>
    <m/>
    <m/>
    <s v="TBC_Aug_plan"/>
    <x v="94"/>
    <m/>
    <e v="#N/A"/>
    <e v="#N/A"/>
    <m/>
    <m/>
    <m/>
    <m/>
    <m/>
    <m/>
    <m/>
    <m/>
    <m/>
    <e v="#N/A"/>
    <e v="#N/A"/>
  </r>
  <r>
    <s v="MAC Ring 15/C21+"/>
    <e v="#N/A"/>
    <m/>
    <s v="2024 Q2_2"/>
    <s v="1974A"/>
    <s v="xD_DWDM-BRKRing_MAC Ring 15/C21+_1974A Jln Sg Besi_0004582401310N_00045824027823"/>
    <m/>
    <s v="MIP2013 1974A-MAC-001 Jln Sg Besi"/>
    <s v="1800vPro 1rack 1 subrack"/>
    <s v="BBand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m/>
    <m/>
    <m/>
    <m/>
    <m/>
    <s v="TBC_Aug_plan"/>
    <x v="94"/>
    <m/>
    <e v="#N/A"/>
    <e v="#N/A"/>
    <m/>
    <m/>
    <m/>
    <m/>
    <m/>
    <m/>
    <m/>
    <m/>
    <m/>
    <e v="#N/A"/>
    <e v="#N/A"/>
  </r>
  <r>
    <s v="N104+"/>
    <e v="#N/A"/>
    <n v="0.42"/>
    <s v="2024 Q2_2"/>
    <s v="4995A"/>
    <s v="xD_DWDM-BRKRing_N104+_4995A UUMHW_0004582401310N_00045824027823"/>
    <n v="0.42"/>
    <s v="4995A-MAG-001 UUM Highway"/>
    <s v="1800vPro 1rack 1 subrack"/>
    <s v="Fo&amp;T"/>
    <d v="2024-04-16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s v="0521: Pending TSSR approval"/>
    <m/>
    <m/>
    <m/>
    <m/>
    <s v="TBC_Aug_plan"/>
    <x v="94"/>
    <m/>
    <e v="#N/A"/>
    <s v="N104+"/>
    <m/>
    <m/>
    <m/>
    <m/>
    <m/>
    <m/>
    <m/>
    <m/>
    <m/>
    <e v="#N/A"/>
    <e v="#N/A"/>
  </r>
  <r>
    <s v="N104+"/>
    <e v="#N/A"/>
    <n v="0.42"/>
    <s v="2024 Q2_2"/>
    <s v="4992A"/>
    <s v="xD_DWDM-BRKRing_N104+_4992A Pendang_0004582401310N_00045824027823"/>
    <n v="0.42"/>
    <s v="4992A-MAG(M14)-001 Pendang"/>
    <s v="1800vPro 1rack 1 subrack"/>
    <s v="Fo&amp;T"/>
    <d v="2024-04-16T00:00:00"/>
    <m/>
    <m/>
    <s v="Multiple_2024_May_DWDM_(blank)_4992A_Completed_1.Swap breaker = 4 (4x100A DC)"/>
    <s v="Multiple"/>
    <n v="2024"/>
    <s v="May"/>
    <s v="DWDM"/>
    <s v="(blank)"/>
    <s v="DWDM-4992A"/>
    <s v="4992A"/>
    <s v="Completed"/>
    <x v="44"/>
    <s v="Outdoor"/>
    <s v="1.7 TSSR Approved"/>
    <s v="1.7 TSSR Approved"/>
    <x v="3"/>
    <s v="Wk22"/>
    <m/>
    <m/>
    <m/>
    <s v="0524: Waiitng outbound_x000a_0517: Main eqt shortage. Only can outbound 27th onwards_x000a_0516: Pending DN. Not freeze in KHE due to no DUID "/>
    <m/>
    <m/>
    <m/>
    <m/>
    <s v="TBC_InPlan"/>
    <x v="2"/>
    <m/>
    <e v="#N/A"/>
    <s v="N104+"/>
    <m/>
    <m/>
    <m/>
    <m/>
    <m/>
    <m/>
    <m/>
    <m/>
    <m/>
    <e v="#N/A"/>
    <e v="#N/A"/>
  </r>
  <r>
    <s v="N104+"/>
    <e v="#N/A"/>
    <n v="0.42"/>
    <s v="2024 Q2_2"/>
    <s v="4991A"/>
    <s v="xD_DWDM-BRKRing_N104+_4991A UUM_0004582401310N_00045824027823"/>
    <n v="0.42"/>
    <s v="4991A-MAC-001 UUM"/>
    <s v="1800vPro 1rack 1 subrack"/>
    <s v="Fo&amp;T"/>
    <d v="2024-04-17T00:00:00"/>
    <m/>
    <m/>
    <s v="Single_2024_May_DWDM_N104+_4991A_PRPO_1. Add Battery Bank = 2_x000a_2. New DCDPB =1 (Require 63A x 4 DC breaker)_x000a_3. New MGB = 1_x000a_4. Add Module = 2"/>
    <s v="Single"/>
    <n v="2024"/>
    <s v="May"/>
    <s v="DWDM"/>
    <s v="N104+"/>
    <s v="DWDM-4991A"/>
    <s v="4991A"/>
    <s v="PRPO"/>
    <x v="61"/>
    <s v="Indoor"/>
    <s v="1.7 TSSR Approved"/>
    <s v="1.7 TSSR Approved"/>
    <x v="22"/>
    <s v="Wk22"/>
    <m/>
    <m/>
    <m/>
    <s v="MOS freezed. Pending confirmation availability of material."/>
    <d v="2024-06-04T00:00:00"/>
    <m/>
    <m/>
    <m/>
    <s v="TBC_InPlan"/>
    <x v="13"/>
    <m/>
    <e v="#N/A"/>
    <s v="N104+"/>
    <m/>
    <m/>
    <m/>
    <m/>
    <m/>
    <m/>
    <m/>
    <m/>
    <m/>
    <e v="#N/A"/>
    <e v="#N/A"/>
  </r>
  <r>
    <s v="N104+"/>
    <e v="#N/A"/>
    <n v="0.42"/>
    <s v="2024 Q2_2"/>
    <s v="4672A"/>
    <s v="xD_DWDM-BRKRing_N104+_4672A Changloon_0004582401310N_00045824027823"/>
    <n v="0.42"/>
    <s v="4672A-MAC-001 Changloon"/>
    <s v="1800vPro 1rack 1 subrack"/>
    <s v="Fo&amp;T"/>
    <d v="2024-04-17T00:00:00"/>
    <m/>
    <m/>
    <s v="Single_2024_May_DWDM_N104+_4672A_PRPO_1. New DCDPB =1 (Require 63A x 4 DC breaker)_x000a_2. New MGB = 1"/>
    <s v="Single"/>
    <n v="2024"/>
    <s v="May"/>
    <s v="DWDM"/>
    <s v="N104+"/>
    <s v="DWDM-4672A"/>
    <s v="4672A"/>
    <s v="PRPO"/>
    <x v="63"/>
    <s v="Indoor"/>
    <s v="1.7 TSSR Approved"/>
    <s v="1.7 TSSR Approved"/>
    <x v="22"/>
    <s v="Wk22"/>
    <m/>
    <m/>
    <m/>
    <s v="0524: Waiting outbound_x000a_MOS freezed. Pending confirmation availability of material."/>
    <d v="2024-06-04T00:00:00"/>
    <m/>
    <m/>
    <m/>
    <s v="TBC_InPlan"/>
    <x v="13"/>
    <m/>
    <e v="#N/A"/>
    <s v="N104+"/>
    <m/>
    <m/>
    <m/>
    <m/>
    <m/>
    <m/>
    <m/>
    <m/>
    <m/>
    <e v="#N/A"/>
    <e v="#N/A"/>
  </r>
  <r>
    <s v="N104+"/>
    <e v="#N/A"/>
    <n v="0.42"/>
    <s v="2024 Q2_2"/>
    <s v="4665A"/>
    <s v="xD_DWDM-BRKRing_N104+_4665A Jitra_0004582401310N_00045824027823"/>
    <n v="0.42"/>
    <s v="4665A-MAC-001 Jitra"/>
    <s v="1800vPro 1rack 1 subrack"/>
    <s v="Fo&amp;T"/>
    <d v="2024-04-17T00:00:00"/>
    <m/>
    <m/>
    <s v="Single_2024_May_DWDM_N104+_4665A_PRPO_1. Add Battery Bank = 2_x000a_2. New DCDPB =1 (Require 63A x 4 DC breaker)_x000a_3. New MGB = 1"/>
    <s v="Single"/>
    <n v="2024"/>
    <s v="May"/>
    <s v="DWDM"/>
    <s v="N104+"/>
    <s v="DWDM-4665A"/>
    <s v="4665A"/>
    <s v="PRPO"/>
    <x v="61"/>
    <s v="Indoor"/>
    <s v="1.7 TSSR Approved"/>
    <s v="1.7 TSSR Approved"/>
    <x v="3"/>
    <s v="Wk22"/>
    <m/>
    <m/>
    <m/>
    <s v="0524: Waiting outbound_x000a_0517: Main eqt shortage. Only can outbound 27th onwards_x000a_0516: Pending DN"/>
    <d v="2024-06-04T00:00:00"/>
    <m/>
    <m/>
    <m/>
    <s v="TBC_InPlan"/>
    <x v="2"/>
    <m/>
    <e v="#N/A"/>
    <s v="N104+"/>
    <m/>
    <m/>
    <m/>
    <m/>
    <m/>
    <m/>
    <m/>
    <m/>
    <m/>
    <e v="#N/A"/>
    <e v="#N/A"/>
  </r>
  <r>
    <s v="N107+"/>
    <e v="#N/A"/>
    <n v="0.38"/>
    <s v="2024 Q2_2"/>
    <s v="4998A"/>
    <s v="xD_DWDM-BRKRing_N107+_4998A Air Itam Kedah_0004582401310N_00045824027823"/>
    <n v="0.38"/>
    <s v="4998A-MAG(M14)-001 Air Itam Kedah"/>
    <s v="1800vPro 1rack 1 subrack"/>
    <s v="Fo&amp;T"/>
    <d v="2024-04-17T00:00:00"/>
    <m/>
    <m/>
    <s v="Single_2024_May_DWDM_N104+;N107+_4998A_PRPO_1. Add Battery Bank = 1"/>
    <s v="Single"/>
    <n v="2024"/>
    <s v="May"/>
    <s v="DWDM"/>
    <s v="N104+;N107+"/>
    <s v="DWDM-4998A"/>
    <s v="4998A"/>
    <s v="PRPO"/>
    <x v="42"/>
    <s v="Indoor"/>
    <s v="1.6 Pending FF approval"/>
    <s v="1.6 Pending FF approval"/>
    <x v="19"/>
    <s v="Wk22"/>
    <m/>
    <m/>
    <m/>
    <s v="0524: Waiting outbound_x000a_0521: Material shortage. Need to change to next week_x000a_0516: Waiting outbound._x000a_0515:Plan after 21/5. Freezed. Pending DN"/>
    <d v="2024-06-07T00:00:00"/>
    <m/>
    <m/>
    <m/>
    <s v="TBC_InPlan"/>
    <x v="9"/>
    <m/>
    <s v="P1_Z_Oct"/>
    <s v="N107+"/>
    <m/>
    <m/>
    <m/>
    <m/>
    <m/>
    <m/>
    <m/>
    <m/>
    <m/>
    <e v="#N/A"/>
    <e v="#N/A"/>
  </r>
  <r>
    <s v="N107+"/>
    <e v="#N/A"/>
    <n v="0.38"/>
    <s v="2024 Q2_2"/>
    <s v="4606A"/>
    <s v="xD_DWDM-BRKRing_N107+_4606A Padang Besar_0004582401310N_00045824027823"/>
    <n v="0.38"/>
    <s v="4606A-MAG(M8)-001 Padang Besar"/>
    <s v="1800vPro 1rack 1 subrack"/>
    <s v="Fo&amp;T"/>
    <d v="2024-04-16T00:00:00"/>
    <m/>
    <m/>
    <e v="#N/A"/>
    <s v="#N/A"/>
    <m/>
    <m/>
    <m/>
    <m/>
    <s v="DWDM-"/>
    <m/>
    <m/>
    <x v="3"/>
    <s v="Indoor"/>
    <s v="1.11 HW TSSR reject/Pending resubmission from partner"/>
    <s v="1.11 HW TSSR reject/Pending resubmission from partner"/>
    <x v="0"/>
    <s v="Wk31"/>
    <m/>
    <m/>
    <m/>
    <m/>
    <m/>
    <m/>
    <m/>
    <m/>
    <s v="TBC_Aug_plan"/>
    <x v="94"/>
    <m/>
    <s v="P1_Z_Oct"/>
    <s v="N107+"/>
    <m/>
    <m/>
    <m/>
    <m/>
    <m/>
    <m/>
    <m/>
    <m/>
    <m/>
    <e v="#N/A"/>
    <e v="#N/A"/>
  </r>
  <r>
    <s v="N107+"/>
    <e v="#N/A"/>
    <n v="0.38"/>
    <s v="2024 Q2_2"/>
    <s v="4604A"/>
    <s v="xD_DWDM-BRKRing_N107+_4604A Kuala Perlis_0004582401310N_00045824027823"/>
    <n v="0.38"/>
    <s v="4604A-MAC-001 Kuala Perlis(Trunk)"/>
    <s v="1800vPro 1rack 1 subrack"/>
    <s v="Fo&amp;T"/>
    <d v="2024-04-16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m/>
    <m/>
    <m/>
    <m/>
    <m/>
    <s v="TBC_Aug_plan"/>
    <x v="94"/>
    <m/>
    <s v="P1_Z_Oct"/>
    <s v="N107+"/>
    <m/>
    <m/>
    <m/>
    <m/>
    <m/>
    <m/>
    <m/>
    <m/>
    <m/>
    <e v="#N/A"/>
    <e v="#N/A"/>
  </r>
  <r>
    <s v="N107+"/>
    <e v="#N/A"/>
    <n v="0.38"/>
    <s v="2024 Q2_2"/>
    <s v="4601A"/>
    <s v="xD_DWDM-BRKRing_N107+_4601A Federal Kangsar_0004582401310N_00045824027823"/>
    <n v="0.38"/>
    <s v="4601A-MAC-001 Federal Kangar"/>
    <s v="1800vPro 1rack 1 subrack"/>
    <s v="Fo&amp;T"/>
    <d v="2024-04-17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Aug_plan"/>
    <x v="94"/>
    <m/>
    <s v="P1_Z_Oct"/>
    <s v="N107+"/>
    <m/>
    <m/>
    <m/>
    <m/>
    <m/>
    <m/>
    <m/>
    <m/>
    <m/>
    <e v="#N/A"/>
    <e v="#N/A"/>
  </r>
  <r>
    <s v="N107+"/>
    <e v="#N/A"/>
    <n v="0.38"/>
    <s v="2024 Q2_2"/>
    <s v="4612A"/>
    <s v="xD_DWDM-BRKRing_N107+_4612A Jln Kaki Bkt_0004582401310N_00045824027823"/>
    <n v="0.38"/>
    <s v="4612A-MAC-001 Jln Kaki Bkt"/>
    <s v="1800vPro 1rack 1 subrack"/>
    <s v="Fo&amp;T"/>
    <d v="2024-04-17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m/>
    <m/>
    <m/>
    <m/>
    <m/>
    <s v="TBC_Aug_plan"/>
    <x v="94"/>
    <m/>
    <s v="P1_Z_Oct"/>
    <s v="N107+"/>
    <m/>
    <m/>
    <m/>
    <m/>
    <m/>
    <m/>
    <m/>
    <m/>
    <m/>
    <e v="#N/A"/>
    <e v="#N/A"/>
  </r>
  <r>
    <s v="N107+"/>
    <e v="#N/A"/>
    <n v="0.38"/>
    <s v="2024 Q2_2"/>
    <s v="4613A"/>
    <s v="xD_DWDM-BRKRing_N107+_4613A Taman Bestari Perlis_0004582401310N_00045824027823"/>
    <n v="0.38"/>
    <s v="4613A-MAC-001 Taman Bestari Perlis"/>
    <s v="1800vPro 1rack 1 subrack"/>
    <s v="Fo&amp;T"/>
    <d v="2024-04-17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Aug_plan"/>
    <x v="94"/>
    <m/>
    <s v="P1_Z_Oct"/>
    <s v="N107+"/>
    <m/>
    <m/>
    <m/>
    <m/>
    <m/>
    <m/>
    <m/>
    <m/>
    <m/>
    <e v="#N/A"/>
    <e v="#N/A"/>
  </r>
  <r>
    <s v="N405+/N408+/N411+"/>
    <e v="#N/A"/>
    <n v="0.6"/>
    <s v="2024 Q2_2"/>
    <s v="4432A"/>
    <s v="xD_DWDM-BRKRing_N405+/N408+/N411+_4432A KTM Sg Siput_0004582401310N_00045824027823"/>
    <n v="0.6"/>
    <s v="4432A-MAG-001 KTM Singai Siput"/>
    <s v="1800vPro 1rack 2 subrack"/>
    <s v="Fo&amp;T"/>
    <d v="2024-04-16T00:00:00"/>
    <m/>
    <m/>
    <e v="#N/A"/>
    <s v="#N/A"/>
    <m/>
    <m/>
    <m/>
    <m/>
    <s v="DWDM-"/>
    <m/>
    <m/>
    <x v="3"/>
    <s v="Indoor"/>
    <s v="1.6 Pending FF approval"/>
    <s v="1.6 Pending FF approval"/>
    <x v="82"/>
    <s v="Wk22"/>
    <m/>
    <m/>
    <m/>
    <s v="0524: Waiting outbound_x000a_0517: Main eqt shortage. Only can outbound 27th onwards_x000a_0516: Pending DN"/>
    <s v="Duplicate line 283"/>
    <m/>
    <m/>
    <m/>
    <s v="TBC_InPlan"/>
    <x v="92"/>
    <m/>
    <e v="#N/A"/>
    <e v="#N/A"/>
    <m/>
    <m/>
    <m/>
    <m/>
    <m/>
    <m/>
    <m/>
    <m/>
    <m/>
    <e v="#N/A"/>
    <e v="#N/A"/>
  </r>
  <r>
    <s v="N405+/N408+/N411+"/>
    <e v="#N/A"/>
    <n v="0.6"/>
    <s v="2024 Q2_2"/>
    <s v="4455A"/>
    <s v="xD_DWDM-BRKRing_N405+/N408+/N411+_4455A KTM Taiping_0004582401310N_00045824027823"/>
    <n v="0.6"/>
    <s v="4455A-MAG(M14)-001 KTM Taiping"/>
    <s v="1800vPro 1rack 2 subrack"/>
    <s v="Fo&amp;T"/>
    <d v="2024-04-16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m/>
    <m/>
    <m/>
    <m/>
    <m/>
    <s v="TBC_Aug_plan"/>
    <x v="94"/>
    <m/>
    <e v="#N/A"/>
    <e v="#N/A"/>
    <m/>
    <m/>
    <m/>
    <m/>
    <m/>
    <m/>
    <m/>
    <m/>
    <m/>
    <e v="#N/A"/>
    <e v="#N/A"/>
  </r>
  <r>
    <s v="N405+/N408+/N411+"/>
    <e v="#N/A"/>
    <n v="0.6"/>
    <s v="2024 Q2_2"/>
    <s v="4374A"/>
    <s v="xD_DWDM-BRKRing_N405+/N408+/N411+_4374A LAP Talang_0004582401310N_00045824027823"/>
    <n v="0.6"/>
    <s v="4374A-MAC-001 LAP Talang"/>
    <s v="1800vPro 1rack 1 subrack"/>
    <s v="Fo&amp;T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Aug_plan"/>
    <x v="94"/>
    <m/>
    <e v="#N/A"/>
    <e v="#N/A"/>
    <m/>
    <m/>
    <m/>
    <m/>
    <m/>
    <m/>
    <m/>
    <m/>
    <m/>
    <e v="#N/A"/>
    <e v="#N/A"/>
  </r>
  <r>
    <s v="N405+/N408+/N411+"/>
    <e v="#N/A"/>
    <n v="0.6"/>
    <s v="2024 Q2_2"/>
    <s v="4378A"/>
    <s v="xD_DWDM-BRKRing_N405+/N408+/N411+_4378A Jerlun Tower_0004582401310N_00045824027823"/>
    <n v="0.6"/>
    <s v="MIP2018 4378A-MAC-001 Jerlun Tower"/>
    <s v="1800vPro 1rack 1 subrack"/>
    <s v="Fo&amp;T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m/>
    <m/>
    <m/>
    <m/>
    <m/>
    <s v="TBC_Aug_plan"/>
    <x v="94"/>
    <m/>
    <e v="#N/A"/>
    <e v="#N/A"/>
    <m/>
    <m/>
    <m/>
    <m/>
    <m/>
    <m/>
    <m/>
    <m/>
    <m/>
    <e v="#N/A"/>
    <e v="#N/A"/>
  </r>
  <r>
    <s v="N405+/N408+/N411+"/>
    <e v="#N/A"/>
    <n v="0.6"/>
    <s v="2024 Q2_2"/>
    <s v="4379A"/>
    <s v="xD_DWDM-BRKRing_N405+/N408+/N411+_4379A Bkt Mercu_0004582401310N_00045824027823"/>
    <n v="0.6"/>
    <s v="4379A-MAC-001 Bkt Mercu"/>
    <s v="1800vPro 1rack 1 subrack"/>
    <s v="Fo&amp;T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Aug_plan"/>
    <x v="94"/>
    <m/>
    <e v="#N/A"/>
    <e v="#N/A"/>
    <m/>
    <m/>
    <m/>
    <m/>
    <m/>
    <m/>
    <m/>
    <m/>
    <m/>
    <e v="#N/A"/>
    <e v="#N/A"/>
  </r>
  <r>
    <s v="N408+"/>
    <e v="#N/A"/>
    <n v="0.6"/>
    <s v="2024 Q2_2"/>
    <s v="4493A"/>
    <s v="xD_DWDM-BRKRing_N408+_4493A KTM Ipoh_0004582401310N_00045824027823"/>
    <n v="0.6"/>
    <s v="4493A-MAG-001 KTM Ipoh"/>
    <s v="1800vPro 1rack 1 subrack"/>
    <s v="Fo&amp;T"/>
    <d v="2024-04-16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m/>
    <m/>
    <m/>
    <m/>
    <m/>
    <s v="TBC_Aug_plan"/>
    <x v="94"/>
    <m/>
    <e v="#N/A"/>
    <s v="N408+"/>
    <m/>
    <m/>
    <m/>
    <m/>
    <m/>
    <m/>
    <m/>
    <m/>
    <m/>
    <e v="#N/A"/>
    <e v="#N/A"/>
  </r>
  <r>
    <s v="N408+"/>
    <e v="#N/A"/>
    <n v="0.6"/>
    <s v="2024 Q2_2"/>
    <s v="4506A"/>
    <s v="xD_DWDM-BRKRing_N408+_4506A Perak Taipu_0004582401310N_00045824027823"/>
    <n v="0.6"/>
    <s v="4506A-MAC-001 Perak Taipu"/>
    <s v="1800vPro 1rack 1 subrack"/>
    <s v="Fo&amp;T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m/>
    <m/>
    <m/>
    <m/>
    <m/>
    <s v="TBC_Aug_plan"/>
    <x v="94"/>
    <m/>
    <e v="#N/A"/>
    <s v="N408+"/>
    <m/>
    <m/>
    <m/>
    <m/>
    <m/>
    <m/>
    <m/>
    <m/>
    <m/>
    <e v="#N/A"/>
    <e v="#N/A"/>
  </r>
  <r>
    <s v="N408+"/>
    <e v="#N/A"/>
    <n v="0.6"/>
    <s v="2024 Q2_2"/>
    <s v="4546A"/>
    <s v="xD_DWDM-BRKRing_N408+_4546A KWSP Ipoh_0004582401310N_00045824027823"/>
    <n v="0.6"/>
    <s v="4546A-MAC-001 KWSP Ipoh"/>
    <s v="1800vPro 1rack 1 subrack"/>
    <s v="Fo&amp;T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Aug_plan"/>
    <x v="94"/>
    <m/>
    <e v="#N/A"/>
    <s v="N408+"/>
    <m/>
    <m/>
    <m/>
    <m/>
    <m/>
    <m/>
    <m/>
    <m/>
    <m/>
    <e v="#N/A"/>
    <e v="#N/A"/>
  </r>
  <r>
    <s v="N408+"/>
    <e v="#N/A"/>
    <n v="0.6"/>
    <s v="2024 Q2_2"/>
    <s v="4515A"/>
    <s v="xD_DWDM-BRKRing_N408+_4515A Tg Rambutan_0004582401310N_00045824027823"/>
    <n v="0.6"/>
    <s v="4515A-MAC-001 Tg Rambutan"/>
    <s v="1800vPro 1rack 1 subrack"/>
    <s v="Fo&amp;T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Aug_plan"/>
    <x v="94"/>
    <m/>
    <e v="#N/A"/>
    <s v="N408+"/>
    <m/>
    <m/>
    <m/>
    <m/>
    <m/>
    <m/>
    <m/>
    <m/>
    <m/>
    <e v="#N/A"/>
    <e v="#N/A"/>
  </r>
  <r>
    <s v="N411+"/>
    <e v="#N/A"/>
    <n v="0.37"/>
    <s v="2024 Q2_2"/>
    <s v="4373A"/>
    <s v="xD_DWDM-BRKRing_N411+_4373A KTM K Kangsar_0004582401310N_00045824027823"/>
    <n v="0.37"/>
    <s v="4373A-MAC-001 KTM K. Kangsar"/>
    <s v="1800vPro 1rack 1 subrack"/>
    <s v="Fo&amp;T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m/>
    <m/>
    <m/>
    <m/>
    <m/>
    <s v="TBC_Aug_plan"/>
    <x v="94"/>
    <m/>
    <e v="#N/A"/>
    <s v="N411+"/>
    <m/>
    <m/>
    <m/>
    <m/>
    <m/>
    <m/>
    <m/>
    <m/>
    <m/>
    <e v="#N/A"/>
    <e v="#N/A"/>
  </r>
  <r>
    <s v="N411+"/>
    <e v="#N/A"/>
    <n v="0.37"/>
    <s v="2024 Q2_2"/>
    <s v="4377B"/>
    <s v="xD_DWDM-BRKRing_N411+_4377B Karai_0004582401310N_00045824027823"/>
    <n v="0.37"/>
    <s v="4377B-MAC-001 Karai"/>
    <s v="1800vPro 1rack 1 subrack"/>
    <s v="Fo&amp;T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10"/>
    <s v="Wk26"/>
    <m/>
    <m/>
    <m/>
    <m/>
    <m/>
    <m/>
    <m/>
    <m/>
    <s v="TBC_Aug_plan"/>
    <x v="94"/>
    <m/>
    <e v="#N/A"/>
    <s v="N411+"/>
    <m/>
    <m/>
    <m/>
    <m/>
    <m/>
    <m/>
    <m/>
    <m/>
    <m/>
    <e v="#N/A"/>
    <e v="#N/A"/>
  </r>
  <r>
    <s v="N411+"/>
    <e v="#N/A"/>
    <n v="0.37"/>
    <s v="2024 Q2_2"/>
    <s v="4433A"/>
    <s v="xD_DWDM-BRKRing_N411+_4433A LAP Sg Siput_0004582401310N_00045824027823"/>
    <n v="0.37"/>
    <s v="4433A-MAC-001 LAP Sg Siput"/>
    <s v="1800vPro 1rack 1 subrack"/>
    <s v="Fo&amp;T"/>
    <d v="2024-04-18T00:00:00"/>
    <m/>
    <m/>
    <e v="#N/A"/>
    <s v="#N/A"/>
    <m/>
    <m/>
    <m/>
    <m/>
    <s v="DWDM-"/>
    <m/>
    <m/>
    <x v="3"/>
    <n v="0"/>
    <s v="1.1 Pending partner to submit TSSR"/>
    <s v="1.1 Pending partner to submit TSSR"/>
    <x v="0"/>
    <s v="Wk31"/>
    <m/>
    <m/>
    <m/>
    <m/>
    <m/>
    <m/>
    <m/>
    <m/>
    <s v="TBC_Aug_plan"/>
    <x v="94"/>
    <m/>
    <e v="#N/A"/>
    <s v="N411+"/>
    <m/>
    <m/>
    <m/>
    <m/>
    <m/>
    <m/>
    <m/>
    <m/>
    <m/>
    <e v="#N/A"/>
    <e v="#N/A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01">
  <r>
    <s v="N401"/>
    <n v="0.55592968606899995"/>
    <e v="#N/A"/>
    <s v="Pending Po"/>
    <s v="4686B"/>
    <s v="MAC"/>
    <e v="#N/A"/>
    <m/>
    <s v="1800VPRO 1 rack 1 subrack"/>
    <s v="Fo&amp;T"/>
    <m/>
    <m/>
    <d v="2023-12-19T00:00:00"/>
    <s v="Multiple_2023_December_DWDM_(blank)_4686B_Completed_DC BREAKER: 63 A X 4"/>
    <s v="Multiple"/>
    <n v="2023"/>
    <s v="December"/>
    <s v="DWDM"/>
    <s v="(blank)"/>
    <s v="DWDM-4686B"/>
    <s v="4686B"/>
    <s v="Completed"/>
    <s v="DC BREAKER: 63 A X 4"/>
    <e v="#N/A"/>
    <e v="#N/A"/>
    <e v="#N/A"/>
    <d v="2024-07-30T00:00:00"/>
    <s v="Wk31"/>
    <m/>
    <s v="Pending PO"/>
    <s v="Pending PO"/>
    <m/>
    <x v="0"/>
    <x v="0"/>
    <m/>
    <e v="#N/A"/>
    <x v="0"/>
    <x v="0"/>
    <x v="0"/>
    <e v="#N/A"/>
    <x v="0"/>
    <x v="0"/>
    <m/>
    <m/>
    <m/>
    <m/>
    <m/>
    <e v="#N/A"/>
    <m/>
    <m/>
    <m/>
    <e v="#N/A"/>
  </r>
  <r>
    <s v="N401"/>
    <n v="0.55592968606899995"/>
    <e v="#N/A"/>
    <s v="Pending Po"/>
    <s v="4965A"/>
    <s v="MAC"/>
    <e v="#N/A"/>
    <m/>
    <s v="1800VPRO 1 rack 1 subrack"/>
    <s v="Fo&amp;T"/>
    <m/>
    <m/>
    <d v="2023-12-19T00:00:00"/>
    <s v="Multiple_2023_December_DWDM_(blank)_4965A_Completed_BATTERY BANK = 1"/>
    <s v="Multiple"/>
    <n v="2023"/>
    <s v="December"/>
    <s v="DWDM"/>
    <s v="(blank)"/>
    <s v="DWDM-4965A"/>
    <s v="4965A"/>
    <s v="Completed"/>
    <s v="BATTERY BANK = 1"/>
    <e v="#N/A"/>
    <e v="#N/A"/>
    <e v="#N/A"/>
    <d v="2024-07-30T00:00:00"/>
    <s v="Wk31"/>
    <m/>
    <s v="Pending PO"/>
    <s v="Pending PO"/>
    <m/>
    <x v="0"/>
    <x v="0"/>
    <m/>
    <e v="#N/A"/>
    <x v="0"/>
    <x v="0"/>
    <x v="0"/>
    <e v="#N/A"/>
    <x v="0"/>
    <x v="0"/>
    <m/>
    <m/>
    <m/>
    <m/>
    <m/>
    <e v="#N/A"/>
    <m/>
    <m/>
    <m/>
    <e v="#N/A"/>
  </r>
  <r>
    <s v="N401"/>
    <n v="0.55592968606899995"/>
    <e v="#N/A"/>
    <s v="Pending Po"/>
    <s v="4118A"/>
    <s v="MAC_x0002_001 Machang Bubuk 2"/>
    <e v="#N/A"/>
    <s v="Machang Bubuk 2"/>
    <s v="1800VPRO 1 rack 1 subrack"/>
    <s v="Fo&amp;T"/>
    <m/>
    <m/>
    <d v="2023-12-19T00:00:00"/>
    <s v="Single_2023_December_DWDM_(blank)_4118A_Completed_DCPDB  = 1"/>
    <s v="Single"/>
    <n v="2023"/>
    <s v="December"/>
    <s v="DWDM"/>
    <s v="(blank)"/>
    <s v="DWDM-4118A"/>
    <s v="4118A"/>
    <s v="Completed"/>
    <s v="DCPDB  = 1"/>
    <e v="#N/A"/>
    <e v="#N/A"/>
    <e v="#N/A"/>
    <d v="2024-07-30T00:00:00"/>
    <s v="Wk31"/>
    <m/>
    <s v="Pending PO"/>
    <s v="Pending PO"/>
    <m/>
    <x v="0"/>
    <x v="0"/>
    <m/>
    <e v="#N/A"/>
    <x v="0"/>
    <x v="0"/>
    <x v="0"/>
    <e v="#N/A"/>
    <x v="0"/>
    <x v="0"/>
    <m/>
    <m/>
    <m/>
    <m/>
    <m/>
    <e v="#N/A"/>
    <m/>
    <m/>
    <m/>
    <e v="#N/A"/>
  </r>
  <r>
    <s v="N401"/>
    <n v="0.55592968606899995"/>
    <e v="#N/A"/>
    <s v="Pending Po"/>
    <s v="4689A"/>
    <s v="MAC_x0002_001 Tmn Desa Impian"/>
    <e v="#N/A"/>
    <s v="Tmn Desa Impian"/>
    <s v="1800VPRO 1 rack 1 subrack"/>
    <s v="Fo&amp;T"/>
    <m/>
    <m/>
    <d v="2023-12-19T00:00:00"/>
    <s v="Multiple_2023_December_DWDM_(blank)_4689A_Completed_BATTERY BANK = 1"/>
    <s v="Multiple"/>
    <n v="2023"/>
    <s v="December"/>
    <s v="DWDM"/>
    <s v="(blank)"/>
    <s v="DWDM-4689A"/>
    <s v="4689A"/>
    <s v="Completed"/>
    <s v="BATTERY BANK = 1"/>
    <e v="#N/A"/>
    <e v="#N/A"/>
    <e v="#N/A"/>
    <d v="2024-07-30T00:00:00"/>
    <s v="Wk31"/>
    <m/>
    <s v="Pending PO"/>
    <s v="Pending PO"/>
    <m/>
    <x v="0"/>
    <x v="0"/>
    <m/>
    <e v="#N/A"/>
    <x v="0"/>
    <x v="0"/>
    <x v="0"/>
    <e v="#N/A"/>
    <x v="0"/>
    <x v="0"/>
    <m/>
    <m/>
    <m/>
    <m/>
    <m/>
    <e v="#N/A"/>
    <m/>
    <m/>
    <m/>
    <e v="#N/A"/>
  </r>
  <r>
    <s v="N401"/>
    <n v="0.55592968606899995"/>
    <e v="#N/A"/>
    <s v="Pending Po"/>
    <s v="4952B"/>
    <s v="MAG_x0002_001 Selama"/>
    <e v="#N/A"/>
    <s v="Selama"/>
    <s v="1800VPRO 1 subrack"/>
    <s v="Fo&amp;T"/>
    <m/>
    <m/>
    <s v="N/A"/>
    <e v="#N/A"/>
    <s v="#N/A"/>
    <m/>
    <m/>
    <m/>
    <m/>
    <s v="DWDM-"/>
    <m/>
    <m/>
    <m/>
    <e v="#N/A"/>
    <e v="#N/A"/>
    <e v="#N/A"/>
    <d v="2024-07-30T00:00:00"/>
    <s v="Wk31"/>
    <m/>
    <s v="Pending PO"/>
    <s v="Pending PO"/>
    <m/>
    <x v="0"/>
    <x v="0"/>
    <m/>
    <e v="#N/A"/>
    <x v="0"/>
    <x v="0"/>
    <x v="0"/>
    <e v="#N/A"/>
    <x v="0"/>
    <x v="0"/>
    <m/>
    <m/>
    <m/>
    <m/>
    <m/>
    <e v="#N/A"/>
    <m/>
    <m/>
    <m/>
    <e v="#N/A"/>
  </r>
  <r>
    <s v="N401"/>
    <n v="0.55592968606899995"/>
    <e v="#N/A"/>
    <s v="Pending Po"/>
    <s v="4000A"/>
    <s v="MCR_x0002_002 PRI"/>
    <e v="#N/A"/>
    <s v="MSC Prai"/>
    <s v="1800VPRO 1 rack 1 subrack"/>
    <s v="Fo&amp;T"/>
    <m/>
    <m/>
    <s v="N/A"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e v="#N/A"/>
    <e v="#N/A"/>
    <e v="#N/A"/>
    <d v="2024-07-30T00:00:00"/>
    <s v="Wk31"/>
    <m/>
    <s v="Pending PO"/>
    <s v="Pending PO"/>
    <m/>
    <x v="0"/>
    <x v="0"/>
    <m/>
    <e v="#N/A"/>
    <x v="0"/>
    <x v="0"/>
    <x v="0"/>
    <e v="#N/A"/>
    <x v="0"/>
    <x v="0"/>
    <m/>
    <m/>
    <m/>
    <m/>
    <m/>
    <e v="#N/A"/>
    <m/>
    <m/>
    <m/>
    <e v="#N/A"/>
  </r>
  <r>
    <s v="MCR18/C24"/>
    <e v="#N/A"/>
    <e v="#N/A"/>
    <n v="2023"/>
    <s v="1362B"/>
    <s v="xD_DWDM-BRKRing_MCR18/C24_1362B Kelana Business_0004582306610C_00045823162822"/>
    <e v="#N/A"/>
    <s v="1362B Kelana Business"/>
    <s v="1800 Rack and subrack"/>
    <s v="BBand"/>
    <m/>
    <m/>
    <m/>
    <s v="Multiple_2023_October_DWDM_(blank)_1362B_Completed_DCPDB  = 1"/>
    <s v="Multiple"/>
    <n v="2023"/>
    <s v="October"/>
    <s v="DWDM"/>
    <s v="(blank)"/>
    <s v="DWDM-1362B"/>
    <s v="1362B"/>
    <s v="Completed"/>
    <s v="DCPDB  = 1"/>
    <e v="#N/A"/>
    <e v="#N/A"/>
    <e v="#N/A"/>
    <d v="2023-11-22T00:00:00"/>
    <s v="Wk47"/>
    <d v="2023-11-22T00:00:00"/>
    <s v="Pending PFS Swap"/>
    <s v="Pending PFS Swap"/>
    <s v="0517: Pending PFS swap. F/u w/ Nazwan "/>
    <x v="0"/>
    <x v="0"/>
    <d v="2024-02-12T00:00:00"/>
    <d v="2024-02-12T00:00:00"/>
    <x v="1"/>
    <x v="1"/>
    <x v="0"/>
    <s v="P2"/>
    <x v="1"/>
    <x v="0"/>
    <d v="2024-02-15T09:54:02"/>
    <m/>
    <m/>
    <m/>
    <m/>
    <d v="1899-12-30T00:00:00"/>
    <m/>
    <m/>
    <m/>
    <e v="#N/A"/>
  </r>
  <r>
    <s v="C0204"/>
    <n v="0.25959371399199999"/>
    <n v="0.73650000000000004"/>
    <s v="2024 Q1"/>
    <s v="1253A"/>
    <s v="xD_DWDM_BRKRing_C0204_1253A Plaza Pengkalan_0004582309050Y_00045824006623"/>
    <n v="0.73650000000000004"/>
    <s v="1253A Plaza Pengkalan"/>
    <s v="9800M12 1 rack 1 subrack"/>
    <s v="Advance"/>
    <m/>
    <d v="2024-01-27T00:00:00"/>
    <m/>
    <s v="Single_2024_April_DWDM_C0204;C0210P;CAR02-i+/CAR02-ii+_1253A_PRPO_1. Add Rectifier (Indoor)= 1 (Require 63A x 8 DC Breaker) _x000a_2. Add Modules = 5_x000a_3. Battery Bank = 4"/>
    <s v="Single"/>
    <n v="2024"/>
    <s v="April"/>
    <s v="DWDM"/>
    <s v="C0204;C0210P;CAR02-i+/CAR02-ii+"/>
    <s v="DWDM-1253A"/>
    <s v="1253A"/>
    <s v="PRPO"/>
    <s v="1. Add Rectifier (Indoor)= 1 (Require 63A x 8 DC Breaker) "/>
    <s v="Indoor Rack"/>
    <s v="1.7 TSSR Approved"/>
    <s v="1.7 TSSR Approved"/>
    <d v="2024-07-30T00:00:00"/>
    <s v="Wk31"/>
    <m/>
    <s v="Technical Request On HOLD"/>
    <m/>
    <m/>
    <x v="1"/>
    <x v="0"/>
    <m/>
    <s v="Pending ES PO"/>
    <x v="2"/>
    <x v="2"/>
    <x v="0"/>
    <s v="P2"/>
    <x v="2"/>
    <x v="1"/>
    <e v="#N/A"/>
    <m/>
    <m/>
    <m/>
    <m/>
    <e v="#N/A"/>
    <m/>
    <s v="Y"/>
    <d v="2024-06-11T00:00:00"/>
    <e v="#N/A"/>
  </r>
  <r>
    <s v="C0204"/>
    <n v="0.25959371399199999"/>
    <n v="0.73650000000000004"/>
    <s v="2024 Q1"/>
    <s v="1261A"/>
    <s v="xD_DWDM_BRKRing_C0204_1261A KWSP_0004582309050Y_00045824006623"/>
    <n v="0.73650000000000004"/>
    <s v="1261A KWSP"/>
    <s v="9800M12 1 rack 1 subrack"/>
    <s v="Advance"/>
    <m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s v="Technical Request On HOLD"/>
    <m/>
    <m/>
    <x v="0"/>
    <x v="0"/>
    <m/>
    <s v="Pending ES PO"/>
    <x v="2"/>
    <x v="2"/>
    <x v="0"/>
    <s v="P2"/>
    <x v="2"/>
    <x v="1"/>
    <e v="#N/A"/>
    <m/>
    <m/>
    <m/>
    <m/>
    <e v="#N/A"/>
    <m/>
    <s v="Y"/>
    <d v="2024-06-11T00:00:00"/>
    <e v="#N/A"/>
  </r>
  <r>
    <s v="C0204"/>
    <n v="0.25959371399199999"/>
    <n v="0.73650000000000004"/>
    <s v="2024 Q1"/>
    <s v="1851A"/>
    <s v="xD_DWDM_BRKRing_C0204_18451A KL Plaza2_0004582309050Y_00045824006623"/>
    <n v="0.73650000000000004"/>
    <s v="1851A-MAG(M14)-001 KL Plaza 2"/>
    <s v="1800VPRO 1 rack 1 subrack"/>
    <s v="Advance"/>
    <m/>
    <m/>
    <m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s v="1.DCPDB = (C/W :63A DC x 8; 32A DC x 2 and 10A DC x 2 DC Breaker)"/>
    <s v="Indoor"/>
    <s v="1.6 Pending FF approval"/>
    <s v="1.6 Pending FF approval"/>
    <d v="2024-07-30T00:00:00"/>
    <s v="Wk31"/>
    <m/>
    <s v="Technical Request On HOLD"/>
    <m/>
    <m/>
    <x v="1"/>
    <x v="0"/>
    <m/>
    <s v="Pending ES PO"/>
    <x v="2"/>
    <x v="2"/>
    <x v="0"/>
    <s v="P2"/>
    <x v="2"/>
    <x v="1"/>
    <e v="#N/A"/>
    <m/>
    <m/>
    <m/>
    <m/>
    <e v="#N/A"/>
    <m/>
    <s v="Y"/>
    <d v="2024-06-11T00:00:00"/>
    <e v="#N/A"/>
  </r>
  <r>
    <s v="C0204"/>
    <n v="0.25959371399199999"/>
    <n v="0.73650000000000004"/>
    <s v="2024 Q1"/>
    <s v="1869A"/>
    <s v="xD_DWDM_BRKRing_C0204_1869A Daya Bumi_0004582309050Y_00045824006623"/>
    <n v="0.73650000000000004"/>
    <s v="1869A Dayabumi"/>
    <s v="1800VPRO 1 rack 1 subrack"/>
    <s v="Advance"/>
    <m/>
    <m/>
    <m/>
    <e v="#N/A"/>
    <s v="#N/A"/>
    <m/>
    <m/>
    <m/>
    <m/>
    <s v="DWDM-"/>
    <m/>
    <m/>
    <m/>
    <n v="0"/>
    <s v="1.1 Pending partner to submit TSSR"/>
    <s v="1.6 Pending CME approval"/>
    <d v="2024-07-30T00:00:00"/>
    <s v="Wk31"/>
    <m/>
    <s v="Technical Request On HOLD"/>
    <m/>
    <m/>
    <x v="0"/>
    <x v="0"/>
    <m/>
    <s v="Pending ES PO"/>
    <x v="2"/>
    <x v="2"/>
    <x v="0"/>
    <s v="P2"/>
    <x v="2"/>
    <x v="1"/>
    <e v="#N/A"/>
    <m/>
    <m/>
    <m/>
    <m/>
    <e v="#N/A"/>
    <m/>
    <s v="Y"/>
    <d v="2024-06-11T00:00:00"/>
    <e v="#N/A"/>
  </r>
  <r>
    <s v="C0702P"/>
    <n v="0.91217032919100005"/>
    <e v="#N/A"/>
    <n v="2023"/>
    <s v="1096A"/>
    <s v="xD_DWDM-BRKRing_C0702P_1096A MAG KlangPerdana_0004582304330Y_00045823098821"/>
    <e v="#N/A"/>
    <s v="1096A MAG KlangPerdana"/>
    <s v="1800 Rack and subrack"/>
    <s v="BBand"/>
    <m/>
    <m/>
    <m/>
    <e v="#N/A"/>
    <s v="#N/A"/>
    <m/>
    <m/>
    <m/>
    <m/>
    <s v="DWDM-"/>
    <m/>
    <m/>
    <s v="No CME"/>
    <e v="#N/A"/>
    <s v="1.7 TSSR Approved"/>
    <e v="#N/A"/>
    <d v="2023-11-22T00:00:00"/>
    <s v="Wk47"/>
    <d v="2023-11-23T00:00:00"/>
    <s v="Pending PFS Swap"/>
    <s v="postpone pending solution from customer"/>
    <m/>
    <x v="0"/>
    <x v="0"/>
    <d v="2024-02-15T00:00:00"/>
    <s v="TBC"/>
    <x v="1"/>
    <x v="1"/>
    <x v="0"/>
    <s v="P1"/>
    <x v="3"/>
    <x v="0"/>
    <m/>
    <m/>
    <m/>
    <m/>
    <m/>
    <d v="1899-12-30T00:00:00"/>
    <s v="0702 shortage"/>
    <m/>
    <m/>
    <e v="#N/A"/>
  </r>
  <r>
    <s v="MCR18/C24"/>
    <e v="#N/A"/>
    <e v="#N/A"/>
    <n v="2023"/>
    <s v="1378B"/>
    <s v="xD_DWDM-BRKRing_MCR18/C24_1378B PJS 10_0004582304330Y_00045823098821"/>
    <e v="#N/A"/>
    <s v="1378B PJS 10"/>
    <s v="1800 Rack and subrack"/>
    <s v="BBand"/>
    <m/>
    <m/>
    <m/>
    <s v="Single_2023_October_DWDM_(blank)_1378B_Completed_DC BREAKER: 63A X 2"/>
    <s v="Single"/>
    <n v="2023"/>
    <s v="October"/>
    <s v="DWDM"/>
    <s v="(blank)"/>
    <s v="DWDM-1378B"/>
    <s v="1378B"/>
    <s v="Completed"/>
    <s v="DC BREAKER: 63A X 2"/>
    <e v="#N/A"/>
    <e v="#N/A"/>
    <e v="#N/A"/>
    <d v="2023-11-22T00:00:00"/>
    <s v="Wk47"/>
    <d v="2023-11-23T00:00:00"/>
    <s v="CRQ approved, apply BM Access, Plan 7th May"/>
    <s v="29/1: Key issue"/>
    <s v="0521: CD give permision to drill the padlock_x000a_0517: Key issue. Need to f/u with Zul"/>
    <x v="0"/>
    <x v="0"/>
    <d v="2024-02-12T00:00:00"/>
    <d v="2024-02-12T00:00:00"/>
    <x v="1"/>
    <x v="1"/>
    <x v="0"/>
    <s v="P2"/>
    <x v="1"/>
    <x v="0"/>
    <d v="2024-02-15T09:54:02"/>
    <m/>
    <s v="No key"/>
    <m/>
    <m/>
    <m/>
    <m/>
    <m/>
    <m/>
    <e v="#N/A"/>
  </r>
  <r>
    <s v="CT0120"/>
    <n v="0.79046992204199995"/>
    <e v="#N/A"/>
    <n v="2023"/>
    <s v="1099A"/>
    <s v="xD-DWDM-BRKRing_CT0120_1099A HongFatt_0004582304160F_0004582308742"/>
    <e v="#N/A"/>
    <s v="1099A HongFatt"/>
    <s v="1800 Rack and subrack"/>
    <s v="Advance"/>
    <m/>
    <m/>
    <m/>
    <s v="Single_2023_October_DWDM_(blank)_1099A_Completed_RECTIFIER + DCPDB = 1_x000a_BATTERTY BANK =3 "/>
    <s v="Single"/>
    <n v="2023"/>
    <s v="October"/>
    <s v="DWDM"/>
    <s v="(blank)"/>
    <s v="DWDM-1099A"/>
    <s v="1099A"/>
    <s v="Completed"/>
    <s v="RECTIFIER + DCPDB = 1"/>
    <e v="#N/A"/>
    <e v="#N/A"/>
    <e v="#N/A"/>
    <d v="2023-12-06T00:00:00"/>
    <s v="Wk49"/>
    <d v="2023-12-06T00:00:00"/>
    <s v="CME RFS - 19/3/2024 (Haji)"/>
    <m/>
    <m/>
    <x v="0"/>
    <x v="0"/>
    <d v="2024-04-23T00:00:00"/>
    <s v="TBC"/>
    <x v="1"/>
    <x v="1"/>
    <x v="0"/>
    <s v="P2"/>
    <x v="4"/>
    <x v="0"/>
    <d v="2024-02-19T11:09:29"/>
    <m/>
    <m/>
    <m/>
    <m/>
    <d v="1899-12-30T00:00:00"/>
    <m/>
    <m/>
    <m/>
    <e v="#N/A"/>
  </r>
  <r>
    <s v="C0407P"/>
    <n v="0.41968185019499998"/>
    <n v="0.73199999999999998"/>
    <s v="2024 Q1"/>
    <s v="1266A"/>
    <s v="xD_DWDM_BRKRing_C0407P_1266A Sucasa_0004582309050Y_00045824006623"/>
    <n v="0.73199999999999998"/>
    <s v="1266A Sucasa"/>
    <s v="9800M12 1 rack 1 subrack"/>
    <s v="BBand"/>
    <m/>
    <d v="2023-12-01T00:00:00"/>
    <d v="2024-02-15T00:00:00"/>
    <s v="Single_2024_May_DWDM_C0407P_1266A_PRPO_1.Add module = 1_x000a_2.Add battery bank = 1"/>
    <s v="Single"/>
    <n v="2024"/>
    <s v="May"/>
    <s v="DWDM"/>
    <s v="C0407P"/>
    <s v="DWDM-1266A"/>
    <s v="1266A"/>
    <s v="PRPO"/>
    <s v="1.Add module = 1"/>
    <s v="Indoor"/>
    <s v="1.7 TSSR Approved"/>
    <s v="1.7 TSSR Approved"/>
    <d v="2024-05-30T00:00:00"/>
    <s v="Wk22"/>
    <m/>
    <m/>
    <m/>
    <s v="0524: Waiting outbound_x000a_MOS freezed. Pending confirmation availability of material."/>
    <x v="2"/>
    <x v="0"/>
    <m/>
    <s v="Pending ES PO"/>
    <x v="3"/>
    <x v="2"/>
    <x v="0"/>
    <s v="P1"/>
    <x v="2"/>
    <x v="2"/>
    <e v="#N/A"/>
    <m/>
    <m/>
    <m/>
    <m/>
    <e v="#N/A"/>
    <m/>
    <s v="Y"/>
    <d v="2024-06-11T00:00:00"/>
    <e v="#N/A"/>
  </r>
  <r>
    <s v="CT0120"/>
    <n v="0.79046992204199995"/>
    <e v="#N/A"/>
    <n v="2023"/>
    <s v="1409A"/>
    <s v="xD-DWDM-BRKRing_CT0120_1409A Damansara_0004582304160F_0004582308742"/>
    <e v="#N/A"/>
    <s v="1409A Damansara"/>
    <s v="1800 Rack and subrack"/>
    <s v="Advance"/>
    <m/>
    <m/>
    <m/>
    <s v="Single_2023_October_DWDM_(blank)_1409A_Completed_RECTIFIER + DCPDB = 1"/>
    <s v="Single"/>
    <n v="2023"/>
    <s v="October"/>
    <s v="DWDM"/>
    <s v="(blank)"/>
    <s v="DWDM-1409A"/>
    <s v="1409A"/>
    <s v="Completed"/>
    <s v="RECTIFIER + DCPDB = 1"/>
    <e v="#N/A"/>
    <e v="#N/A"/>
    <e v="#N/A"/>
    <d v="2023-12-07T00:00:00"/>
    <s v="Wk49"/>
    <d v="2023-12-07T00:00:00"/>
    <s v="CME RFS - 19/3/2024 (Haji)"/>
    <m/>
    <m/>
    <x v="1"/>
    <x v="0"/>
    <d v="2024-04-24T00:00:00"/>
    <s v="TBC"/>
    <x v="1"/>
    <x v="3"/>
    <x v="0"/>
    <s v="P2"/>
    <x v="4"/>
    <x v="0"/>
    <d v="2024-02-19T11:09:29"/>
    <m/>
    <m/>
    <m/>
    <m/>
    <d v="1899-12-30T00:00:00"/>
    <m/>
    <m/>
    <m/>
    <e v="#N/A"/>
  </r>
  <r>
    <s v="C0407P"/>
    <n v="0.41968185019499998"/>
    <n v="0.73199999999999998"/>
    <s v="2024 Q1"/>
    <s v="1304A"/>
    <s v="xD_DWDM_BRKRing_C0407P_1304A MMA_0004582309050Y_00045824006623"/>
    <n v="0.73199999999999998"/>
    <s v="1304A MMA"/>
    <s v="9800M12 1 rack 1 subrack"/>
    <s v="BBand"/>
    <m/>
    <d v="2023-12-07T00:00:00"/>
    <d v="2024-02-15T00:00:00"/>
    <e v="#N/A"/>
    <s v="#N/A"/>
    <m/>
    <m/>
    <m/>
    <m/>
    <s v="DWDM-"/>
    <m/>
    <m/>
    <s v="No CME"/>
    <s v="Indoor"/>
    <s v="1.7 TSSR Approved"/>
    <s v="1.7 TSSR Approved"/>
    <d v="2024-03-26T00:00:00"/>
    <s v="Wk13"/>
    <d v="2024-03-26T00:00:00"/>
    <m/>
    <m/>
    <m/>
    <x v="0"/>
    <x v="0"/>
    <m/>
    <s v="Pending ES PO"/>
    <x v="1"/>
    <x v="1"/>
    <x v="0"/>
    <s v="P1"/>
    <x v="2"/>
    <x v="2"/>
    <e v="#N/A"/>
    <m/>
    <m/>
    <m/>
    <m/>
    <e v="#N/A"/>
    <m/>
    <s v="Y"/>
    <d v="2024-06-11T00:00:00"/>
    <e v="#N/A"/>
  </r>
  <r>
    <s v="C0407P"/>
    <n v="0.41968185019499998"/>
    <n v="0.73199999999999998"/>
    <s v="2024 Q1"/>
    <s v="1745A"/>
    <s v="xD_DWDM_BRKRing_C0407P_1745A Baitumal_0004582309050Y_00045824006623"/>
    <n v="0.73199999999999998"/>
    <s v="1745A Baitamal"/>
    <s v="9800M12 1 rack 1 subrack"/>
    <s v="BBand"/>
    <m/>
    <d v="2023-11-30T00:00:00"/>
    <m/>
    <e v="#N/A"/>
    <s v="#N/A"/>
    <m/>
    <m/>
    <m/>
    <m/>
    <s v="DWDM-"/>
    <m/>
    <m/>
    <s v="swap emerson rectifier c/w 6 bank battery "/>
    <s v="subrack only"/>
    <s v="1.7 TSSR Approved"/>
    <s v="1.7 TSSR Approved"/>
    <d v="2024-07-30T00:00:00"/>
    <s v="Wk31"/>
    <m/>
    <m/>
    <m/>
    <s v="0527: 0517: Remove unused rack by CME_x000a_MOS freezed. Pending confirmation availability of material."/>
    <x v="3"/>
    <x v="0"/>
    <m/>
    <s v="Pending ES PO"/>
    <x v="2"/>
    <x v="2"/>
    <x v="0"/>
    <s v="P1"/>
    <x v="2"/>
    <x v="2"/>
    <e v="#N/A"/>
    <m/>
    <m/>
    <m/>
    <m/>
    <e v="#N/A"/>
    <m/>
    <s v="Y"/>
    <d v="2024-06-11T00:00:00"/>
    <e v="#N/A"/>
  </r>
  <r>
    <s v="C0417P"/>
    <n v="0.30115625360300002"/>
    <n v="0.98460000000000003"/>
    <s v="2024 Q1"/>
    <s v="1006A"/>
    <s v="xD_DWDM_BRKRing_C0417P_1006A JBA Gombak_0004582309050Y_00045824006623"/>
    <n v="0.98460000000000003"/>
    <s v="1006A JBA Gombak"/>
    <s v="1800VPRO 1 rack 1 subrack"/>
    <s v="Advance"/>
    <m/>
    <m/>
    <m/>
    <s v="Single_2023_December_DWDM_(blank)_1006A_Completed_RECTIFIER + DCPDB = 1_x000a_RECTIFIER MODULE = 3_x000a_BATTERY BANK =3"/>
    <s v="Single"/>
    <n v="2023"/>
    <s v="December"/>
    <s v="DWDM"/>
    <s v="(blank)"/>
    <s v="DWDM-1006A"/>
    <s v="1006A"/>
    <s v="Completed"/>
    <s v="RECTIFIER + DCPDB = 1"/>
    <s v="Indoor"/>
    <s v="1.11 HW TSSR reject/Pending resubmission from partner"/>
    <s v="1.11 HW TSSR reject/Pending resubmission from partner"/>
    <d v="2024-05-20T00:00:00"/>
    <s v="Wk21"/>
    <m/>
    <m/>
    <s v="Spillover to June"/>
    <s v="0523: RN created. Need to replan_x000a_0520: Key issue. Need to return and reschedule_x000a_0516: Waiting outbound"/>
    <x v="0"/>
    <x v="0"/>
    <m/>
    <s v="Pending ES PO"/>
    <x v="3"/>
    <x v="4"/>
    <x v="0"/>
    <s v="P2"/>
    <x v="2"/>
    <x v="1"/>
    <e v="#N/A"/>
    <m/>
    <m/>
    <m/>
    <m/>
    <e v="#N/A"/>
    <m/>
    <s v="Y"/>
    <d v="2024-06-21T00:00:00"/>
    <e v="#N/A"/>
  </r>
  <r>
    <s v="C0417P"/>
    <n v="0.30115625360300002"/>
    <n v="0.98460000000000003"/>
    <s v="2024 Q1"/>
    <s v="1203A"/>
    <s v="xD_DWDM_BRKRing_C0417P_1203A JBA Sri Damansara_0004582309050Y_00045824006623"/>
    <n v="0.98460000000000003"/>
    <s v="1203A JBA Sri Damansara"/>
    <s v="1800VPRO 1 rack 1 subrack"/>
    <s v="Advance"/>
    <m/>
    <d v="2024-01-27T00:00:00"/>
    <m/>
    <s v="Single_2024_May_DWDM_C0417P_1203A_PRPO_1. Add Battery Bank = 4_x000a_2. Swap breaker DC BREAKER: 63A X 4"/>
    <s v="Single"/>
    <n v="2024"/>
    <s v="May"/>
    <s v="DWDM"/>
    <s v="C0417P"/>
    <s v="DWDM-1203A"/>
    <s v="1203A"/>
    <s v="PRPO"/>
    <s v="1. Add Battery Bank = 4"/>
    <s v="Indoor"/>
    <s v="1.7 TSSR Approved"/>
    <s v="1.7 TSSR Approved"/>
    <d v="2024-05-21T00:00:00"/>
    <s v="Wk21"/>
    <m/>
    <m/>
    <m/>
    <s v="0523: Need to rearrange with crane_x000a_0521: Access issue. Slippery and need crane to unload @ survey again to check access for material_x000a_0516: Waiting outbound"/>
    <x v="1"/>
    <x v="0"/>
    <m/>
    <s v="Pending ES PO"/>
    <x v="3"/>
    <x v="5"/>
    <x v="0"/>
    <s v="P2"/>
    <x v="2"/>
    <x v="1"/>
    <e v="#N/A"/>
    <m/>
    <m/>
    <m/>
    <m/>
    <e v="#N/A"/>
    <m/>
    <s v="Y"/>
    <d v="2024-06-21T00:00:00"/>
    <e v="#N/A"/>
  </r>
  <r>
    <s v="CAR04"/>
    <n v="0.43402654726599993"/>
    <n v="0.85389999999999999"/>
    <s v="2024 Q1"/>
    <s v="1006A"/>
    <s v="xD_DWDM_BRKRing_CAR04_1006A JBA Gombak_0004582309050Y_00045824006623"/>
    <n v="0.85389999999999999"/>
    <s v="1006A JBA Gombak"/>
    <s v="98001 rack 1 subrack"/>
    <s v="BBand"/>
    <m/>
    <d v="2023-12-07T00:00:00"/>
    <s v="21/1/2/2023"/>
    <s v="Single_2023_December_DWDM_(blank)_1006A_Completed_RECTIFIER + DCPDB = 1_x000a_RECTIFIER MODULE = 3_x000a_BATTERY BANK =3"/>
    <s v="Single"/>
    <n v="2023"/>
    <s v="December"/>
    <s v="DWDM"/>
    <s v="(blank)"/>
    <s v="DWDM-1006A"/>
    <s v="1006A"/>
    <s v="Completed"/>
    <s v="RECTIFIER + DCPDB = 1"/>
    <s v="Indoor Rack"/>
    <s v="1.7 TSSR Approved"/>
    <s v="1.7 TSSR Approved"/>
    <d v="2024-04-25T00:00:00"/>
    <s v="Wk17"/>
    <d v="2024-04-25T00:00:00"/>
    <m/>
    <m/>
    <s v="0517: Done int"/>
    <x v="0"/>
    <x v="0"/>
    <m/>
    <m/>
    <x v="4"/>
    <x v="1"/>
    <x v="0"/>
    <s v="P1_Z_June"/>
    <x v="5"/>
    <x v="3"/>
    <e v="#N/A"/>
    <m/>
    <m/>
    <m/>
    <m/>
    <e v="#N/A"/>
    <m/>
    <s v="Y"/>
    <d v="2024-05-24T00:00:00"/>
    <e v="#N/A"/>
  </r>
  <r>
    <s v="CAR04"/>
    <n v="0.43402654726599993"/>
    <n v="0.85389999999999999"/>
    <s v="2024 Q1"/>
    <s v="1304A"/>
    <s v="xD_DWDM_BRKRing_CAR04_1304A MMA_0004582309050Y_00045824006623"/>
    <n v="0.85389999999999999"/>
    <s v="1304A MMA"/>
    <s v="98001 rack 1 subrack"/>
    <s v="BBand"/>
    <m/>
    <d v="2024-12-07T00:00:00"/>
    <d v="2024-02-15T00:00:00"/>
    <e v="#N/A"/>
    <s v="#N/A"/>
    <m/>
    <m/>
    <m/>
    <m/>
    <s v="DWDM-"/>
    <m/>
    <m/>
    <m/>
    <s v="Indoor"/>
    <s v="1.7 TSSR Approved"/>
    <s v="1.7 TSSR Approved"/>
    <d v="2024-03-26T00:00:00"/>
    <s v="Wk13"/>
    <d v="2024-03-26T00:00:00"/>
    <m/>
    <m/>
    <m/>
    <x v="0"/>
    <x v="0"/>
    <m/>
    <m/>
    <x v="1"/>
    <x v="1"/>
    <x v="0"/>
    <s v="P1_Z_June"/>
    <x v="5"/>
    <x v="3"/>
    <e v="#N/A"/>
    <m/>
    <m/>
    <m/>
    <m/>
    <e v="#N/A"/>
    <m/>
    <s v="Y"/>
    <d v="2024-05-24T00:00:00"/>
    <e v="#N/A"/>
  </r>
  <r>
    <s v="C0210P"/>
    <e v="#N/A"/>
    <n v="1.4945999999999999"/>
    <s v="2024 Q1"/>
    <s v="1253A"/>
    <s v="xD_DWDM_BRKRing_C0210P_1253A Plaza Pengkalan_0004582309010S_00045824006622"/>
    <n v="1.4945999999999999"/>
    <s v="1253A Plaza Pengkalan"/>
    <s v="1800 1rack 2 subrack"/>
    <s v="Advance"/>
    <m/>
    <d v="2024-01-27T00:00:00"/>
    <m/>
    <s v="Single_2024_April_DWDM_C0204;C0210P;CAR02-i+/CAR02-ii+_1253A_PRPO_1. Add Rectifier (Indoor)= 1 (Require 63A x 8 DC Breaker) _x000a_2. Add Modules = 5_x000a_3. Battery Bank = 4"/>
    <s v="Single"/>
    <n v="2024"/>
    <s v="April"/>
    <s v="DWDM"/>
    <s v="C0204;C0210P;CAR02-i+/CAR02-ii+"/>
    <s v="DWDM-1253A"/>
    <s v="1253A"/>
    <s v="PRPO"/>
    <s v="1. Add Rectifier (Indoor)= 1 (Require 63A x 8 DC Breaker) "/>
    <e v="#N/A"/>
    <e v="#N/A"/>
    <e v="#N/A"/>
    <d v="2024-04-23T00:00:00"/>
    <s v="Wk17"/>
    <d v="2024-04-23T00:00:00"/>
    <m/>
    <m/>
    <m/>
    <x v="0"/>
    <x v="0"/>
    <m/>
    <s v="Pending ES PO"/>
    <x v="1"/>
    <x v="1"/>
    <x v="0"/>
    <s v="P3"/>
    <x v="6"/>
    <x v="0"/>
    <e v="#N/A"/>
    <m/>
    <m/>
    <m/>
    <m/>
    <e v="#N/A"/>
    <m/>
    <s v="Y"/>
    <d v="2024-05-31T00:00:00"/>
    <e v="#N/A"/>
  </r>
  <r>
    <s v="CAR04"/>
    <n v="0.43402654726599993"/>
    <n v="0.85389999999999999"/>
    <s v="2024 Q1"/>
    <s v="1458A"/>
    <s v="xD_DWDM_BRKRing_CAR04_1458A Endah Parade_0004582309050Y_00045824006623"/>
    <n v="0.85389999999999999"/>
    <s v="1458A Endah Parade"/>
    <s v="98001 rack 1 subrack"/>
    <s v="BBand"/>
    <m/>
    <d v="2024-12-07T00:00:00"/>
    <d v="2023-12-21T00:00:00"/>
    <s v="Single_2024_January_DWDM_(blank)_1458A_Completed_BATTERY BANK = 1"/>
    <s v="Single"/>
    <n v="2024"/>
    <s v="January"/>
    <s v="DWDM"/>
    <s v="(blank)"/>
    <s v="DWDM-1458A"/>
    <s v="1458A"/>
    <s v="Completed"/>
    <s v="BATTERY BANK = 1"/>
    <s v="Indoor"/>
    <s v="1.7 TSSR Approved"/>
    <s v="1.7 TSSR Approved"/>
    <d v="2024-04-23T00:00:00"/>
    <s v="Wk17"/>
    <d v="2024-04-23T00:00:00"/>
    <m/>
    <m/>
    <s v="0517: Done int"/>
    <x v="0"/>
    <x v="0"/>
    <m/>
    <m/>
    <x v="4"/>
    <x v="6"/>
    <x v="0"/>
    <s v="P1_Z_June"/>
    <x v="5"/>
    <x v="3"/>
    <e v="#N/A"/>
    <m/>
    <m/>
    <m/>
    <m/>
    <e v="#N/A"/>
    <m/>
    <s v="Y"/>
    <d v="2024-05-24T00:00:00"/>
    <e v="#N/A"/>
  </r>
  <r>
    <s v="CAR04"/>
    <n v="0.43402654726599993"/>
    <n v="0.85389999999999999"/>
    <s v="2024 Q1"/>
    <s v="1475A"/>
    <s v="xD_DWDM_BRKRing_CAR04_1475A SKB_0004582309050Y_00045824006623"/>
    <n v="0.85389999999999999"/>
    <s v="1475A SKB"/>
    <s v="98001 rack 1 subrack"/>
    <s v="BBand"/>
    <m/>
    <d v="2024-02-13T00:00:00"/>
    <d v="2024-02-15T00:00:00"/>
    <s v="Single_2024_May_DWDM_5GC_1475A_PRPO_1.ODF Rack (Glass Door)"/>
    <s v="Single"/>
    <n v="2024"/>
    <s v="May"/>
    <s v="DWDM"/>
    <s v="5GC"/>
    <s v="DWDM-1475A"/>
    <s v="1475A"/>
    <s v="PRPO"/>
    <s v="1.ODF Rack (Glass Door)"/>
    <s v="Indoor"/>
    <s v="1.32 CME Planner reject/Pending resubmission from partner"/>
    <s v="1.32 CME Planner reject/Pending resubmission from partner"/>
    <d v="2024-06-30T00:00:00"/>
    <s v="Wk26"/>
    <m/>
    <m/>
    <m/>
    <s v="0517: Pending re-survey. Plan WK21"/>
    <x v="0"/>
    <x v="0"/>
    <m/>
    <m/>
    <x v="2"/>
    <x v="2"/>
    <x v="0"/>
    <s v="P1_Z_June"/>
    <x v="5"/>
    <x v="3"/>
    <e v="#N/A"/>
    <m/>
    <m/>
    <m/>
    <m/>
    <e v="#N/A"/>
    <m/>
    <s v="Y"/>
    <d v="2024-05-24T00:00:00"/>
    <e v="#N/A"/>
  </r>
  <r>
    <s v="CAR04"/>
    <n v="0.43402654726599993"/>
    <n v="0.85389999999999999"/>
    <s v="2024 Q1"/>
    <s v="1745A"/>
    <s v="xD_DWDM_BRKRing_CAR04_1745A Baitumal_0004582309050Y_00045824006623"/>
    <n v="0.85389999999999999"/>
    <s v="1745A Baitumal"/>
    <s v="98001 rack 1 subrack"/>
    <s v="BBand"/>
    <m/>
    <d v="2023-11-30T00:00:00"/>
    <m/>
    <e v="#N/A"/>
    <s v="#N/A"/>
    <m/>
    <m/>
    <m/>
    <m/>
    <s v="DWDM-"/>
    <m/>
    <m/>
    <m/>
    <s v="Indoor"/>
    <s v="1.4 Pending FF and CME Planner approval"/>
    <s v="1.7 TSSR Approved"/>
    <d v="2024-06-30T00:00:00"/>
    <s v="Wk26"/>
    <m/>
    <m/>
    <m/>
    <s v="0517: Remove unused rack by CME_x000a_MOS freezed. Pending confirmation availability of material."/>
    <x v="3"/>
    <x v="0"/>
    <m/>
    <m/>
    <x v="2"/>
    <x v="2"/>
    <x v="0"/>
    <s v="P1_Z_June"/>
    <x v="5"/>
    <x v="3"/>
    <e v="#N/A"/>
    <m/>
    <m/>
    <m/>
    <m/>
    <e v="#N/A"/>
    <m/>
    <s v="Y"/>
    <d v="2024-05-24T00:00:00"/>
    <e v="#N/A"/>
  </r>
  <r>
    <s v="E104"/>
    <n v="0.27229714469800004"/>
    <n v="0.51851434346799996"/>
    <s v="2024 Q1"/>
    <s v="8263A"/>
    <s v="xD_DWDM_BRKRing_E104_8263AMAG(M14)- 001 Pmas_0004582309010R_00045824006624"/>
    <n v="0.51851434346799996"/>
    <s v="8263A_x0002_MAG(M14)- 001 Pmas"/>
    <s v="1800VPRO 1 rack 2 subrack"/>
    <s v="Advance"/>
    <m/>
    <d v="2024-01-30T00:00:00"/>
    <m/>
    <s v="Single_2024_April_DWDM_E104;EAR01 N EAR03_8263A_PRPO_1. Add Rectifier (Indoor)  + 3 module = 1 (Require 63A x 4 DC breaker)_x000a_2. Battery Bank = 5"/>
    <s v="Single"/>
    <n v="2024"/>
    <s v="April"/>
    <s v="DWDM"/>
    <s v="E104;EAR01 N EAR03"/>
    <s v="DWDM-8263A"/>
    <s v="8263A"/>
    <s v="PRPO"/>
    <s v="1. Add Rectifier (Indoor)  + 3 module = 1 (Require 63A x 4 DC breaker)"/>
    <s v="Indoor"/>
    <s v="1.7 TSSR Approved"/>
    <s v="1.7 TSSR Approved"/>
    <d v="2024-04-23T00:00:00"/>
    <s v="Wk17"/>
    <d v="2024-04-23T00:00:00"/>
    <m/>
    <m/>
    <m/>
    <x v="1"/>
    <x v="0"/>
    <m/>
    <s v="Pending ES PO"/>
    <x v="1"/>
    <x v="3"/>
    <x v="0"/>
    <s v="P2"/>
    <x v="7"/>
    <x v="0"/>
    <m/>
    <m/>
    <m/>
    <m/>
    <m/>
    <m/>
    <m/>
    <s v="Y"/>
    <d v="2024-03-26T00:00:00"/>
    <e v="#N/A"/>
  </r>
  <r>
    <s v="E104"/>
    <n v="0.27229714469800004"/>
    <n v="0.51851434346799996"/>
    <s v="2024 Q1"/>
    <s v="8288B"/>
    <s v="xD_DWDM_BRKRing_E104_8288B-MAG001 Panau_0004582309010R_00045824006624"/>
    <n v="0.51851434346799996"/>
    <s v="8288B-MAG_x0002_001 Panau"/>
    <s v="1800VPRO 1 rack 1 subrack"/>
    <s v="Advance"/>
    <m/>
    <d v="2024-01-30T00:00:00"/>
    <m/>
    <s v="Single_2024_May_DWDM_E104;EAR01 N EAR03_8288B_PRPO_1.DCPDB = 1 (C/W :63A DC x 8; 32A DC x 2 and 10A DC x 2 DC Breaker)_x000a_2.Add battery bank = 7"/>
    <s v="Single"/>
    <n v="2024"/>
    <s v="May"/>
    <s v="DWDM"/>
    <s v="E104;EAR01 N EAR03"/>
    <s v="DWDM-8288B"/>
    <s v="8288B"/>
    <s v="PRPO"/>
    <s v="1.DCPDB = 1 (C/W :63A DC x 8; 32A DC x 2 and 10A DC x 2 DC Breaker)"/>
    <s v="Indoor"/>
    <s v="1.7 TSSR Approved"/>
    <s v="1.7 TSSR Approved"/>
    <d v="2024-04-22T00:00:00"/>
    <s v="Wk17"/>
    <d v="2024-04-23T00:00:00"/>
    <m/>
    <m/>
    <m/>
    <x v="1"/>
    <x v="0"/>
    <m/>
    <s v="Pending ES PO"/>
    <x v="1"/>
    <x v="3"/>
    <x v="0"/>
    <s v="P2"/>
    <x v="7"/>
    <x v="0"/>
    <m/>
    <m/>
    <m/>
    <m/>
    <m/>
    <m/>
    <m/>
    <s v="Y"/>
    <d v="2024-06-14T00:00:00"/>
    <e v="#N/A"/>
  </r>
  <r>
    <s v="S309"/>
    <n v="0.38822233538799999"/>
    <n v="0.53254595616300004"/>
    <s v="2024 Q1"/>
    <s v="2402B"/>
    <s v="xD_DWDM_BRKRing_S309_2402B-MAG001 Pagoh Highway_0004582309010R_00045824006624"/>
    <n v="0.53254595616300004"/>
    <s v="2402B-MAG_x0002_001 Pagoh Highway"/>
    <s v="1800VPRO 1 rack 1 subrack"/>
    <s v="BBand"/>
    <m/>
    <d v="2024-01-23T00:00:00"/>
    <m/>
    <s v="Multiple_2024_April_DWDM_S309_2402B_PRPO_1. Add Rectifier (Indoor) + 3 module = 1 (Require 63A x 4)_x000a_2. Battery Bank = 3"/>
    <s v="Multiple"/>
    <n v="2024"/>
    <s v="April"/>
    <s v="DWDM"/>
    <s v="S309"/>
    <s v="DWDM-2402B"/>
    <s v="2402B"/>
    <s v="PRPO"/>
    <s v="1. Add Rectifier (Indoor) + 3 module = 1 (Require 63A x 4)"/>
    <s v="subrack only"/>
    <s v="1.7 TSSR Approved"/>
    <s v="1.7 TSSR Approved"/>
    <d v="2024-04-23T00:00:00"/>
    <s v="Wk17"/>
    <d v="2024-04-23T00:00:00"/>
    <m/>
    <m/>
    <m/>
    <x v="2"/>
    <x v="0"/>
    <m/>
    <s v="Pending ES PO"/>
    <x v="1"/>
    <x v="7"/>
    <x v="0"/>
    <s v="P3"/>
    <x v="8"/>
    <x v="0"/>
    <m/>
    <m/>
    <m/>
    <m/>
    <m/>
    <m/>
    <m/>
    <s v="Y"/>
    <d v="2024-06-13T00:00:00"/>
    <e v="#N/A"/>
  </r>
  <r>
    <s v="C0210P"/>
    <e v="#N/A"/>
    <n v="1.4945999999999999"/>
    <s v="2024 Q1"/>
    <s v="1859A"/>
    <s v="xD_DWDM_BRKRing_C0210P_1859A Midvalleycas_0004582309010S_00045824006622"/>
    <n v="1.4945999999999999"/>
    <s v="1859A Midvalleycas"/>
    <s v="1800 1rack 3 subrack"/>
    <s v="Advance"/>
    <m/>
    <d v="2024-01-26T00:00:00"/>
    <d v="2024-02-07T00:00:00"/>
    <s v="Single_2024_May_DWDM_C0210P;CAR02-i+/CAR02-ii+;C0211+_1859A_PRPO_1.Add modules = 2 _x000a_2.Add battery bank = 4"/>
    <s v="Single"/>
    <n v="2024"/>
    <s v="May"/>
    <s v="DWDM"/>
    <s v="C0210P;CAR02-i+/CAR02-ii+;C0211+"/>
    <s v="DWDM-1859A"/>
    <s v="1859A"/>
    <s v="PRPO"/>
    <s v="1.Add modules = 2 "/>
    <e v="#N/A"/>
    <e v="#N/A"/>
    <e v="#N/A"/>
    <d v="2024-04-24T00:00:00"/>
    <s v="Wk17"/>
    <d v="2024-04-24T00:00:00"/>
    <m/>
    <m/>
    <m/>
    <x v="0"/>
    <x v="0"/>
    <m/>
    <s v="Pending ES PO"/>
    <x v="1"/>
    <x v="1"/>
    <x v="0"/>
    <s v="P3"/>
    <x v="6"/>
    <x v="0"/>
    <e v="#N/A"/>
    <m/>
    <m/>
    <m/>
    <m/>
    <e v="#N/A"/>
    <m/>
    <s v="Y"/>
    <d v="2024-05-31T00:00:00"/>
    <e v="#N/A"/>
  </r>
  <r>
    <s v="E104"/>
    <n v="0.27229714469800004"/>
    <n v="0.51851434346799996"/>
    <s v="2024 Q1"/>
    <s v="8269B"/>
    <s v="xD_DWDM_BRKRing_E104_8269B-MAC001 Chetok_0004582309010R_00045824006624"/>
    <n v="0.51851434346799996"/>
    <s v="8269B-MAC_x0002_001 Chetok"/>
    <s v="1800VPRO 1 rack 1 subrack"/>
    <s v="Advance"/>
    <m/>
    <d v="2024-01-30T00:00:00"/>
    <m/>
    <e v="#N/A"/>
    <s v="#N/A"/>
    <m/>
    <m/>
    <m/>
    <m/>
    <s v="DWDM-"/>
    <m/>
    <m/>
    <m/>
    <s v="Outdoor"/>
    <s v="1.32 CME Planner reject/Pending resubmission from partner"/>
    <s v="1.32 CME Planner reject/Pending resubmission from partner"/>
    <d v="2024-06-04T00:00:00"/>
    <s v="Wk23"/>
    <m/>
    <s v="Outdoor"/>
    <m/>
    <s v="0520: RAD changed to 4/6_x000a_0517: Need to change RAD // _x000a_0516: Waiting outbound. Not freeze in KHE due to no DUID"/>
    <x v="0"/>
    <x v="0"/>
    <m/>
    <s v="Pending ES PO"/>
    <x v="2"/>
    <x v="2"/>
    <x v="0"/>
    <s v="P2"/>
    <x v="7"/>
    <x v="0"/>
    <m/>
    <m/>
    <m/>
    <m/>
    <m/>
    <m/>
    <m/>
    <s v="Y"/>
    <d v="2024-06-14T00:00:00"/>
    <e v="#N/A"/>
  </r>
  <r>
    <s v="C0407P"/>
    <n v="0.41968185019499998"/>
    <n v="0.73199999999999998"/>
    <s v="2024 Q1"/>
    <s v="1737A"/>
    <s v="xD_DWDM_BRKRing_C0407P_1737A Bernama_0004582309050Y_00045824006623"/>
    <n v="0.73199999999999998"/>
    <s v="1737A Bernama"/>
    <s v="9800M12 1 rack 1 subrack"/>
    <s v="BBand"/>
    <m/>
    <d v="2023-12-07T00:00:00"/>
    <d v="2023-12-21T00:00:00"/>
    <s v="Multiple_2024_April_DWDM_C0407P_1737A_PRPO_1. Replace CSU controller = 1 (Action FF)_x000a_2. Add Modules = 2_x000a_3. Add Battery Bank = 1_x000a_"/>
    <s v="Multiple"/>
    <n v="2024"/>
    <s v="April"/>
    <s v="DWDM"/>
    <s v="C0407P"/>
    <s v="DWDM-1737A"/>
    <s v="1737A"/>
    <s v="PRPO"/>
    <s v="1. Replace CSU controller = 1 (Action FF)_x000a_2. Add Modules = 2_x000a_3. Add Battery Bank = 1"/>
    <s v="Indoor"/>
    <s v="1.7 TSSR Approved"/>
    <s v="1.7 TSSR Approved"/>
    <d v="2024-04-24T00:00:00"/>
    <s v="Wk17"/>
    <d v="2024-04-24T00:00:00"/>
    <m/>
    <m/>
    <m/>
    <x v="2"/>
    <x v="0"/>
    <m/>
    <s v="Pending ES PO"/>
    <x v="1"/>
    <x v="1"/>
    <x v="0"/>
    <s v="P1"/>
    <x v="2"/>
    <x v="2"/>
    <e v="#N/A"/>
    <m/>
    <m/>
    <m/>
    <m/>
    <e v="#N/A"/>
    <m/>
    <s v="Y"/>
    <d v="2024-06-11T00:00:00"/>
    <e v="#N/A"/>
  </r>
  <r>
    <s v="E104"/>
    <n v="0.27229714469800004"/>
    <n v="0.51851434346799996"/>
    <s v="2024 Q1"/>
    <s v="8294A"/>
    <s v="xD_DWDM_BRKRing_E104_8294A-MAC001 Kangkong_0004582309010R_00045824006624"/>
    <n v="0.51851434346799996"/>
    <s v="8294A-MAC_x0002_001 Kangkong"/>
    <s v="1800VPRO 1 rack 1 subrack"/>
    <s v="Advance"/>
    <m/>
    <d v="2024-01-30T00:00:00"/>
    <m/>
    <s v="Single_2024_May_DWDM_E104_8294A_PRPO_1.Swap Breaker = 2  (Require 100A x 2 DC breaker)_x000a_2.Add modules = 2 _x000a_3.Add battery bank = 4"/>
    <s v="Single"/>
    <n v="2024"/>
    <s v="May"/>
    <s v="DWDM"/>
    <s v="E104"/>
    <s v="DWDM-8294A"/>
    <s v="8294A"/>
    <s v="PRPO"/>
    <s v="1.Swap Breaker = 2  (Require 100A x 2 DC breaker)"/>
    <s v="Outdoor"/>
    <s v="1.7 TSSR Approved"/>
    <s v="1.7 TSSR Approved"/>
    <d v="2024-06-05T00:00:00"/>
    <s v="Wk23"/>
    <m/>
    <s v="Outdoor"/>
    <m/>
    <s v="0517: Need to change RAD //_x000a_0516: Waiting outbound (not freeze in KHE. Only in KM2)_x000a_0515: Pending DN"/>
    <x v="1"/>
    <x v="0"/>
    <m/>
    <s v="Pending ES PO"/>
    <x v="2"/>
    <x v="2"/>
    <x v="0"/>
    <s v="P2"/>
    <x v="7"/>
    <x v="0"/>
    <m/>
    <m/>
    <m/>
    <m/>
    <m/>
    <m/>
    <m/>
    <s v="Y"/>
    <d v="2024-06-14T00:00:00"/>
    <e v="#N/A"/>
  </r>
  <r>
    <s v="E105"/>
    <n v="0.91649508390899992"/>
    <n v="1.127882496832"/>
    <s v="2024 Q1"/>
    <s v="8139B"/>
    <s v="xD_DWDM_BRKRing_E105_8139B-MAC001 CBC_0004582309010R_00045824006624"/>
    <n v="1.127882496832"/>
    <s v="8139B-MAC_x0002_001 CBC"/>
    <s v="1800VPRO 1 rack 1 subrack"/>
    <s v="Fo&amp;T"/>
    <m/>
    <d v="2023-12-21T00:00:00"/>
    <d v="2024-02-16T00:00:00"/>
    <s v="Single_2024_May_DWDM_E105_8139B_PRPO_1.swap rectifier (Outdoor) = 1 (Require 63A x 4 DC breaker)_x000a_2.Add modules = 4 _x000a_3.Add battery bank = 4"/>
    <s v="Single"/>
    <n v="2024"/>
    <s v="May"/>
    <s v="DWDM"/>
    <s v="E105"/>
    <s v="DWDM-8139B"/>
    <s v="8139B"/>
    <s v="PRPO"/>
    <s v="1.swap rectifier (Outdoor) = 1 (Require 63A x 4 DC breaker)"/>
    <s v="Outdoor"/>
    <s v="1.33 FF reject/Pending resubmission from partner"/>
    <s v="1.6 Pending FF approval"/>
    <d v="2024-07-30T00:00:00"/>
    <s v="Wk31"/>
    <m/>
    <s v="CME -Plinth"/>
    <m/>
    <s v="0521: F/u w/ CME "/>
    <x v="4"/>
    <x v="0"/>
    <m/>
    <s v="Pending ES PO"/>
    <x v="2"/>
    <x v="8"/>
    <x v="0"/>
    <s v="P3"/>
    <x v="9"/>
    <x v="0"/>
    <m/>
    <m/>
    <m/>
    <m/>
    <m/>
    <m/>
    <m/>
    <s v="Y"/>
    <d v="2024-05-24T00:00:00"/>
    <e v="#N/A"/>
  </r>
  <r>
    <s v="E105"/>
    <n v="0.91649508390899992"/>
    <n v="1.127882496832"/>
    <s v="2024 Q1"/>
    <s v="8211A"/>
    <s v="xD_DWDM_BRKRing_E105_8211A-MAG(M8)- 001 WCY_0004582309010R_00045824006624"/>
    <n v="1.127882496832"/>
    <s v="8211A-MAG(M8)- 001 WCY"/>
    <s v="1800VPRO 1 rack 2 subrack"/>
    <s v="Fo&amp;T"/>
    <m/>
    <d v="2023-12-19T00:00:00"/>
    <m/>
    <e v="#N/A"/>
    <s v="#N/A"/>
    <m/>
    <m/>
    <m/>
    <m/>
    <s v="DWDM-"/>
    <m/>
    <m/>
    <m/>
    <s v="subrack only"/>
    <s v="1.32 CME Planner reject/Pending resubmission from partner"/>
    <s v="1.32 CME Planner reject/Pending resubmission from partner"/>
    <d v="2024-06-30T00:00:00"/>
    <s v="Wk26"/>
    <m/>
    <m/>
    <m/>
    <m/>
    <x v="0"/>
    <x v="0"/>
    <m/>
    <s v="Pending ES PO"/>
    <x v="2"/>
    <x v="8"/>
    <x v="0"/>
    <s v="P3"/>
    <x v="9"/>
    <x v="0"/>
    <m/>
    <m/>
    <m/>
    <m/>
    <m/>
    <m/>
    <m/>
    <s v="Y"/>
    <d v="2024-05-24T00:00:00"/>
    <e v="#N/A"/>
  </r>
  <r>
    <s v="E105"/>
    <n v="0.91649508390899992"/>
    <n v="1.127882496832"/>
    <s v="2024 Q1"/>
    <s v="8229A"/>
    <s v="xD_DWDM_BRKRing_E105_8229A-MAC001 Tumpat_0004582309010R_00045824006624"/>
    <n v="1.127882496832"/>
    <s v="8229A-MAC_x0002_001 Tumpat"/>
    <s v="1800VPRO 1 rack 1 subrack"/>
    <s v="Fo&amp;T"/>
    <m/>
    <d v="2023-12-21T00:00:00"/>
    <d v="2024-02-16T00:00:00"/>
    <s v="Single_2024_April_DWDM_E105_8229A_PRPO_1. Add Battery Bank = 3_x000a_2 .Add Aircond = 1 (Action THOR)_x000a_3.Floor mounted DCPDB = 1 (C/W :63A DC x 8; 32A DC x 2 and 10A DC x 2 DC Breaker)"/>
    <s v="Single"/>
    <n v="2024"/>
    <s v="April"/>
    <s v="DWDM"/>
    <s v="E105"/>
    <s v="DWDM-8229A"/>
    <s v="8229A"/>
    <s v="PRPO"/>
    <s v="1. Add Battery Bank = 3"/>
    <s v="Indoor"/>
    <s v="1.7 TSSR Approved"/>
    <s v="1.7 TSSR Approved"/>
    <d v="2024-04-24T00:00:00"/>
    <s v="Wk17"/>
    <d v="2024-04-24T00:00:00"/>
    <m/>
    <m/>
    <m/>
    <x v="4"/>
    <x v="0"/>
    <m/>
    <s v="Pending ES PO"/>
    <x v="1"/>
    <x v="9"/>
    <x v="0"/>
    <s v="P3"/>
    <x v="9"/>
    <x v="0"/>
    <m/>
    <m/>
    <m/>
    <m/>
    <m/>
    <m/>
    <m/>
    <s v="Y"/>
    <d v="2024-05-24T00:00:00"/>
    <e v="#N/A"/>
  </r>
  <r>
    <s v="E109"/>
    <n v="0.60290831022399993"/>
    <n v="0.716520472794"/>
    <s v="2024 Q1"/>
    <s v="8222A"/>
    <s v="xD_DWDM_BRKRing_E109_8222A-MAC001 Peringat_0004582309010R_00045824006624"/>
    <n v="0.716520472794"/>
    <s v="8222A-MAC_x0002_001 Peringat"/>
    <s v="1800VPRO 1 rack 1 subrack"/>
    <s v="Advance"/>
    <m/>
    <d v="2024-01-30T00:00:00"/>
    <m/>
    <s v="Single_2024_April_DWDM_E109_8222A_PRPO_1. Add Battery Bank = 4_x000a_2. Add Aircond = 1 (Action THOR)_x000a_3. DCPDB (C/W :63A DC x 8; 32A DC x 2 and 10A DC x 2 DC Breaker)"/>
    <s v="Single"/>
    <n v="2024"/>
    <s v="April"/>
    <s v="DWDM"/>
    <s v="E109"/>
    <s v="DWDM-8222A"/>
    <s v="8222A"/>
    <s v="PRPO"/>
    <s v="1. Add Battery Bank = 4"/>
    <s v="Indoor"/>
    <s v="1.7 TSSR Approved"/>
    <s v="1.7 TSSR Approved"/>
    <d v="2024-04-24T00:00:00"/>
    <s v="Wk17"/>
    <d v="2024-04-24T00:00:00"/>
    <m/>
    <m/>
    <m/>
    <x v="4"/>
    <x v="0"/>
    <m/>
    <s v="Pending ES PO"/>
    <x v="1"/>
    <x v="9"/>
    <x v="0"/>
    <s v="P3"/>
    <x v="10"/>
    <x v="0"/>
    <m/>
    <m/>
    <m/>
    <m/>
    <m/>
    <m/>
    <m/>
    <s v="Y"/>
    <d v="2024-04-26T00:00:00"/>
    <e v="#N/A"/>
  </r>
  <r>
    <s v="EAR06"/>
    <n v="0.53846268681850007"/>
    <n v="0.91724362809650006"/>
    <s v="2024 Q1"/>
    <s v="8145Z"/>
    <s v="xD_DWDM_BRKRing_EAR06_8145Z-MAG 001 T3E 0160 Kg Paya Luas_0004582309010R_00045824006624"/>
    <n v="0.91724362809650006"/>
    <s v="8145Z-MAG 001 T3E 0160 Kg Paya Luas"/>
    <s v="9800 1subrack "/>
    <s v="Fo&amp;T"/>
    <m/>
    <d v="2024-02-06T00:00:00"/>
    <m/>
    <e v="#N/A"/>
    <s v="#N/A"/>
    <m/>
    <m/>
    <m/>
    <m/>
    <s v="DWDM-"/>
    <m/>
    <m/>
    <m/>
    <s v="subrack only"/>
    <s v="1.4 Pending FF and CME Planner approval"/>
    <s v="1.6 Pending FF approval"/>
    <d v="2024-04-25T00:00:00"/>
    <s v="Wk17"/>
    <d v="2024-04-24T00:00:00"/>
    <m/>
    <m/>
    <m/>
    <x v="0"/>
    <x v="0"/>
    <m/>
    <s v="Pending ES PO"/>
    <x v="1"/>
    <x v="1"/>
    <x v="0"/>
    <s v="P3"/>
    <x v="11"/>
    <x v="4"/>
    <m/>
    <m/>
    <m/>
    <m/>
    <m/>
    <m/>
    <m/>
    <s v="Y"/>
    <d v="2024-05-15T00:00:00"/>
    <e v="#N/A"/>
  </r>
  <r>
    <s v="E109"/>
    <n v="0.60290831022399993"/>
    <n v="0.716520472794"/>
    <s v="2024 Q1"/>
    <s v="8224A"/>
    <s v="xD_DWDM_BRKRing_E109_8224A-MAG-001 Pasir Puteh_0004582309010R_00045824006624"/>
    <n v="0.716520472794"/>
    <s v="8224A-MAG-001 Pasir Puteh"/>
    <s v="1800VPRO 1 rack 2 subrack"/>
    <s v="Advance"/>
    <m/>
    <m/>
    <m/>
    <s v="Multiple_2024_May_DWDM_E109;EAR01;EAR01 N EAR03_8224A_PRPO_1.Add rectifier (Indoor) = 1 (Require 63A x 4 DC breaker)_x000a_2.Add modules = 3 _x000a_3.Add battery bank = 4"/>
    <s v="Multiple"/>
    <n v="2024"/>
    <s v="May"/>
    <s v="DWDM"/>
    <s v="E109;EAR01;EAR01 N EAR03"/>
    <s v="DWDM-8224A"/>
    <s v="8224A"/>
    <s v="PRPO"/>
    <s v="1.Add rectifier (Indoor) = 1 (Require 63A x 4 DC breaker)"/>
    <s v="Indoor"/>
    <s v="1.6 Pending FF approval"/>
    <s v="1.6 Pending FF approval"/>
    <d v="2024-06-06T00:00:00"/>
    <s v="Wk23"/>
    <m/>
    <m/>
    <m/>
    <s v="0520: RAD changed to 6/6_x000a_0517: Need to change RAD //_x000a_0516: Waiting outbound"/>
    <x v="1"/>
    <x v="0"/>
    <m/>
    <s v="Pending ES PO"/>
    <x v="2"/>
    <x v="8"/>
    <x v="0"/>
    <s v="P3"/>
    <x v="10"/>
    <x v="0"/>
    <m/>
    <m/>
    <m/>
    <m/>
    <m/>
    <m/>
    <m/>
    <s v="Y"/>
    <d v="2024-03-26T00:00:00"/>
    <e v="#N/A"/>
  </r>
  <r>
    <s v="C0210P"/>
    <e v="#N/A"/>
    <n v="1.4945999999999999"/>
    <s v="2024 Q1"/>
    <s v="2878A"/>
    <s v="xD_DWDM_BRKRing_C0210P_2878A Mont Kiara_0004582309050Y_00045824006623"/>
    <n v="1.4945999999999999"/>
    <s v="2878A Mont Kiara"/>
    <s v="1800VPRO 1 rack 1 subrack"/>
    <s v="Advance"/>
    <m/>
    <d v="2024-01-26T00:00:00"/>
    <d v="2024-02-07T00:00:00"/>
    <s v="Single_2024_April_DWDM_C0210P_2878A_PRPO_1. Swap Rectifier (Indoor) = 1 (Require 63A x 8 DC breaker)_x000a_2. Add Modules = 4_x000a_3. Battery Bank = 6"/>
    <s v="Single"/>
    <n v="2024"/>
    <s v="April"/>
    <s v="DWDM"/>
    <s v="C0210P"/>
    <s v="DWDM-2878A"/>
    <s v="2878A"/>
    <s v="PRPO"/>
    <s v="1. Swap Rectifier (Indoor) = 1 (Require 63A x 8 DC breaker)"/>
    <s v="Indoor"/>
    <s v="1.7 TSSR Approved"/>
    <s v="1.7 TSSR Approved"/>
    <d v="2024-04-25T00:00:00"/>
    <s v="Wk17"/>
    <d v="2024-04-25T00:00:00"/>
    <m/>
    <m/>
    <m/>
    <x v="1"/>
    <x v="0"/>
    <m/>
    <s v="Pending ES PO"/>
    <x v="1"/>
    <x v="3"/>
    <x v="0"/>
    <s v="P3"/>
    <x v="6"/>
    <x v="0"/>
    <e v="#N/A"/>
    <m/>
    <m/>
    <m/>
    <m/>
    <e v="#N/A"/>
    <m/>
    <s v="Y"/>
    <d v="2024-05-31T00:00:00"/>
    <e v="#N/A"/>
  </r>
  <r>
    <s v="E111"/>
    <n v="0.703395031698"/>
    <n v="1.2129679083639999"/>
    <s v="2024 Q1"/>
    <s v="8317A"/>
    <s v="xD_DWDM_BRKRing_E111_8317A-MAC-001 Kampung Pak Wong_0004582309010R_00045824006624"/>
    <n v="1.2129679083639999"/>
    <s v="8317A-MAC-001 Kampung Pak Wong"/>
    <s v="1800VPRO 1 rack 1 subrack"/>
    <s v="Fo&amp;T"/>
    <m/>
    <d v="2023-12-21T00:00:00"/>
    <d v="2024-02-16T00:00:00"/>
    <e v="#N/A"/>
    <s v="#N/A"/>
    <m/>
    <m/>
    <m/>
    <m/>
    <s v="DWDM-"/>
    <m/>
    <m/>
    <m/>
    <s v="Outdoor"/>
    <s v="1.6 Pending CME approval"/>
    <s v="1.6 Pending CME approval"/>
    <d v="2024-06-30T00:00:00"/>
    <s v="Wk26"/>
    <m/>
    <s v="CME- Dismantle cage"/>
    <m/>
    <m/>
    <x v="0"/>
    <x v="0"/>
    <m/>
    <s v="Pending ES PO"/>
    <x v="2"/>
    <x v="8"/>
    <x v="0"/>
    <s v="P0"/>
    <x v="12"/>
    <x v="0"/>
    <m/>
    <m/>
    <m/>
    <m/>
    <m/>
    <m/>
    <m/>
    <s v="Y"/>
    <s v="May"/>
    <e v="#N/A"/>
  </r>
  <r>
    <s v="E105"/>
    <n v="0.91649508390899992"/>
    <n v="1.127882496832"/>
    <s v="2024 Q1"/>
    <s v="8212A"/>
    <s v="xD_DWDM_BRKRing_E105_8212A-MAC001 Wbharu_0004582309010R_00045824006624"/>
    <n v="1.127882496832"/>
    <s v="8212A-MAC_x0002_001 Wbharu"/>
    <s v="1800VPRO 1 rack 1 subrack"/>
    <s v="Fo&amp;T"/>
    <m/>
    <d v="2023-12-21T00:00:00"/>
    <d v="2024-02-16T00:00:00"/>
    <e v="#N/A"/>
    <s v="#N/A"/>
    <m/>
    <m/>
    <m/>
    <m/>
    <s v="DWDM-"/>
    <m/>
    <m/>
    <m/>
    <s v="Indoor"/>
    <s v="1.32 CME Planner reject/Pending resubmission from partner"/>
    <s v="1.32 CME Planner reject/Pending resubmission from partner"/>
    <d v="2024-04-24T00:00:00"/>
    <s v="Wk17"/>
    <d v="2024-04-25T00:00:00"/>
    <m/>
    <m/>
    <m/>
    <x v="0"/>
    <x v="0"/>
    <m/>
    <s v="Pending ES PO"/>
    <x v="1"/>
    <x v="1"/>
    <x v="0"/>
    <s v="P3"/>
    <x v="9"/>
    <x v="0"/>
    <m/>
    <m/>
    <m/>
    <m/>
    <m/>
    <m/>
    <m/>
    <s v="Y"/>
    <d v="2024-05-24T00:00:00"/>
    <e v="#N/A"/>
  </r>
  <r>
    <s v="E109"/>
    <n v="0.60290831022399993"/>
    <n v="0.716520472794"/>
    <s v="2024 Q1"/>
    <s v="8242B"/>
    <s v="xD_DWDM_BRKRing_E109_8242B-MAC001 JKKrai_0004582309010R_00045824006624"/>
    <n v="0.716520472794"/>
    <s v="8242B-MAC_x0002_001 JKKrai"/>
    <s v="1800VPRO 1 rack 1 subrack"/>
    <s v="Advance"/>
    <m/>
    <d v="2024-01-30T00:00:00"/>
    <m/>
    <s v="Single_2024_April_DWDM_E109_8242B_PRPO_1.Swap Breaker = 4  (Require 63A x 4 DC breaker)"/>
    <s v="Single"/>
    <n v="2024"/>
    <s v="April"/>
    <s v="DWDM"/>
    <s v="E109"/>
    <s v="DWDM-8242B"/>
    <s v="8242B"/>
    <s v="PRPO"/>
    <s v="1.Swap Breaker = 4  (Require 63A x 4 DC breaker)"/>
    <s v="Indoor"/>
    <s v="1.7 TSSR Approved"/>
    <s v="1.7 TSSR Approved"/>
    <d v="2024-04-25T00:00:00"/>
    <s v="Wk17"/>
    <d v="2024-04-25T00:00:00"/>
    <m/>
    <m/>
    <m/>
    <x v="1"/>
    <x v="0"/>
    <m/>
    <s v="Pending ES PO"/>
    <x v="1"/>
    <x v="3"/>
    <x v="0"/>
    <s v="P3"/>
    <x v="10"/>
    <x v="0"/>
    <m/>
    <m/>
    <m/>
    <m/>
    <m/>
    <m/>
    <m/>
    <s v="Y"/>
    <d v="2024-04-26T00:00:00"/>
    <e v="#N/A"/>
  </r>
  <r>
    <s v="E111"/>
    <n v="0.703395031698"/>
    <n v="1.2129679083639999"/>
    <s v="2024 Q1"/>
    <s v="8407A"/>
    <s v="xD_DWDM_BRKRing_E111_8407A-MAC001 Jerteh_0004582309010R_00045824006624"/>
    <n v="1.2129679083639999"/>
    <s v="8407A-MAC_x0002_001 Jerteh"/>
    <s v="1800VPRO 1 rack 1 subrack"/>
    <s v="Fo&amp;T"/>
    <m/>
    <d v="2023-12-21T00:00:00"/>
    <d v="2024-02-16T00:00:00"/>
    <e v="#N/A"/>
    <s v="#N/A"/>
    <m/>
    <m/>
    <m/>
    <m/>
    <s v="DWDM-"/>
    <m/>
    <m/>
    <m/>
    <s v="Outdoor"/>
    <s v="1.112 CD TSSR reject/Pending resubmission from partner"/>
    <s v="1.112 CD TSSR reject/Pending resubmission from partner"/>
    <d v="2024-06-30T00:00:00"/>
    <s v="Wk26"/>
    <m/>
    <m/>
    <m/>
    <m/>
    <x v="0"/>
    <x v="0"/>
    <m/>
    <s v="Pending ES PO"/>
    <x v="2"/>
    <x v="8"/>
    <x v="0"/>
    <s v="P0"/>
    <x v="12"/>
    <x v="0"/>
    <m/>
    <m/>
    <m/>
    <m/>
    <m/>
    <m/>
    <m/>
    <s v="Y"/>
    <s v="May"/>
    <e v="#N/A"/>
  </r>
  <r>
    <s v="E111"/>
    <n v="0.703395031698"/>
    <n v="1.2129679083639999"/>
    <s v="2024 Q1"/>
    <s v="8322B"/>
    <s v="xD_DWDM_BRKRing_E111_8322B-MAC001 Padang Luas_0004582309010R_00045824006624"/>
    <n v="1.2129679083639999"/>
    <s v="8322B-MAC_x0002_001 Padang Luas"/>
    <s v="1800VPRO 1 rack 1 subrack"/>
    <s v="Fo&amp;T"/>
    <m/>
    <d v="2023-12-21T00:00:00"/>
    <d v="2024-02-16T00:00:00"/>
    <s v="Single_2024_May_DWDM_E111_8322B_PRPO_1.Swap Breaker = 2  (Require 100A x 2 DC breaker)_x000a_2.Add modules = 2 _x000a_3.Add battery bank = 2_x000a_4.Extend beam and shelter = 1_x000a_5.Padlock and lock bar = 1_x000a_6.Trunking = 1"/>
    <s v="Single"/>
    <n v="2024"/>
    <s v="May"/>
    <s v="DWDM"/>
    <s v="E111"/>
    <s v="DWDM-8322B"/>
    <s v="8322B"/>
    <s v="PRPO"/>
    <s v="1.Swap Breaker = 2  (Require 100A x 2 DC breaker)_x000a_2.Add modules = 2 _x000a_3.Add battery bank = 2_x000a_4.Extend beam and shelter = 1_x000a_5.Padlock and lock bar = 1_x000a_6.Trunking = 1"/>
    <s v="Outdoor"/>
    <s v="1.7 TSSR Approved"/>
    <s v="1.7 TSSR Approved"/>
    <d v="2024-04-25T00:00:00"/>
    <s v="Wk17"/>
    <d v="2024-04-25T00:00:00"/>
    <m/>
    <m/>
    <m/>
    <x v="1"/>
    <x v="0"/>
    <m/>
    <s v="Pending ES PO"/>
    <x v="1"/>
    <x v="3"/>
    <x v="0"/>
    <s v="P0"/>
    <x v="12"/>
    <x v="0"/>
    <m/>
    <m/>
    <m/>
    <m/>
    <m/>
    <m/>
    <m/>
    <s v="Y"/>
    <s v="May"/>
    <e v="#N/A"/>
  </r>
  <r>
    <s v="EAR01"/>
    <e v="#N/A"/>
    <e v="#N/A"/>
    <s v="2024 Q1"/>
    <s v="4000A"/>
    <s v="xD_DWDM_BRKRing_EAR01_4000A-MCR-001 PRI_0004582309010R_00045824006624"/>
    <e v="#N/A"/>
    <s v="4000A-MCR-001 PRI"/>
    <s v="Board expansion"/>
    <s v="Fo&amp;T"/>
    <m/>
    <s v="N/A"/>
    <s v="N/A"/>
    <s v="Single_2023_November_DWDM_(blank)_4000A_Completed_DC BREAKER: 63A X 12"/>
    <s v="Single"/>
    <n v="2023"/>
    <s v="November"/>
    <s v="DWDM"/>
    <s v="(blank)"/>
    <s v="DWDM-4000A"/>
    <s v="4000A"/>
    <s v="Completed"/>
    <s v="No CME"/>
    <s v="NA"/>
    <s v="0. No Survey required"/>
    <s v="0. No Survey required"/>
    <d v="2024-03-18T00:00:00"/>
    <s v="Wk12"/>
    <d v="2024-03-19T00:00:00"/>
    <m/>
    <m/>
    <m/>
    <x v="0"/>
    <x v="0"/>
    <m/>
    <s v="Pending ES PO"/>
    <x v="4"/>
    <x v="10"/>
    <x v="1"/>
    <s v="P1"/>
    <x v="13"/>
    <x v="0"/>
    <m/>
    <m/>
    <m/>
    <m/>
    <m/>
    <m/>
    <m/>
    <s v="Y"/>
    <d v="2024-04-19T00:00:00"/>
    <e v="#N/A"/>
  </r>
  <r>
    <s v="EAR01"/>
    <e v="#N/A"/>
    <e v="#N/A"/>
    <s v="2024 Q1"/>
    <s v="8000A"/>
    <s v="xD_DWDM_BRKRing_EAR01_8000A-MCR001 KTN_0004582309010R_00045824006624"/>
    <e v="#N/A"/>
    <s v="8000A-MCR_x0002_001 KTN"/>
    <s v="Board expansion"/>
    <s v="Fo&amp;T"/>
    <m/>
    <s v="N/A"/>
    <s v="N/A"/>
    <e v="#N/A"/>
    <s v="#N/A"/>
    <m/>
    <m/>
    <m/>
    <m/>
    <s v="DWDM-"/>
    <m/>
    <m/>
    <s v="No CME"/>
    <s v="NA"/>
    <s v="0. No Survey required"/>
    <s v="0. No Survey required"/>
    <d v="2024-05-08T00:00:00"/>
    <s v="Wk19"/>
    <d v="2024-05-08T00:00:00"/>
    <m/>
    <m/>
    <m/>
    <x v="0"/>
    <x v="0"/>
    <m/>
    <s v="Pending ES PO"/>
    <x v="5"/>
    <x v="0"/>
    <x v="0"/>
    <s v="P1"/>
    <x v="13"/>
    <x v="0"/>
    <m/>
    <m/>
    <m/>
    <m/>
    <m/>
    <m/>
    <m/>
    <s v="Y"/>
    <d v="2024-04-19T00:00:00"/>
    <e v="#N/A"/>
  </r>
  <r>
    <s v="EAR06"/>
    <n v="0.53846268681850007"/>
    <n v="0.91724362809650006"/>
    <s v="2024 Q1"/>
    <s v="8112A"/>
    <s v="xD_DWDM_BRKRing_EAR06_8112A-MAG 001 Bukit Istana_0004582309010R_00045824006624"/>
    <n v="0.91724362809650006"/>
    <s v="8112A-MAG 001 Bukit Istana"/>
    <s v="9800 1subrack "/>
    <s v="Fo&amp;T"/>
    <m/>
    <d v="2024-02-06T00:00:00"/>
    <m/>
    <e v="#N/A"/>
    <s v="#N/A"/>
    <m/>
    <m/>
    <m/>
    <m/>
    <s v="DWDM-"/>
    <m/>
    <m/>
    <m/>
    <s v="subrack only"/>
    <s v="1.32 CME Planner reject/Pending resubmission from partner"/>
    <s v="1.32 CME Planner reject/Pending resubmission from partner"/>
    <d v="2024-04-24T00:00:00"/>
    <s v="Wk17"/>
    <d v="2024-04-25T00:00:00"/>
    <m/>
    <m/>
    <m/>
    <x v="0"/>
    <x v="0"/>
    <m/>
    <s v="Pending ES PO"/>
    <x v="1"/>
    <x v="11"/>
    <x v="0"/>
    <s v="P3"/>
    <x v="11"/>
    <x v="4"/>
    <m/>
    <m/>
    <m/>
    <m/>
    <m/>
    <m/>
    <m/>
    <s v="Y"/>
    <d v="2024-05-15T00:00:00"/>
    <e v="#N/A"/>
  </r>
  <r>
    <s v="EAR06"/>
    <n v="0.53846268681850007"/>
    <n v="0.91724362809650006"/>
    <s v="2024 Q1"/>
    <s v="1475A"/>
    <s v="xD_DWDM_BRKRing_EAR06_1475A-MSC MSK_0004582309010R_00045824006624"/>
    <n v="0.91724362809650006"/>
    <s v="1475A-MSC MSK"/>
    <s v="Board expansion"/>
    <s v="Fo&amp;T"/>
    <m/>
    <s v="N/A"/>
    <s v="N/A"/>
    <s v="Single_2024_May_DWDM_5GC_1475A_PRPO_1.ODF Rack (Glass Door)"/>
    <s v="Single"/>
    <n v="2024"/>
    <s v="May"/>
    <s v="DWDM"/>
    <s v="5GC"/>
    <s v="DWDM-1475A"/>
    <s v="1475A"/>
    <s v="PRPO"/>
    <s v="No CME"/>
    <s v="NA"/>
    <s v="0. No Survey required"/>
    <s v="0. No Survey required"/>
    <d v="2024-03-18T00:00:00"/>
    <s v="Wk12"/>
    <d v="2024-03-19T00:00:00"/>
    <m/>
    <m/>
    <m/>
    <x v="0"/>
    <x v="0"/>
    <m/>
    <s v="Pending ES PO"/>
    <x v="4"/>
    <x v="10"/>
    <x v="1"/>
    <s v="P3"/>
    <x v="11"/>
    <x v="4"/>
    <m/>
    <m/>
    <m/>
    <m/>
    <m/>
    <m/>
    <m/>
    <s v="Y"/>
    <d v="2024-05-15T00:00:00"/>
    <e v="#N/A"/>
  </r>
  <r>
    <s v="EAR06"/>
    <n v="0.53846268681850007"/>
    <n v="0.91724362809650006"/>
    <s v="2024 Q1"/>
    <s v="8173A"/>
    <s v="xD_DWDM_BRKRing_EAR06_8173A-MAG 001 Bandar Pusat Jengka_0004582309010R_00045824006624"/>
    <n v="0.91724362809650006"/>
    <s v="8173A-MAG 001 Bandar Pusat Jengka"/>
    <s v="9800 1subrack "/>
    <s v="Fo&amp;T"/>
    <m/>
    <d v="2024-02-06T00:00:00"/>
    <m/>
    <e v="#N/A"/>
    <s v="#N/A"/>
    <m/>
    <m/>
    <m/>
    <m/>
    <s v="DWDM-"/>
    <m/>
    <m/>
    <m/>
    <s v="subrack only"/>
    <s v="1.4 Pending FF and CME Planner approval"/>
    <s v="1.7 TSSR Approved"/>
    <d v="2024-04-25T00:00:00"/>
    <s v="Wk17"/>
    <d v="2024-04-25T00:00:00"/>
    <m/>
    <m/>
    <m/>
    <x v="0"/>
    <x v="0"/>
    <m/>
    <s v="Pending ES PO"/>
    <x v="1"/>
    <x v="11"/>
    <x v="0"/>
    <s v="P3"/>
    <x v="11"/>
    <x v="4"/>
    <m/>
    <m/>
    <m/>
    <m/>
    <m/>
    <m/>
    <m/>
    <s v="Y"/>
    <d v="2024-05-15T00:00:00"/>
    <e v="#N/A"/>
  </r>
  <r>
    <s v="EAR06"/>
    <n v="0.53846268681850007"/>
    <n v="0.91724362809650006"/>
    <s v="2024 Q1"/>
    <s v="8105A"/>
    <s v="xD_DWDM_BRKRing_EAR06_8105A-MAG 001 South Of Raub_0004582309010R_00045824006624"/>
    <n v="0.91724362809650006"/>
    <s v="8105A-MAG 001 South Of Raub"/>
    <s v="9800 1subrack "/>
    <s v="Fo&amp;T"/>
    <m/>
    <d v="2024-03-13T00:00:00"/>
    <m/>
    <e v="#N/A"/>
    <s v="#N/A"/>
    <m/>
    <m/>
    <m/>
    <m/>
    <s v="DWDM-"/>
    <m/>
    <m/>
    <m/>
    <s v="Indoor"/>
    <s v="1.32 CME Planner reject/Pending resubmission from partner"/>
    <s v="1.4 Pending FF and CME Planner approval"/>
    <d v="2024-06-06T00:00:00"/>
    <s v="Wk23"/>
    <m/>
    <m/>
    <m/>
    <s v="0524: Freezed. Pending DN_x000a_0521: Need to freeze"/>
    <x v="0"/>
    <x v="0"/>
    <m/>
    <s v="Pending ES PO"/>
    <x v="2"/>
    <x v="8"/>
    <x v="0"/>
    <s v="P3"/>
    <x v="11"/>
    <x v="4"/>
    <m/>
    <m/>
    <m/>
    <m/>
    <m/>
    <m/>
    <m/>
    <s v="Y"/>
    <d v="2024-05-15T00:00:00"/>
    <e v="#N/A"/>
  </r>
  <r>
    <s v="ST21P"/>
    <n v="0.73716848912900002"/>
    <n v="1.106362142589"/>
    <s v="2024 Q1"/>
    <s v="6369A"/>
    <s v="xD_DWDM_BRKRing_ST21P_6369A-MAG001 Sri Saujana_0004582309010R_00045824006624"/>
    <n v="1.106362142589"/>
    <s v="6369A-MAG_x0002_001 Sri Saujana"/>
    <s v="1800VPRO 1 rack 2 subrack"/>
    <s v="BBand"/>
    <m/>
    <d v="2023-12-30T00:00:00"/>
    <m/>
    <s v="Multiple_2024_May_DWDM_ST21P;S504M_6369A_PRPO_1. Add Battery Bank = 6_x000a_2. Replace faulty CSU controller = 1 (Under FF)_x000a_3. Rearrange battery"/>
    <s v="Multiple"/>
    <n v="2024"/>
    <s v="May"/>
    <s v="DWDM"/>
    <s v="ST21P;S504M"/>
    <s v="DWDM-6369A"/>
    <s v="6369A"/>
    <s v="PRPO"/>
    <s v="1. Add Battery Bank = 6"/>
    <s v="subrack only"/>
    <s v="1.6 Pending FF approval"/>
    <s v="1.6 Pending FF approval"/>
    <d v="2024-04-26T00:00:00"/>
    <s v="Wk17"/>
    <d v="2024-04-26T00:00:00"/>
    <m/>
    <m/>
    <m/>
    <x v="1"/>
    <x v="0"/>
    <m/>
    <s v="Pending ES PO"/>
    <x v="1"/>
    <x v="3"/>
    <x v="0"/>
    <s v="P2"/>
    <x v="14"/>
    <x v="0"/>
    <m/>
    <m/>
    <m/>
    <m/>
    <m/>
    <m/>
    <m/>
    <s v="Y"/>
    <d v="2024-05-15T00:00:00"/>
    <e v="#N/A"/>
  </r>
  <r>
    <s v="CAR05"/>
    <n v="0.80842560884875003"/>
    <e v="#N/A"/>
    <s v="2024 Q2"/>
    <s v="2021B"/>
    <s v="xD_DWDM_BRKRing_CAR05_2021B SBHT_0004582401290A_00045824026525"/>
    <e v="#N/A"/>
    <s v="2021B Subang Hitech"/>
    <s v="Board expansion"/>
    <s v="BBand"/>
    <s v="N/A"/>
    <s v="N/A"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s v="NA"/>
    <s v="0. No Survey required"/>
    <s v="0. No Survey required"/>
    <d v="2024-05-08T00:00:00"/>
    <s v="Wk19"/>
    <d v="2024-05-06T00:00:00"/>
    <m/>
    <m/>
    <m/>
    <x v="0"/>
    <x v="0"/>
    <m/>
    <m/>
    <x v="1"/>
    <x v="11"/>
    <x v="0"/>
    <s v="P1_Z_Oct"/>
    <x v="15"/>
    <x v="3"/>
    <m/>
    <m/>
    <m/>
    <m/>
    <m/>
    <m/>
    <m/>
    <m/>
    <d v="2024-05-23T00:00:00"/>
    <e v="#N/A"/>
  </r>
  <r>
    <s v="CAR05"/>
    <n v="0.80842560884875003"/>
    <e v="#N/A"/>
    <s v="2024 Q2"/>
    <s v="1110A"/>
    <s v="xD_DWDM_BRKRing_CAR05_1110A Berjaya Indst Park_0004582401290A_00045824026525"/>
    <e v="#N/A"/>
    <s v="1110A Berjaya industrial Park"/>
    <s v="Board expansion"/>
    <s v="BBand"/>
    <s v="N/A"/>
    <s v="N/A"/>
    <m/>
    <e v="#N/A"/>
    <s v="#N/A"/>
    <m/>
    <m/>
    <m/>
    <m/>
    <s v="DWDM-"/>
    <m/>
    <m/>
    <s v="No CME"/>
    <s v="NA"/>
    <s v="0. No Survey required"/>
    <s v="0. No Survey required"/>
    <d v="2024-05-08T00:00:00"/>
    <s v="Wk19"/>
    <d v="2024-05-06T00:00:00"/>
    <m/>
    <m/>
    <m/>
    <x v="0"/>
    <x v="0"/>
    <m/>
    <m/>
    <x v="1"/>
    <x v="11"/>
    <x v="0"/>
    <s v="P1_Z_Oct"/>
    <x v="15"/>
    <x v="3"/>
    <m/>
    <m/>
    <m/>
    <m/>
    <m/>
    <m/>
    <m/>
    <m/>
    <d v="2024-05-23T00:00:00"/>
    <e v="#N/A"/>
  </r>
  <r>
    <s v="CAR05"/>
    <n v="0.80842560884875003"/>
    <e v="#N/A"/>
    <s v="2024 Q2"/>
    <s v="1037A"/>
    <s v="xD_DWDM_BRKRing_CAR05_1037A_JBA Bangi_0004582401290A_00045824026525"/>
    <e v="#N/A"/>
    <s v="1037A JBA Bangi"/>
    <s v="Board expansion"/>
    <s v="BBand"/>
    <s v="N/A"/>
    <s v="N/A"/>
    <m/>
    <e v="#N/A"/>
    <s v="#N/A"/>
    <m/>
    <m/>
    <m/>
    <m/>
    <s v="DWDM-"/>
    <m/>
    <m/>
    <s v="No CME"/>
    <s v="NA"/>
    <s v="0. No Survey required"/>
    <s v="0. No Survey required"/>
    <d v="2024-05-08T00:00:00"/>
    <s v="Wk19"/>
    <d v="2024-05-06T00:00:00"/>
    <m/>
    <m/>
    <m/>
    <x v="0"/>
    <x v="0"/>
    <m/>
    <m/>
    <x v="1"/>
    <x v="11"/>
    <x v="0"/>
    <s v="P1_Z_Oct"/>
    <x v="15"/>
    <x v="3"/>
    <m/>
    <m/>
    <m/>
    <m/>
    <m/>
    <m/>
    <m/>
    <m/>
    <d v="2024-05-23T00:00:00"/>
    <e v="#N/A"/>
  </r>
  <r>
    <s v="CAR05"/>
    <n v="0.80842560884875003"/>
    <e v="#N/A"/>
    <s v="2024 Q2"/>
    <s v="1039A"/>
    <s v="xD_DWDM_BRKRing_CAR05_1039A JBA Cheras Jaya_0004582401290A_00045824026525"/>
    <e v="#N/A"/>
    <s v="1039A JBA Cheras Jaya"/>
    <s v="Board expansion"/>
    <s v="BBand"/>
    <s v="N/A"/>
    <s v="N/A"/>
    <m/>
    <e v="#N/A"/>
    <s v="#N/A"/>
    <m/>
    <m/>
    <m/>
    <m/>
    <s v="DWDM-"/>
    <m/>
    <m/>
    <s v="No CME"/>
    <s v="NA"/>
    <s v="0. No Survey required"/>
    <s v="0. No Survey required"/>
    <d v="2024-05-08T00:00:00"/>
    <s v="Wk19"/>
    <d v="2024-05-06T00:00:00"/>
    <m/>
    <m/>
    <m/>
    <x v="0"/>
    <x v="0"/>
    <m/>
    <m/>
    <x v="1"/>
    <x v="11"/>
    <x v="0"/>
    <s v="P1_Z_Oct"/>
    <x v="15"/>
    <x v="3"/>
    <m/>
    <m/>
    <m/>
    <m/>
    <m/>
    <m/>
    <m/>
    <m/>
    <d v="2024-05-23T00:00:00"/>
    <e v="#N/A"/>
  </r>
  <r>
    <s v="EAR06"/>
    <n v="0.53846268681850007"/>
    <n v="0.91724362809650006"/>
    <s v="2024 Q1"/>
    <s v="8709A"/>
    <s v="xD_DWDM_BRKRing_EAR06_8709A-MAG002 Bentong_0004582309010R_00045824006624"/>
    <n v="0.91724362809650006"/>
    <s v="8709A-MAG_x0002_002 Bentong"/>
    <s v="9800 1 subrack"/>
    <s v="Fo&amp;T"/>
    <m/>
    <s v="N/A"/>
    <s v="N/A"/>
    <s v="Single_2023_October_DWDM_(blank)_8709A_Completed_RECTIFIER + DCPDB = 1"/>
    <s v="Single"/>
    <n v="2023"/>
    <s v="October"/>
    <s v="DWDM"/>
    <s v="(blank)"/>
    <s v="DWDM-8709A"/>
    <s v="8709A"/>
    <s v="Completed"/>
    <s v="RECTIFIER + DCPDB = 1"/>
    <s v="subrack only"/>
    <s v="1.11 HW TSSR reject/Pending resubmission from partner"/>
    <s v="1.4 Pending FF and CME Planner approval"/>
    <d v="2024-06-06T00:00:00"/>
    <s v="Wk23"/>
    <m/>
    <m/>
    <m/>
    <s v="0524: Freezed. Pending DN_x000a_0521: Need to freeze"/>
    <x v="0"/>
    <x v="0"/>
    <m/>
    <s v="Pending ES PO"/>
    <x v="2"/>
    <x v="8"/>
    <x v="0"/>
    <s v="P3"/>
    <x v="11"/>
    <x v="4"/>
    <m/>
    <m/>
    <m/>
    <m/>
    <m/>
    <m/>
    <m/>
    <s v="Y"/>
    <d v="2024-05-15T00:00:00"/>
    <e v="#N/A"/>
  </r>
  <r>
    <s v="MAC RING 9/C13"/>
    <n v="0.233600481"/>
    <n v="0.70550000000000002"/>
    <s v="2024 Q1"/>
    <s v="1295A"/>
    <s v="xD_DWDM_BRKRing_MR9/C13_1295A Com Bkt Maluri_0004582309050Y_00045824006623"/>
    <n v="0.70550000000000002"/>
    <s v="1295A-MAC-001"/>
    <s v="1800VPRO 1 rack 1 subrack"/>
    <s v="Advance"/>
    <m/>
    <m/>
    <m/>
    <e v="#N/A"/>
    <s v="#N/A"/>
    <m/>
    <m/>
    <m/>
    <m/>
    <s v="DWDM-"/>
    <m/>
    <m/>
    <m/>
    <n v="0"/>
    <s v="1.1 Pending partner to submit TSSR"/>
    <s v="1.1 Pending partner to submit TSSR"/>
    <d v="2024-05-28T00:00:00"/>
    <s v="Wk22"/>
    <m/>
    <m/>
    <m/>
    <s v="0524: Waiting outbound_x000a_0523: Freezed. Pending DN"/>
    <x v="0"/>
    <x v="0"/>
    <m/>
    <s v="Pending ES PO"/>
    <x v="3"/>
    <x v="12"/>
    <x v="0"/>
    <s v="P1"/>
    <x v="2"/>
    <x v="1"/>
    <e v="#N/A"/>
    <m/>
    <m/>
    <m/>
    <m/>
    <e v="#N/A"/>
    <m/>
    <s v="Y"/>
    <d v="2024-06-14T00:00:00"/>
    <e v="#N/A"/>
  </r>
  <r>
    <s v="N106+"/>
    <e v="#N/A"/>
    <e v="#N/A"/>
    <s v="2024 Q1"/>
    <s v="4683A"/>
    <s v="xD_DWDM_BRKRing_N106+_4683A Bkt Tok Alang_0004582309010S_00045824006622"/>
    <e v="#N/A"/>
    <s v="4683A Bkt Tok Alang"/>
    <s v="1800VPRO 1 rack 1 subrack"/>
    <s v="Fo&amp;T"/>
    <s v="Week 12 March"/>
    <d v="2024-03-20T00:00:00"/>
    <m/>
    <s v="Single_2024_May_DWDM_N106+_4683A_PRPO_1. Add Battery Bank = 3"/>
    <s v="Single"/>
    <n v="2024"/>
    <s v="May"/>
    <s v="DWDM"/>
    <s v="N106+"/>
    <s v="DWDM-4683A"/>
    <s v="4683A"/>
    <s v="PRPO"/>
    <s v="1. Add Battery Bank = 3"/>
    <s v="subrack only"/>
    <s v="1.6 Pending FF approval"/>
    <s v="1.6 Pending FF approval"/>
    <d v="2024-05-07T00:00:00"/>
    <s v="Wk19"/>
    <d v="2024-05-07T00:00:00"/>
    <m/>
    <m/>
    <m/>
    <x v="1"/>
    <x v="0"/>
    <m/>
    <m/>
    <x v="4"/>
    <x v="6"/>
    <x v="2"/>
    <s v="P1"/>
    <x v="2"/>
    <x v="1"/>
    <d v="1899-12-30T00:00:00"/>
    <m/>
    <m/>
    <m/>
    <m/>
    <m/>
    <m/>
    <s v="Y"/>
    <s v="May"/>
    <e v="#N/A"/>
  </r>
  <r>
    <s v="CAR05"/>
    <n v="0.80842560884875003"/>
    <e v="#N/A"/>
    <s v="2024 Q2"/>
    <s v="1120A"/>
    <s v="xD_DWDM_BRKRing_CAR05_1120A Kota Kemuning_0004582401290A_00045824026525"/>
    <e v="#N/A"/>
    <s v="1120A Kota Kemuning"/>
    <s v="Board expansion"/>
    <s v="BBand"/>
    <s v="N/A"/>
    <s v="N/A"/>
    <m/>
    <e v="#N/A"/>
    <s v="#N/A"/>
    <m/>
    <m/>
    <m/>
    <m/>
    <s v="DWDM-"/>
    <m/>
    <m/>
    <s v="No CME"/>
    <s v="NA"/>
    <s v="0. No Survey required"/>
    <s v="0. No Survey required"/>
    <d v="2024-05-08T00:00:00"/>
    <s v="Wk19"/>
    <d v="2024-05-06T00:00:00"/>
    <m/>
    <m/>
    <m/>
    <x v="0"/>
    <x v="0"/>
    <m/>
    <m/>
    <x v="1"/>
    <x v="11"/>
    <x v="0"/>
    <s v="P1_Z_Oct"/>
    <x v="15"/>
    <x v="3"/>
    <m/>
    <m/>
    <m/>
    <m/>
    <m/>
    <m/>
    <m/>
    <m/>
    <d v="2024-05-23T00:00:00"/>
    <e v="#N/A"/>
  </r>
  <r>
    <s v="N113(ii)"/>
    <e v="#N/A"/>
    <e v="#N/A"/>
    <n v="2023"/>
    <s v="4663A"/>
    <s v="xD_DWDM_BRKRing_N113_4663A Derga Jaya_0004582306610C_00045823162822"/>
    <e v="#N/A"/>
    <s v="4663A Derga Jaya"/>
    <s v="1800VPRO 1 rack 1 subrack"/>
    <s v="Fo&amp;T"/>
    <m/>
    <m/>
    <d v="2023-12-19T00:00:00"/>
    <s v="Multiple_2023_December_DWDM_(blank)_4663A_Completed_DC BREAKER : 100A X 2"/>
    <s v="Multiple"/>
    <n v="2023"/>
    <s v="December"/>
    <s v="DWDM"/>
    <s v="(blank)"/>
    <s v="DWDM-4663A"/>
    <s v="4663A"/>
    <s v="Completed"/>
    <s v="DC BREAKER : 100A X 2"/>
    <e v="#N/A"/>
    <e v="#N/A"/>
    <e v="#N/A"/>
    <d v="2024-02-22T00:00:00"/>
    <s v="Wk8"/>
    <d v="2024-02-23T00:00:00"/>
    <s v="CME"/>
    <s v="OUTDOOR"/>
    <m/>
    <x v="0"/>
    <x v="0"/>
    <d v="2024-03-13T00:00:00"/>
    <e v="#N/A"/>
    <x v="4"/>
    <x v="13"/>
    <x v="3"/>
    <s v="P1"/>
    <x v="16"/>
    <x v="0"/>
    <d v="2024-03-13T09:41:22"/>
    <m/>
    <m/>
    <m/>
    <m/>
    <e v="#N/A"/>
    <m/>
    <m/>
    <m/>
    <e v="#N/A"/>
  </r>
  <r>
    <s v="N113(ii)"/>
    <e v="#N/A"/>
    <e v="#N/A"/>
    <n v="2023"/>
    <s v="4973B"/>
    <s v="xD_DWDM_BRKRing_N113_4973B Tajar_0004582306610C_00045823162822"/>
    <e v="#N/A"/>
    <s v="4973B Tajar"/>
    <s v="1800VPRO 1 rack 1 subrack"/>
    <s v="Fo&amp;T"/>
    <m/>
    <m/>
    <d v="2023-12-19T00:00:00"/>
    <s v="Multiple_2023_December_DWDM_(blank)_4973B_Completed_MGB = 1"/>
    <s v="Multiple"/>
    <n v="2023"/>
    <s v="December"/>
    <s v="DWDM"/>
    <s v="(blank)"/>
    <s v="DWDM-4973B"/>
    <s v="4973B"/>
    <s v="Completed"/>
    <s v="MGB = 1"/>
    <e v="#N/A"/>
    <e v="#N/A"/>
    <e v="#N/A"/>
    <d v="2024-02-22T00:00:00"/>
    <s v="Wk8"/>
    <d v="2024-02-22T00:00:00"/>
    <s v="CME"/>
    <m/>
    <m/>
    <x v="0"/>
    <x v="0"/>
    <s v="Plan"/>
    <e v="#N/A"/>
    <x v="4"/>
    <x v="14"/>
    <x v="4"/>
    <s v="P1"/>
    <x v="16"/>
    <x v="0"/>
    <m/>
    <m/>
    <m/>
    <m/>
    <m/>
    <e v="#N/A"/>
    <m/>
    <m/>
    <m/>
    <e v="#N/A"/>
  </r>
  <r>
    <s v="N115"/>
    <n v="0.23686822282100001"/>
    <e v="#N/A"/>
    <s v="2023_2024"/>
    <s v="4770A"/>
    <s v="xD_DWDM_BRKRing_N115_4770A Tok Lin_0004582309010S_00045824006622"/>
    <e v="#N/A"/>
    <s v="4770A Tok Lin"/>
    <s v="1800VPRO 1 rack 1 subrack"/>
    <m/>
    <m/>
    <m/>
    <m/>
    <s v="Single_2023_October_DWDM_(blank)_4770A_Completed_RECTTIFIER MODULE = 2_x000a_BATTERY BANK = 2"/>
    <s v="Single"/>
    <n v="2023"/>
    <s v="October"/>
    <s v="DWDM"/>
    <s v="(blank)"/>
    <s v="DWDM-4770A"/>
    <s v="4770A"/>
    <s v="Completed"/>
    <s v="RECTTIFIER MODULE = 2"/>
    <e v="#N/A"/>
    <e v="#N/A"/>
    <e v="#N/A"/>
    <d v="2024-07-30T00:00:00"/>
    <s v="Wk31"/>
    <m/>
    <m/>
    <m/>
    <m/>
    <x v="0"/>
    <x v="0"/>
    <m/>
    <m/>
    <x v="6"/>
    <x v="15"/>
    <x v="0"/>
    <e v="#N/A"/>
    <x v="2"/>
    <x v="5"/>
    <d v="1899-12-30T00:00:00"/>
    <m/>
    <m/>
    <m/>
    <s v="Completed"/>
    <d v="2023-12-21T00:00:00"/>
    <s v="Mitigation"/>
    <s v="Y"/>
    <m/>
    <e v="#N/A"/>
  </r>
  <r>
    <s v="NT09P"/>
    <n v="8.0097545600000004E-3"/>
    <e v="#N/A"/>
    <s v="2023_2024"/>
    <s v="4640A"/>
    <s v="xD_DWDM_BRKRing_NT09P_4640A Sp Plaza_0004582309010S_00045824006622"/>
    <e v="#N/A"/>
    <s v="4640A Sp Plaza"/>
    <s v="1800VPRO 1 rack 1 subrack"/>
    <m/>
    <m/>
    <m/>
    <m/>
    <s v="Single_2023_November_DWDM_(blank)_4640A_Completed_DCPDB  = 1"/>
    <s v="Single"/>
    <n v="2023"/>
    <s v="November"/>
    <s v="DWDM"/>
    <s v="(blank)"/>
    <s v="DWDM-4640A"/>
    <s v="4640A"/>
    <s v="Completed"/>
    <s v="DCPDB  = 1"/>
    <e v="#N/A"/>
    <s v="1.7 TSSR Approved"/>
    <e v="#N/A"/>
    <d v="2024-07-30T00:00:00"/>
    <s v="Wk31"/>
    <m/>
    <m/>
    <m/>
    <m/>
    <x v="0"/>
    <x v="0"/>
    <m/>
    <m/>
    <x v="6"/>
    <x v="15"/>
    <x v="0"/>
    <s v="P1"/>
    <x v="2"/>
    <x v="1"/>
    <d v="1899-12-30T00:00:00"/>
    <m/>
    <m/>
    <m/>
    <m/>
    <m/>
    <m/>
    <s v="Y"/>
    <m/>
    <e v="#N/A"/>
  </r>
  <r>
    <s v="S301"/>
    <n v="0.63361125909599991"/>
    <e v="#N/A"/>
    <s v="2024 Q1"/>
    <s v="1554A"/>
    <s v="xD_DWDM_BRKRing_S301_1554AMAG(M14)-001 Rumbia_0004582309010R_00045824006624"/>
    <e v="#N/A"/>
    <s v="1554A_x0002_MAG(M14)-001 Rumbia"/>
    <s v="1800VPRO 1 rack 1 subrack"/>
    <s v="BBand"/>
    <m/>
    <d v="2024-01-24T00:00:00"/>
    <m/>
    <s v="Multiple_2024_May_DWDM_S301_1554A_PRPO_1.Add battery bank = 3"/>
    <s v="Multiple"/>
    <n v="2024"/>
    <s v="May"/>
    <s v="DWDM"/>
    <s v="S301"/>
    <s v="DWDM-1554A"/>
    <s v="1554A"/>
    <s v="PRPO"/>
    <s v="1.Add battery bank = 3"/>
    <s v="subrack only"/>
    <s v="1.7 TSSR Approved"/>
    <s v="1.7 TSSR Approved"/>
    <d v="2024-05-29T00:00:00"/>
    <s v="Wk22"/>
    <m/>
    <m/>
    <m/>
    <s v="0520: Freeze to 24/5. Need faizal to replan_x000a_0517: Only shortage patchcord. Inbound 20/5 // _x000a_0515:MOS freezed. Pending confirmation availability of material."/>
    <x v="1"/>
    <x v="0"/>
    <m/>
    <s v="Pending ES PO"/>
    <x v="3"/>
    <x v="16"/>
    <x v="0"/>
    <s v="P1"/>
    <x v="17"/>
    <x v="0"/>
    <m/>
    <m/>
    <m/>
    <m/>
    <m/>
    <m/>
    <m/>
    <s v="Y"/>
    <d v="2024-06-13T00:00:00"/>
    <s v="YES"/>
  </r>
  <r>
    <s v="S301"/>
    <n v="0.63361125909599991"/>
    <e v="#N/A"/>
    <s v="2024 Q1"/>
    <s v="1560A"/>
    <s v="xD_DWDM_BRKRing_S301_1560A-MAC001 Bkt Tiga_0004582309010R_00045824006624"/>
    <e v="#N/A"/>
    <s v="1560A-MAC_x0002_001 Bkt Tiga"/>
    <s v="1800VPRO 1 rack 1 subrack"/>
    <s v="BBand"/>
    <m/>
    <d v="2024-02-02T00:00:00"/>
    <d v="2024-02-15T00:00:00"/>
    <s v="Single_2024_May_DWDM_S301_1560A_PRPO_1.Add module = 1_x000a_2.Add battery bank = 2_x000a_3.Swap Breaker = 4  (Require 63A x 4 DC breaker)"/>
    <s v="Single"/>
    <n v="2024"/>
    <s v="May"/>
    <s v="DWDM"/>
    <s v="S301"/>
    <s v="DWDM-1560A"/>
    <s v="1560A"/>
    <s v="PRPO"/>
    <s v="1.Add module = 1"/>
    <s v="Indoor"/>
    <s v="1.7 TSSR Approved"/>
    <s v="1.7 TSSR Approved"/>
    <d v="2024-05-27T00:00:00"/>
    <s v="Wk22"/>
    <m/>
    <m/>
    <m/>
    <s v="0520: Freeze to 24/5. Need faizal to replan_x000a_0517: Only shortage patchcord. Inbound 20/5 // _x000a_0515:MOS freezed. Pending confirmation availability of material."/>
    <x v="2"/>
    <x v="0"/>
    <m/>
    <s v="Pending ES PO"/>
    <x v="3"/>
    <x v="17"/>
    <x v="0"/>
    <s v="P1"/>
    <x v="17"/>
    <x v="0"/>
    <m/>
    <m/>
    <m/>
    <m/>
    <m/>
    <m/>
    <m/>
    <s v="Y"/>
    <d v="2024-06-13T00:00:00"/>
    <s v="YES"/>
  </r>
  <r>
    <s v="S301"/>
    <n v="0.63361125909599991"/>
    <e v="#N/A"/>
    <s v="2024 Q1"/>
    <s v="1563A"/>
    <s v="xD_DWDM_BRKRing_S301_1563A-MAC001 Bkt Iman_0004582309010R_00045824006624"/>
    <e v="#N/A"/>
    <s v="1563A-MAC_x0002_001 Bkt Iman"/>
    <s v="1800VPRO 1 rack 1 subrack"/>
    <s v="BBand"/>
    <m/>
    <d v="2024-02-02T00:00:00"/>
    <d v="2024-02-15T00:00:00"/>
    <s v="Single_2024_May_DWDM_S301_1563A_PRPO_1.Swap Breaker = 4  (Require 63A x 4 DC breaker)"/>
    <s v="Single"/>
    <n v="2024"/>
    <s v="May"/>
    <s v="DWDM"/>
    <s v="S301"/>
    <s v="DWDM-1563A"/>
    <s v="1563A"/>
    <s v="PRPO"/>
    <s v="1.Swap Breaker = 4  (Require 63A x 4 DC breaker)"/>
    <s v="Indoor"/>
    <s v="1.7 TSSR Approved"/>
    <s v="1.7 TSSR Approved"/>
    <d v="2024-05-28T00:00:00"/>
    <s v="Wk22"/>
    <m/>
    <m/>
    <m/>
    <s v="0523: Pending DN_x000a_0517: Only shortage patchcord. Inbound 20/5 // _x000a_0515:MOS freezed. Pending confirmation availability of material."/>
    <x v="2"/>
    <x v="0"/>
    <m/>
    <s v="Pending ES PO"/>
    <x v="3"/>
    <x v="12"/>
    <x v="0"/>
    <s v="P1"/>
    <x v="17"/>
    <x v="0"/>
    <m/>
    <m/>
    <m/>
    <m/>
    <m/>
    <m/>
    <m/>
    <s v="Y"/>
    <d v="2024-06-13T00:00:00"/>
    <e v="#N/A"/>
  </r>
  <r>
    <s v="S301"/>
    <n v="0.63361125909599991"/>
    <e v="#N/A"/>
    <s v="2024 Q1"/>
    <s v="1621A"/>
    <s v="xD_DWDM_BRKRing_S301_1621A-MCR001 SNW_0004582309010R_00045824006624"/>
    <e v="#N/A"/>
    <s v="1621A-MCR_x0002_001 SNW"/>
    <s v="1800VPRO 1 rack 2 subrack"/>
    <s v="BBand"/>
    <m/>
    <d v="2024-01-23T00:00:00"/>
    <m/>
    <e v="#N/A"/>
    <s v="#N/A"/>
    <m/>
    <m/>
    <m/>
    <m/>
    <s v="DWDM-"/>
    <m/>
    <m/>
    <m/>
    <s v="subrack only"/>
    <s v="1.4 Pending FF and CME Planner approval"/>
    <s v="1.6 Pending CME approval"/>
    <d v="2024-06-30T00:00:00"/>
    <s v="Wk26"/>
    <m/>
    <m/>
    <m/>
    <s v="0517: F/u w/ Zul for TSSR"/>
    <x v="0"/>
    <x v="0"/>
    <m/>
    <s v="Pending ES PO"/>
    <x v="2"/>
    <x v="8"/>
    <x v="0"/>
    <s v="P1"/>
    <x v="17"/>
    <x v="0"/>
    <m/>
    <m/>
    <m/>
    <m/>
    <m/>
    <m/>
    <m/>
    <s v="Y"/>
    <d v="2024-06-13T00:00:00"/>
    <e v="#N/A"/>
  </r>
  <r>
    <s v="S309"/>
    <n v="0.38822233538799999"/>
    <n v="0.53254595616300004"/>
    <s v="2024 Q1"/>
    <s v="1553A"/>
    <s v="xD_DWDM_BRKRing_S309_1553AMAG(M14)-001 Umbai_0004582309010R_00045824006624"/>
    <n v="0.53254595616300004"/>
    <s v="1553A_x0002_MAG(M14)-001 Umbai"/>
    <s v="1800VPRO 1 rack 1 subrack"/>
    <s v="BBand"/>
    <m/>
    <d v="2024-02-05T00:00:00"/>
    <d v="2024-02-08T00:00:00"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s v="1.New plinth"/>
    <s v="Indoor"/>
    <s v="1.112 CD TSSR reject/Pending resubmission from partner"/>
    <s v="1.7 TSSR Approved"/>
    <d v="2024-06-30T00:00:00"/>
    <s v="Wk26"/>
    <m/>
    <m/>
    <m/>
    <s v="0523: CME Plinth"/>
    <x v="5"/>
    <x v="0"/>
    <m/>
    <s v="Pending ES PO"/>
    <x v="2"/>
    <x v="8"/>
    <x v="0"/>
    <s v="P3"/>
    <x v="8"/>
    <x v="0"/>
    <m/>
    <m/>
    <m/>
    <m/>
    <m/>
    <m/>
    <m/>
    <s v="Y"/>
    <d v="2024-06-13T00:00:00"/>
    <e v="#N/A"/>
  </r>
  <r>
    <s v="S309"/>
    <n v="0.38822233538799999"/>
    <n v="0.53254595616300004"/>
    <s v="2024 Q1"/>
    <s v="1556A"/>
    <s v="xD_DWDM_BRKRing_S309_1556A-MAC001 Merlimau_0004582309010R_00045824006624"/>
    <n v="0.53254595616300004"/>
    <s v="1556A-MAC_x0002_001 Merlimau"/>
    <s v="1800VPRO 1 rack 1 subrack"/>
    <s v="BBand"/>
    <m/>
    <d v="2024-03-05T00:00:00"/>
    <m/>
    <s v="Multiple_2024_May_DWDM_S309_1556A_PRPO_BATTERY BANK = 3_x000a_Remove battery = 1"/>
    <s v="Multiple"/>
    <n v="2024"/>
    <s v="May"/>
    <s v="DWDM"/>
    <s v="S309"/>
    <s v="DWDM-1556A"/>
    <s v="1556A"/>
    <s v="PRPO"/>
    <s v="BATTERY BANK = 3"/>
    <s v="subrack only"/>
    <s v="1.6 Pending FF approval"/>
    <s v="1.7 TSSR Approved"/>
    <d v="2024-06-12T00:00:00"/>
    <s v="Wk24"/>
    <m/>
    <m/>
    <m/>
    <s v="0524: Waiting outbound. Need to reconfirm with faizal_x000a_0520: Freeze to 24/5. Need faizal to replan_x000a_0517: Only shortage patchcord. Inbound 20/5 // _x000a_0515:MOS freezed. Pending confirmation availability of material."/>
    <x v="1"/>
    <x v="0"/>
    <m/>
    <s v="Pending ES PO"/>
    <x v="2"/>
    <x v="8"/>
    <x v="0"/>
    <s v="P3"/>
    <x v="8"/>
    <x v="0"/>
    <m/>
    <m/>
    <m/>
    <m/>
    <m/>
    <m/>
    <m/>
    <s v="Y"/>
    <d v="2024-06-13T00:00:00"/>
    <s v="YES"/>
  </r>
  <r>
    <s v="S309"/>
    <n v="0.38822233538799999"/>
    <n v="0.53254595616300004"/>
    <s v="2024 Q1"/>
    <s v="1599A"/>
    <s v="xD_DWDM_BRKRing_S309_1599A-MAC001 Bkt Gambir Town_0004582309010R_00045824006624"/>
    <n v="0.53254595616300004"/>
    <s v="1599A-MAC_x0002_001 Bkt Gambir Town"/>
    <s v="1800VPRO 1 rack 1 subrack"/>
    <s v="BBand"/>
    <m/>
    <d v="2024-02-01T00:00:00"/>
    <m/>
    <s v="Multiple_2023_September_DWDM_(blank)_1599A_Completed_BATTERY BANK = 3_x000a_BATTERY RACK = 1"/>
    <s v="Multiple"/>
    <n v="2023"/>
    <s v="September"/>
    <s v="DWDM"/>
    <s v="(blank)"/>
    <s v="DWDM-1599A"/>
    <s v="1599A"/>
    <s v="Completed"/>
    <s v="BATTERY BANK = 3"/>
    <n v="0"/>
    <s v="1.1 Pending partner to submit TSSR"/>
    <s v="1.1 Pending partner to submit TSSR"/>
    <d v="2024-07-30T00:00:00"/>
    <s v="Wk31"/>
    <m/>
    <m/>
    <m/>
    <m/>
    <x v="0"/>
    <x v="0"/>
    <m/>
    <s v="Pending ES PO"/>
    <x v="6"/>
    <x v="15"/>
    <x v="0"/>
    <s v="P3"/>
    <x v="8"/>
    <x v="0"/>
    <m/>
    <m/>
    <m/>
    <m/>
    <m/>
    <m/>
    <m/>
    <s v="Y"/>
    <d v="2024-06-13T00:00:00"/>
    <e v="#N/A"/>
  </r>
  <r>
    <s v="CAR05"/>
    <n v="0.80842560884875003"/>
    <e v="#N/A"/>
    <s v="2024 Q2"/>
    <s v="1122A"/>
    <s v="xD_DWDM_BRKRing_CAR05_1122A Jenjarum_0004582401290A_00045824026525"/>
    <e v="#N/A"/>
    <s v="1122A Jenjarum"/>
    <s v="Board expansion"/>
    <s v="BBand"/>
    <s v="N/A"/>
    <s v="N/A"/>
    <m/>
    <e v="#N/A"/>
    <s v="#N/A"/>
    <m/>
    <m/>
    <m/>
    <m/>
    <s v="DWDM-"/>
    <m/>
    <m/>
    <s v="No CME"/>
    <s v="NA"/>
    <s v="0. No Survey required"/>
    <s v="0. No Survey required"/>
    <d v="2024-05-08T00:00:00"/>
    <s v="Wk19"/>
    <d v="2024-05-06T00:00:00"/>
    <m/>
    <m/>
    <m/>
    <x v="0"/>
    <x v="0"/>
    <m/>
    <m/>
    <x v="1"/>
    <x v="11"/>
    <x v="0"/>
    <s v="P1_Z_Oct"/>
    <x v="15"/>
    <x v="3"/>
    <m/>
    <m/>
    <m/>
    <m/>
    <m/>
    <m/>
    <m/>
    <m/>
    <d v="2024-05-23T00:00:00"/>
    <e v="#N/A"/>
  </r>
  <r>
    <s v="SAR01"/>
    <n v="0.43190909045600001"/>
    <n v="0.78559273607375002"/>
    <s v="2024 Q1"/>
    <s v="1552A"/>
    <s v="xD_DWDM_BRKRing_SAR01_1552A-MAG(M8)-001 Tanjung Bidara_0004582309010R_00045824006624"/>
    <n v="0.78559273607375002"/>
    <s v="1552A-MAG(M8)-001 Tanjung Bidara"/>
    <s v="Board expansion"/>
    <s v="BBand"/>
    <m/>
    <s v="N/A"/>
    <s v="N/A"/>
    <e v="#N/A"/>
    <s v="#N/A"/>
    <m/>
    <m/>
    <m/>
    <m/>
    <s v="DWDM-"/>
    <m/>
    <m/>
    <s v="No CME"/>
    <s v="NA"/>
    <s v="0. No Survey required"/>
    <s v="0. No Survey required"/>
    <d v="2024-03-21T00:00:00"/>
    <s v="Wk12"/>
    <d v="2024-04-05T00:00:00"/>
    <m/>
    <m/>
    <s v="0517: PO for remob to install SFP and patching"/>
    <x v="0"/>
    <x v="0"/>
    <m/>
    <s v="Pending ES PO"/>
    <x v="4"/>
    <x v="18"/>
    <x v="5"/>
    <s v="P0"/>
    <x v="18"/>
    <x v="3"/>
    <m/>
    <m/>
    <m/>
    <m/>
    <m/>
    <m/>
    <m/>
    <s v="Y"/>
    <d v="2024-04-26T00:00:00"/>
    <e v="#N/A"/>
  </r>
  <r>
    <s v="SAR01"/>
    <n v="0.43190909045600001"/>
    <n v="0.78559273607375002"/>
    <s v="2024 Q1"/>
    <s v="1621A"/>
    <s v="xD_DWDM_BRKRing_SAR01_1621A-MCR Senawang_0004582309010R_00045824006624"/>
    <n v="0.78559273607375002"/>
    <s v="1621A-MCR Senawang"/>
    <s v="Board expansion"/>
    <s v="BBand"/>
    <m/>
    <s v="N/A"/>
    <s v="N/A"/>
    <e v="#N/A"/>
    <s v="#N/A"/>
    <m/>
    <m/>
    <m/>
    <m/>
    <s v="DWDM-"/>
    <m/>
    <m/>
    <s v="No CME"/>
    <s v="NA"/>
    <s v="0. No Survey required"/>
    <s v="0. No Survey required"/>
    <d v="2024-03-22T00:00:00"/>
    <s v="Wk12"/>
    <d v="2024-04-05T00:00:00"/>
    <m/>
    <m/>
    <m/>
    <x v="0"/>
    <x v="0"/>
    <m/>
    <s v="Pending ES PO"/>
    <x v="4"/>
    <x v="18"/>
    <x v="5"/>
    <s v="P0"/>
    <x v="18"/>
    <x v="3"/>
    <m/>
    <m/>
    <m/>
    <m/>
    <m/>
    <m/>
    <m/>
    <s v="Y"/>
    <d v="2024-04-26T00:00:00"/>
    <e v="#N/A"/>
  </r>
  <r>
    <s v="SAR01"/>
    <n v="0.43190909045600001"/>
    <n v="0.78559273607375002"/>
    <s v="2024 Q1"/>
    <s v="1640A"/>
    <s v="xD_DWDM_BRKRing_SAR01_1640A-MAG(M8)-001 Politeknik Port Dickson_0004582309010R_00045824006624"/>
    <n v="0.78559273607375002"/>
    <s v="1640A-MAG(M8)-001 Politeknik Port Dickson"/>
    <s v="Board expansion"/>
    <s v="BBand"/>
    <m/>
    <s v="N/A"/>
    <s v="N/A"/>
    <e v="#N/A"/>
    <s v="#N/A"/>
    <m/>
    <m/>
    <m/>
    <m/>
    <s v="DWDM-"/>
    <m/>
    <m/>
    <s v="No CME"/>
    <s v="NA"/>
    <s v="0. No Survey required"/>
    <s v="0. No Survey required"/>
    <d v="2024-03-22T00:00:00"/>
    <s v="Wk12"/>
    <d v="2024-04-05T00:00:00"/>
    <m/>
    <m/>
    <s v="0517: PO for remob to install SFP and patching"/>
    <x v="0"/>
    <x v="0"/>
    <m/>
    <s v="Pending ES PO"/>
    <x v="4"/>
    <x v="18"/>
    <x v="5"/>
    <s v="P0"/>
    <x v="18"/>
    <x v="3"/>
    <m/>
    <m/>
    <m/>
    <m/>
    <m/>
    <m/>
    <m/>
    <s v="Y"/>
    <d v="2024-04-26T00:00:00"/>
    <e v="#N/A"/>
  </r>
  <r>
    <s v="SAR01"/>
    <n v="0.43190909045600001"/>
    <n v="0.78559273607375002"/>
    <s v="2024 Q1"/>
    <s v="2021B"/>
    <s v="xD_DWDM_BRKRing_SAR01_2021B-Subang Hi-Tech_0004582309010R_00045824006624"/>
    <n v="0.78559273607375002"/>
    <s v="2021B-Subang Hi-Tech"/>
    <s v="Board expansion"/>
    <s v="BBand"/>
    <m/>
    <s v="N/A"/>
    <s v="N/A"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n v="0"/>
    <s v="0. No Survey required"/>
    <s v="0. No Survey required"/>
    <d v="2024-03-21T00:00:00"/>
    <s v="Wk12"/>
    <d v="2023-12-21T00:00:00"/>
    <m/>
    <m/>
    <m/>
    <x v="0"/>
    <x v="0"/>
    <m/>
    <s v="Pending ES PO"/>
    <x v="4"/>
    <x v="19"/>
    <x v="6"/>
    <s v="P0"/>
    <x v="18"/>
    <x v="3"/>
    <m/>
    <m/>
    <m/>
    <m/>
    <m/>
    <m/>
    <m/>
    <s v="Y"/>
    <d v="2024-04-26T00:00:00"/>
    <e v="#N/A"/>
  </r>
  <r>
    <s v="Spare"/>
    <e v="#N/A"/>
    <e v="#N/A"/>
    <n v="2023"/>
    <s v="2021B"/>
    <s v="xD_DWDM_BRKRing_Spare_2021B SBHT_0004582307400B_0004582307400C_00045823174223"/>
    <e v="#N/A"/>
    <s v="2021B SBHT"/>
    <s v="Board expansion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d v="2023-12-12T00:00:00"/>
    <s v="Wk50"/>
    <d v="2023-12-12T00:00:00"/>
    <m/>
    <m/>
    <m/>
    <x v="0"/>
    <x v="1"/>
    <s v="N/A"/>
    <s v="Completed"/>
    <x v="4"/>
    <x v="20"/>
    <x v="7"/>
    <e v="#N/A"/>
    <x v="2"/>
    <x v="1"/>
    <m/>
    <m/>
    <m/>
    <m/>
    <s v="N/A"/>
    <d v="1899-12-30T00:00:00"/>
    <m/>
    <m/>
    <m/>
    <e v="#N/A"/>
  </r>
  <r>
    <s v="ST21P_1"/>
    <n v="0.51895002018500003"/>
    <e v="#N/A"/>
    <s v="2024 Q1"/>
    <s v="6063A"/>
    <s v="xD_DWDM_BRKRing_ST21P_1_6063A-MAC-001 KTM Plentong_0004582309010R_00045824006624"/>
    <e v="#N/A"/>
    <s v="6063A-MAC-001 KTM Plentong"/>
    <s v="1800VPRO 1 rack 1 subrack"/>
    <s v="BBand"/>
    <m/>
    <d v="2023-12-27T00:00:00"/>
    <d v="2024-02-15T00:00:00"/>
    <e v="#N/A"/>
    <s v="#N/A"/>
    <m/>
    <m/>
    <m/>
    <m/>
    <s v="DWDM-"/>
    <m/>
    <m/>
    <m/>
    <s v="Indoor"/>
    <s v="1.6 Pending CME approval"/>
    <s v="1.6 Pending CME approval"/>
    <d v="2024-04-25T00:00:00"/>
    <s v="Wk17"/>
    <d v="2024-04-25T00:00:00"/>
    <m/>
    <m/>
    <m/>
    <x v="0"/>
    <x v="0"/>
    <m/>
    <s v="Pending ES PO"/>
    <x v="4"/>
    <x v="21"/>
    <x v="2"/>
    <s v="P2"/>
    <x v="19"/>
    <x v="0"/>
    <m/>
    <m/>
    <m/>
    <m/>
    <m/>
    <m/>
    <m/>
    <s v="Y"/>
    <d v="2024-05-15T00:00:00"/>
    <e v="#N/A"/>
  </r>
  <r>
    <s v="ST21P_1"/>
    <n v="0.51895002018500003"/>
    <e v="#N/A"/>
    <s v="2024 Q1"/>
    <s v="6382A"/>
    <s v="xD_DWDM_BRKRing_ST21P_1_6382A-MAC-001 KTM Pasir Gudang_0004582309010R_00045824006624"/>
    <e v="#N/A"/>
    <s v="6382A-MAC-001 KTM Pasir Gudang"/>
    <s v="1800VPRO 1 rack 1 subrack"/>
    <s v="BBand"/>
    <m/>
    <d v="2023-12-28T00:00:00"/>
    <d v="2024-02-15T00:00:00"/>
    <s v="Single_2024_May_DWDM_ST21P_6382A_PRPO_1.Swap Breaker = 4  (Require 63A x 4 DC breaker)_x000a_2.Add top Fixing cable ladder = 1"/>
    <s v="Single"/>
    <n v="2024"/>
    <s v="May"/>
    <s v="DWDM"/>
    <s v="ST21P"/>
    <s v="DWDM-6382A"/>
    <s v="6382A"/>
    <s v="PRPO"/>
    <s v="1.Swap Breaker = 4  (Require 63A x 4 DC breaker)"/>
    <s v="Indoor"/>
    <s v="1.6 Pending FF approval"/>
    <s v="1.7 TSSR Approved"/>
    <d v="2024-06-04T00:00:00"/>
    <s v="Wk23"/>
    <m/>
    <m/>
    <m/>
    <s v="0517: Only shortage patchcord. Inbound 20/5 // _x000a_0515:MOS freezed. Pending confirmation availability of material."/>
    <x v="4"/>
    <x v="0"/>
    <m/>
    <s v="Pending ES PO"/>
    <x v="6"/>
    <x v="15"/>
    <x v="0"/>
    <s v="P2"/>
    <x v="19"/>
    <x v="0"/>
    <m/>
    <m/>
    <m/>
    <m/>
    <m/>
    <m/>
    <m/>
    <s v="Y"/>
    <d v="2024-05-15T00:00:00"/>
    <e v="#N/A"/>
  </r>
  <r>
    <s v="ST21P"/>
    <n v="0.73716848912900002"/>
    <n v="1.106362142589"/>
    <s v="2024 Q1"/>
    <s v="6000A"/>
    <s v="xD_DWDM_BRKRing_ST21P_6000A-MCR002 JBR_0004582309010R_00045824006624"/>
    <n v="1.106362142589"/>
    <s v="6000A-MCR_x0002_002 JBR"/>
    <s v="1800VPRO 1 rack 2 subrack"/>
    <s v="BBand"/>
    <m/>
    <d v="2024-01-23T00:00:00"/>
    <m/>
    <s v="Single_2023_September_DWDM_(blank)_6000A_Completed_DC BREAKER: 63 A X 4"/>
    <s v="Single"/>
    <n v="2023"/>
    <s v="September"/>
    <s v="DWDM"/>
    <s v="(blank)"/>
    <s v="DWDM-6000A"/>
    <s v="6000A"/>
    <s v="Completed"/>
    <s v="DC BREAKER: 63 A X 4"/>
    <s v="subrack only"/>
    <s v="1.11 HW TSSR reject/Pending resubmission from partner"/>
    <s v="1.11 HW TSSR reject/Pending resubmission from partner"/>
    <d v="2024-06-07T00:00:00"/>
    <s v="Wk23"/>
    <m/>
    <m/>
    <m/>
    <s v="0524: Freezed. Pending DN"/>
    <x v="0"/>
    <x v="0"/>
    <m/>
    <s v="Pending ES PO"/>
    <x v="6"/>
    <x v="15"/>
    <x v="0"/>
    <s v="P2"/>
    <x v="14"/>
    <x v="0"/>
    <m/>
    <m/>
    <m/>
    <m/>
    <m/>
    <m/>
    <m/>
    <s v="Y"/>
    <d v="2024-05-15T00:00:00"/>
    <e v="#N/A"/>
  </r>
  <r>
    <s v="ST21P"/>
    <n v="0.73716848912900002"/>
    <n v="1.106362142589"/>
    <s v="2024 Q1"/>
    <s v="6312A"/>
    <s v="xD_DWDM_BRKRing_ST21P_6312A-MAC-001 Jln Cenderai_0004582309010R_00045824006624"/>
    <n v="1.106362142589"/>
    <s v="6312A-MAC-001 Jln Cenderai"/>
    <s v="1800VPRO 1 rack 1 subrack"/>
    <s v="BBand"/>
    <m/>
    <d v="2023-12-30T00:00:00"/>
    <d v="2024-02-15T00:00:00"/>
    <e v="#N/A"/>
    <s v="#N/A"/>
    <m/>
    <m/>
    <m/>
    <m/>
    <s v="DWDM-"/>
    <m/>
    <m/>
    <m/>
    <s v="Indoor"/>
    <s v="1.6 Pending FF approval"/>
    <s v="1.6 Pending FF approval"/>
    <d v="2024-06-06T00:00:00"/>
    <s v="Wk23"/>
    <m/>
    <m/>
    <m/>
    <s v="0524: Pending DN_x000a_0517: Only shortage patchcord. Inbound 20/5 // _x000a_0515:MOS freezed. Pending confirmation availability of material."/>
    <x v="0"/>
    <x v="0"/>
    <m/>
    <s v="Pending ES PO"/>
    <x v="6"/>
    <x v="15"/>
    <x v="0"/>
    <s v="P2"/>
    <x v="14"/>
    <x v="0"/>
    <m/>
    <m/>
    <m/>
    <m/>
    <m/>
    <m/>
    <m/>
    <s v="Y"/>
    <d v="2024-05-15T00:00:00"/>
    <e v="#N/A"/>
  </r>
  <r>
    <s v="CAR05"/>
    <n v="0.80842560884875003"/>
    <e v="#N/A"/>
    <s v="2024 Q2"/>
    <s v="2048B"/>
    <s v="xD_DWDM_BRKRing_CAR05_2048B Sg Merab_0004582401290A_00045824026525"/>
    <e v="#N/A"/>
    <s v="2048B Sg Merab"/>
    <s v="Board expansion"/>
    <s v="BBand"/>
    <s v="N/A"/>
    <s v="N/A"/>
    <m/>
    <e v="#N/A"/>
    <s v="#N/A"/>
    <m/>
    <m/>
    <m/>
    <m/>
    <s v="DWDM-"/>
    <m/>
    <m/>
    <s v="No CME"/>
    <s v="NA"/>
    <s v="0. No Survey required"/>
    <s v="0. No Survey required"/>
    <d v="2024-05-08T00:00:00"/>
    <s v="Wk19"/>
    <d v="2024-05-06T00:00:00"/>
    <m/>
    <m/>
    <m/>
    <x v="0"/>
    <x v="0"/>
    <m/>
    <m/>
    <x v="1"/>
    <x v="11"/>
    <x v="0"/>
    <s v="P1_Z_Oct"/>
    <x v="15"/>
    <x v="3"/>
    <m/>
    <m/>
    <m/>
    <m/>
    <m/>
    <m/>
    <m/>
    <m/>
    <d v="2024-05-23T00:00:00"/>
    <e v="#N/A"/>
  </r>
  <r>
    <s v="ST21P"/>
    <n v="0.73716848912900002"/>
    <n v="1.106362142589"/>
    <s v="2024 Q1"/>
    <s v="6400A"/>
    <s v="xD_DWDM_BRKRing_ST21P_6400A-MAC-001 Jln Perak_0004582309010R_00045824006624"/>
    <n v="1.106362142589"/>
    <s v="6400A-MAC-001 Jln Perak"/>
    <s v="1800VPRO 1 rack 1 subrack"/>
    <s v="BBand"/>
    <m/>
    <d v="2023-12-30T00:00:00"/>
    <d v="2024-02-15T00:00:00"/>
    <e v="#N/A"/>
    <s v="#N/A"/>
    <m/>
    <m/>
    <m/>
    <m/>
    <s v="DWDM-"/>
    <m/>
    <m/>
    <m/>
    <s v="Outdoor"/>
    <s v="1.4 Pending FF and CME Planner approval"/>
    <s v="1.4 Pending FF and CME Planner approval"/>
    <d v="2024-07-30T00:00:00"/>
    <s v="Wk31"/>
    <m/>
    <m/>
    <m/>
    <s v="0523: plinth issue (outdoor cabinet)"/>
    <x v="0"/>
    <x v="0"/>
    <m/>
    <s v="Pending ES PO"/>
    <x v="6"/>
    <x v="15"/>
    <x v="0"/>
    <s v="P2"/>
    <x v="14"/>
    <x v="0"/>
    <m/>
    <m/>
    <m/>
    <m/>
    <m/>
    <m/>
    <m/>
    <s v="Y"/>
    <d v="2024-05-15T00:00:00"/>
    <e v="#N/A"/>
  </r>
  <r>
    <s v="ST27P"/>
    <e v="#N/A"/>
    <n v="1.0275491560000001"/>
    <s v="2024 Q1"/>
    <s v="1607A"/>
    <s v="xD_DWDM_BRKRing_ST27P_1607A-MAG001 KM Plaza_0004582309010R_00045824006624"/>
    <n v="1.0275491560000001"/>
    <s v="1607A-MAG_x0002_001 KM Plaza"/>
    <s v="1800VPRO 1 rack 1 subrack"/>
    <s v="BBand"/>
    <m/>
    <d v="2023-12-21T00:00:00"/>
    <d v="2024-02-15T00:00:00"/>
    <s v="Single_2024_May_DWDM_ST27P_1607A_PRPO_1. Decomm Cabinet"/>
    <s v="Single"/>
    <n v="2024"/>
    <s v="May"/>
    <s v="DWDM"/>
    <s v="ST27P"/>
    <s v="DWDM-1607A"/>
    <s v="1607A"/>
    <s v="PRPO"/>
    <s v="1. Decomm Cabinet"/>
    <s v="Indoor"/>
    <s v="1.7 TSSR Approved"/>
    <s v="1.7 TSSR Approved"/>
    <d v="2024-05-27T00:00:00"/>
    <s v="Wk22"/>
    <m/>
    <m/>
    <m/>
    <s v="0520: Freeze to 24/5. Need faizal to replan_x000a_0517: Only shortage patchcord. Inbound 20/5 // _x000a_0515:MOS freezed. Pending confirmation availability of material."/>
    <x v="1"/>
    <x v="0"/>
    <m/>
    <s v="Pending ES PO"/>
    <x v="3"/>
    <x v="17"/>
    <x v="0"/>
    <s v="P3"/>
    <x v="20"/>
    <x v="0"/>
    <m/>
    <m/>
    <m/>
    <m/>
    <m/>
    <m/>
    <m/>
    <s v="Y"/>
    <d v="2024-05-17T00:00:00"/>
    <s v="YES"/>
  </r>
  <r>
    <s v="ST27P"/>
    <e v="#N/A"/>
    <n v="1.0275491560000001"/>
    <s v="2024 Q1"/>
    <s v="1608A"/>
    <s v="xD_DWDM_BRKRing_ST27P_1608A KTM Seremban_0004582309010R_00045824006624"/>
    <n v="1.0275491560000001"/>
    <s v="1608A KTM Seremban"/>
    <s v="1800VPRO 1 rack 1 subrack"/>
    <s v="BBand"/>
    <m/>
    <d v="2023-12-21T00:00:00"/>
    <d v="2024-02-15T00:00:00"/>
    <e v="#N/A"/>
    <s v="#N/A"/>
    <m/>
    <m/>
    <m/>
    <m/>
    <s v="DWDM-"/>
    <m/>
    <m/>
    <m/>
    <s v="Indoor"/>
    <s v="1.6 Pending FF approval"/>
    <s v="1.7 TSSR Approved"/>
    <d v="2024-05-28T00:00:00"/>
    <s v="Wk22"/>
    <m/>
    <m/>
    <m/>
    <s v="0520: Freeze to 24/5. Need faizal to replan_x000a_0517: Only shortage patchcord. Inbound 20/5 // _x000a_0515:MOS freezed. Pending confirmation availability of material."/>
    <x v="0"/>
    <x v="0"/>
    <m/>
    <s v="Pending ES PO"/>
    <x v="3"/>
    <x v="12"/>
    <x v="0"/>
    <s v="P3"/>
    <x v="20"/>
    <x v="0"/>
    <m/>
    <m/>
    <m/>
    <m/>
    <m/>
    <m/>
    <m/>
    <s v="Y"/>
    <d v="2024-05-17T00:00:00"/>
    <s v="YES"/>
  </r>
  <r>
    <s v="ST27P"/>
    <e v="#N/A"/>
    <n v="1.0275491560000001"/>
    <s v="2024 Q1"/>
    <s v="1610A"/>
    <s v="xD_DWDM_BRKRing_ST27P_1610A Gun Hill_0004582309010R_00045824006624"/>
    <n v="1.0275491560000001"/>
    <s v="1610A Gun Hill"/>
    <s v="1800VPRO 1 rack 1 subrack"/>
    <s v="BBand"/>
    <m/>
    <d v="2023-12-21T00:00:00"/>
    <d v="2024-02-15T00:00:00"/>
    <s v="Single_2024_May_DWDM_ST27P_1610A_PRPO_1.Add 2nd rectifier (Indoor) = 1 (Require 63A x 4 DC breaker)_x000a_2.Add modules = 3 _x000a_3.Add battery bank = 4_x000a_4.Relocate unuse battery to make space for Rectifier and DWDM rack"/>
    <s v="Single"/>
    <n v="2024"/>
    <s v="May"/>
    <s v="DWDM"/>
    <s v="ST27P"/>
    <s v="DWDM-1610A"/>
    <s v="1610A"/>
    <s v="PRPO"/>
    <s v="1.Add 2nd rectifier (Indoor) = 1 (Require 63A x 4 DC breaker)"/>
    <s v="Indoor"/>
    <s v="1.7 TSSR Approved"/>
    <s v="1.7 TSSR Approved"/>
    <d v="2024-05-29T00:00:00"/>
    <s v="Wk22"/>
    <m/>
    <m/>
    <m/>
    <s v="0520: Freeze to 24/5. Need faizal to replan_x000a_0517: Only shortage patchcord. Inbound 20/5 // _x000a_0515:MOS freezed. Pending confirmation availability of material."/>
    <x v="1"/>
    <x v="0"/>
    <m/>
    <s v="Pending ES PO"/>
    <x v="3"/>
    <x v="16"/>
    <x v="0"/>
    <s v="P3"/>
    <x v="20"/>
    <x v="0"/>
    <m/>
    <m/>
    <m/>
    <m/>
    <m/>
    <m/>
    <m/>
    <s v="Y"/>
    <d v="2024-05-17T00:00:00"/>
    <s v="YES"/>
  </r>
  <r>
    <s v="Area139"/>
    <e v="#N/A"/>
    <e v="#N/A"/>
    <n v="2023"/>
    <s v="4000A"/>
    <s v="xD_DWDM-BRKRing_Area139_4000A MSC Prai_0004582306610A_0004582306610D_00045823162822"/>
    <e v="#N/A"/>
    <s v="4000A MSC Prai"/>
    <s v="9800 SFP only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s v="No CME"/>
    <e v="#N/A"/>
    <e v="#N/A"/>
    <e v="#N/A"/>
    <d v="2024-03-22T00:00:00"/>
    <s v="Wk12"/>
    <d v="2024-03-22T00:00:00"/>
    <s v="Plan Outbound"/>
    <s v="Invalid"/>
    <m/>
    <x v="0"/>
    <x v="1"/>
    <m/>
    <s v="Completed"/>
    <x v="5"/>
    <x v="18"/>
    <x v="5"/>
    <s v="P0"/>
    <x v="2"/>
    <x v="1"/>
    <m/>
    <m/>
    <s v="CME completed12/Jan"/>
    <m/>
    <m/>
    <m/>
    <m/>
    <m/>
    <m/>
    <e v="#N/A"/>
  </r>
  <r>
    <s v="Area139"/>
    <e v="#N/A"/>
    <e v="#N/A"/>
    <n v="2023"/>
    <s v="4946A"/>
    <s v="xD_DWDM-BRKRing_Area139_4946A Bukit Selambau_0004582306610A_0004582306610D_00045823162822"/>
    <e v="#N/A"/>
    <s v="4946A Bukit Selambau"/>
    <s v="9800 SFP only"/>
    <s v="Fo&amp;T"/>
    <m/>
    <m/>
    <m/>
    <s v="Single_2023_October_DWDM_(blank)_4946A_Drop_DROP"/>
    <s v="Single"/>
    <n v="2023"/>
    <s v="October"/>
    <s v="DWDM"/>
    <s v="(blank)"/>
    <s v="DWDM-4946A"/>
    <s v="4946A"/>
    <s v="Drop"/>
    <s v="No CME"/>
    <e v="#N/A"/>
    <e v="#N/A"/>
    <e v="#N/A"/>
    <d v="2023-11-22T00:00:00"/>
    <s v="Wk47"/>
    <d v="2023-11-22T00:00:00"/>
    <m/>
    <m/>
    <m/>
    <x v="0"/>
    <x v="1"/>
    <m/>
    <s v="Completed"/>
    <x v="5"/>
    <x v="22"/>
    <x v="8"/>
    <s v="P0"/>
    <x v="2"/>
    <x v="1"/>
    <m/>
    <m/>
    <m/>
    <m/>
    <m/>
    <m/>
    <m/>
    <m/>
    <m/>
    <e v="#N/A"/>
  </r>
  <r>
    <s v="C0103 (C0126)"/>
    <e v="#N/A"/>
    <e v="#N/A"/>
    <s v="2024 Q1"/>
    <s v="1049B"/>
    <s v="xD_DWDM-BRKRing_C0103_1049B MCR KPG_0004582400320X_00045824009023"/>
    <e v="#N/A"/>
    <s v="1049B-MCR_x0002_001 KPG"/>
    <s v="Board expansion"/>
    <s v="Advance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s v="Indoor"/>
    <s v="1.7 TSSR Approved"/>
    <s v="1.7 TSSR Approved"/>
    <d v="2024-05-24T00:00:00"/>
    <s v="Wk21"/>
    <d v="2024-05-24T00:00:00"/>
    <m/>
    <m/>
    <s v="0523: Waiting outbound_x000a_0516: Pending DN. Freezed to lock material. Need to reconfirm from Amir"/>
    <x v="6"/>
    <x v="0"/>
    <m/>
    <m/>
    <x v="3"/>
    <x v="23"/>
    <x v="0"/>
    <s v="P2"/>
    <x v="2"/>
    <x v="1"/>
    <d v="1899-12-30T00:00:00"/>
    <m/>
    <m/>
    <m/>
    <m/>
    <m/>
    <m/>
    <m/>
    <d v="2024-05-28T00:00:00"/>
    <s v="YES"/>
  </r>
  <r>
    <s v="EAR06"/>
    <n v="0.53846268681850007"/>
    <n v="0.91724362809650006"/>
    <s v="2024 Q1"/>
    <s v="8513A"/>
    <s v="xD_DWDM_BRKRing_EAR06_8513A-MAG002 Senggora_0004582309010R_00045824006624"/>
    <n v="0.91724362809650006"/>
    <s v="8513A-MAG_x0002_002 Senggora"/>
    <s v="9800 1subrack "/>
    <s v="Fo&amp;T"/>
    <m/>
    <d v="2024-02-02T00:00:00"/>
    <m/>
    <s v="Single_2024_May_DWDM_EAR06_8513A_PRPO_1.Add battery bank = 2"/>
    <s v="Single"/>
    <n v="2024"/>
    <s v="May"/>
    <s v="DWDM"/>
    <s v="EAR06"/>
    <s v="DWDM-8513A"/>
    <s v="8513A"/>
    <s v="PRPO"/>
    <s v="1.Add battery bank = 2"/>
    <s v="Indoor"/>
    <s v="1.7 TSSR Approved"/>
    <s v="1.7 TSSR Approved"/>
    <d v="2024-05-08T00:00:00"/>
    <s v="Wk19"/>
    <d v="2024-05-07T00:00:00"/>
    <m/>
    <m/>
    <m/>
    <x v="1"/>
    <x v="0"/>
    <m/>
    <s v="Pending ES PO"/>
    <x v="1"/>
    <x v="3"/>
    <x v="0"/>
    <s v="P3"/>
    <x v="11"/>
    <x v="4"/>
    <m/>
    <m/>
    <m/>
    <m/>
    <m/>
    <m/>
    <m/>
    <s v="Y"/>
    <d v="2024-05-15T00:00:00"/>
    <e v="#N/A"/>
  </r>
  <r>
    <s v="E111"/>
    <n v="0.703395031698"/>
    <n v="1.2129679083639999"/>
    <s v="2024 Q1"/>
    <s v="8439A"/>
    <s v="xD_DWDM_BRKRing_E111_8439A-MAC001 A.Lintang_0004582309010R_00045824006624"/>
    <n v="1.2129679083639999"/>
    <s v="8439A-MAC_x0002_001 A.Lintang"/>
    <s v="1800VPRO 1 rack 1 subrack"/>
    <s v="Fo&amp;T"/>
    <m/>
    <d v="2024-02-07T00:00:00"/>
    <m/>
    <s v="Single_2024_May_DWDM_E111_8439A_PRPO_1.DCPDB = 1 (C/W :63A DC x 8; 32A DC x 2 and 10A DC x 2 DC Breaker)"/>
    <s v="Single"/>
    <n v="2024"/>
    <s v="May"/>
    <s v="DWDM"/>
    <s v="E111"/>
    <s v="DWDM-8439A"/>
    <s v="8439A"/>
    <s v="PRPO"/>
    <s v="1.DCPDB = 1 (C/W :63A DC x 8; 32A DC x 2 and 10A DC x 2 DC Breaker)"/>
    <s v="Indoor"/>
    <s v="1.6 Pending FF approval"/>
    <s v="1.6 Pending FF approval"/>
    <d v="2024-05-08T00:00:00"/>
    <s v="Wk19"/>
    <d v="2024-05-08T00:00:00"/>
    <m/>
    <m/>
    <m/>
    <x v="1"/>
    <x v="0"/>
    <m/>
    <s v="Pending ES PO"/>
    <x v="1"/>
    <x v="3"/>
    <x v="0"/>
    <s v="P0"/>
    <x v="12"/>
    <x v="0"/>
    <m/>
    <m/>
    <m/>
    <m/>
    <m/>
    <m/>
    <m/>
    <s v="Y"/>
    <s v="May"/>
    <e v="#N/A"/>
  </r>
  <r>
    <s v="C0103 (C0126)"/>
    <e v="#N/A"/>
    <e v="#N/A"/>
    <s v="2024 Q1"/>
    <s v="1364B"/>
    <s v="xD_DWDM-BRKRing_C0103_1364B Bestari(Maxis)_0004582400320X_00045824009023"/>
    <e v="#N/A"/>
    <s v="1364B-MAC-001 Bestari (Maxis)"/>
    <s v="1800 1 rack 1subrack"/>
    <s v="Advance"/>
    <m/>
    <m/>
    <m/>
    <e v="#N/A"/>
    <s v="#N/A"/>
    <m/>
    <m/>
    <m/>
    <m/>
    <s v="DWDM-"/>
    <m/>
    <m/>
    <m/>
    <s v="Indoor"/>
    <s v="1.32 CME Planner reject/Pending resubmission from partner"/>
    <s v="1.32 CME Planner reject/Pending resubmission from partner"/>
    <d v="2024-05-28T00:00:00"/>
    <s v="Wk22"/>
    <m/>
    <m/>
    <m/>
    <s v="0524: Pending DN. If 30/5 is failed, change date to 3 june / 7 june"/>
    <x v="0"/>
    <x v="0"/>
    <m/>
    <m/>
    <x v="3"/>
    <x v="12"/>
    <x v="0"/>
    <s v="P2"/>
    <x v="2"/>
    <x v="1"/>
    <d v="1899-12-30T00:00:00"/>
    <m/>
    <m/>
    <m/>
    <m/>
    <m/>
    <m/>
    <m/>
    <d v="2024-05-28T00:00:00"/>
    <e v="#N/A"/>
  </r>
  <r>
    <s v="C0607P"/>
    <n v="0.55220725513699997"/>
    <e v="#N/A"/>
    <n v="2023"/>
    <s v="1196A"/>
    <s v="xD_DWDM-BRKRing_C0607P_1196A JBA Puchong_0004582306610C_00045823162822"/>
    <e v="#N/A"/>
    <s v="1196A JBA Puchong"/>
    <s v="1800 Rack and subrack"/>
    <s v="BBand"/>
    <m/>
    <m/>
    <m/>
    <s v="Single_2023_November_DWDM_(blank)_1196A_Completed_DC BREAKER: 63 A X 4"/>
    <s v="Single"/>
    <n v="2023"/>
    <s v="November"/>
    <s v="DWDM"/>
    <s v="(blank)"/>
    <s v="DWDM-1196A"/>
    <s v="1196A"/>
    <s v="Completed"/>
    <s v="DC BREAKER: 63 A X 4"/>
    <e v="#N/A"/>
    <e v="#N/A"/>
    <e v="#N/A"/>
    <d v="2023-11-22T00:00:00"/>
    <s v="Wk47"/>
    <d v="2023-11-22T00:00:00"/>
    <m/>
    <m/>
    <m/>
    <x v="7"/>
    <x v="2"/>
    <m/>
    <s v="Completed"/>
    <x v="4"/>
    <x v="24"/>
    <x v="9"/>
    <s v="P1_Z_Oct"/>
    <x v="2"/>
    <x v="0"/>
    <m/>
    <m/>
    <m/>
    <s v="Y"/>
    <s v="Completed"/>
    <d v="2024-05-07T00:00:00"/>
    <d v="2024-05-07T00:00:00"/>
    <m/>
    <m/>
    <e v="#N/A"/>
  </r>
  <r>
    <s v="C0607P"/>
    <n v="0.55220725513699997"/>
    <e v="#N/A"/>
    <n v="2023"/>
    <s v="1402A"/>
    <s v="xD_DWDM-BRKRing_C0607P_1402A Jalan Industry Puchong_0004582306610C_00045823162822"/>
    <e v="#N/A"/>
    <s v="1402A Jalan Industry Puchong"/>
    <s v="1800 Rack and subrack"/>
    <s v="BBand"/>
    <m/>
    <m/>
    <m/>
    <s v="Single_2023_November_DWDM_(blank)_1402A_Completed_DC BREAKER: 63 A X 4"/>
    <s v="Single"/>
    <n v="2023"/>
    <s v="November"/>
    <s v="DWDM"/>
    <s v="(blank)"/>
    <s v="DWDM-1402A"/>
    <s v="1402A"/>
    <s v="Completed"/>
    <s v="DC BREAKER: 63 A X 4"/>
    <e v="#N/A"/>
    <e v="#N/A"/>
    <e v="#N/A"/>
    <d v="2023-11-22T00:00:00"/>
    <s v="Wk47"/>
    <d v="2023-11-22T00:00:00"/>
    <m/>
    <m/>
    <m/>
    <x v="7"/>
    <x v="2"/>
    <m/>
    <s v="Completed"/>
    <x v="4"/>
    <x v="24"/>
    <x v="9"/>
    <s v="P1_Z_Oct"/>
    <x v="2"/>
    <x v="0"/>
    <m/>
    <m/>
    <m/>
    <s v="Y"/>
    <s v="Completed"/>
    <d v="2024-05-07T00:00:00"/>
    <d v="2024-05-07T00:00:00"/>
    <m/>
    <m/>
    <e v="#N/A"/>
  </r>
  <r>
    <s v="C0607P"/>
    <n v="0.55220725513699997"/>
    <e v="#N/A"/>
    <n v="2023"/>
    <s v="1408A"/>
    <s v="xD_DWDM-BRKRing_C0607P_1408A Puchong Jaya_0004582306610C_00045823162822"/>
    <e v="#N/A"/>
    <s v="1408A Puchong Jaya"/>
    <s v="1800 Rack and subrack"/>
    <s v="BBand"/>
    <m/>
    <m/>
    <m/>
    <s v="Single_2023_November_DWDM_(blank)_1408A_Completed_DCPDB  = 1"/>
    <s v="Single"/>
    <n v="2023"/>
    <s v="November"/>
    <s v="DWDM"/>
    <s v="(blank)"/>
    <s v="DWDM-1408A"/>
    <s v="1408A"/>
    <s v="Completed"/>
    <s v="DCPDB  = 1"/>
    <e v="#N/A"/>
    <e v="#N/A"/>
    <e v="#N/A"/>
    <d v="2023-11-22T00:00:00"/>
    <s v="Wk47"/>
    <d v="2023-11-22T00:00:00"/>
    <s v="Pending EB CRQ"/>
    <m/>
    <m/>
    <x v="0"/>
    <x v="0"/>
    <s v="Replan"/>
    <d v="2024-02-16T00:00:00"/>
    <x v="4"/>
    <x v="25"/>
    <x v="10"/>
    <s v="P1_Z_Oct"/>
    <x v="2"/>
    <x v="0"/>
    <d v="2024-02-19T11:12:24"/>
    <m/>
    <m/>
    <s v="Y"/>
    <s v="Completed"/>
    <d v="2024-05-07T00:00:00"/>
    <d v="2024-05-07T00:00:00"/>
    <m/>
    <m/>
    <e v="#N/A"/>
  </r>
  <r>
    <s v="EAR06"/>
    <n v="0.53846268681850007"/>
    <n v="0.91724362809650006"/>
    <s v="2024 Q1"/>
    <s v="8000A"/>
    <s v="xD_DWDM_BRKRing_EAR06_8000A-MSC Kuantan_0004582309010R_00045824006624"/>
    <n v="0.91724362809650006"/>
    <s v="8000A-MSC Kuantan"/>
    <s v="9800 1subrack "/>
    <s v="Fo&amp;T"/>
    <m/>
    <d v="2024-02-02T00:00:00"/>
    <m/>
    <e v="#N/A"/>
    <s v="#N/A"/>
    <m/>
    <m/>
    <m/>
    <m/>
    <s v="DWDM-"/>
    <m/>
    <m/>
    <m/>
    <s v="Subrack "/>
    <s v="1.4 Pending FF and CME Planner approval"/>
    <s v="1.4 Pending FF and CME Planner approval"/>
    <d v="2024-05-08T00:00:00"/>
    <s v="Wk19"/>
    <d v="2024-05-08T00:00:00"/>
    <m/>
    <m/>
    <m/>
    <x v="0"/>
    <x v="0"/>
    <m/>
    <s v="Pending ES PO"/>
    <x v="1"/>
    <x v="11"/>
    <x v="0"/>
    <s v="P3"/>
    <x v="11"/>
    <x v="4"/>
    <m/>
    <m/>
    <m/>
    <m/>
    <m/>
    <m/>
    <m/>
    <s v="Y"/>
    <d v="2024-05-15T00:00:00"/>
    <e v="#N/A"/>
  </r>
  <r>
    <s v="C0702P"/>
    <n v="0.91217032919100005"/>
    <e v="#N/A"/>
    <n v="2023"/>
    <s v="1153A"/>
    <s v="xD_DWDM-BRKRing_C0702P_1153A MAC PermatangKSelangor_0004582304330Y_00045823098821"/>
    <e v="#N/A"/>
    <s v="1153A MAC PermatangKSelangor"/>
    <s v="1800 Rack and subrack"/>
    <s v="BBand"/>
    <m/>
    <m/>
    <m/>
    <s v="Single_2023_October_DWDM_(blank)_1153A_Completed_DC BREAKER: 63 A X 4"/>
    <s v="Single"/>
    <n v="2023"/>
    <s v="October"/>
    <s v="DWDM"/>
    <s v="(blank)"/>
    <s v="DWDM-1153A"/>
    <s v="1153A"/>
    <s v="Completed"/>
    <s v="DC BREAKER: 63 A X 4"/>
    <e v="#N/A"/>
    <e v="#N/A"/>
    <e v="#N/A"/>
    <d v="2023-11-24T00:00:00"/>
    <s v="Wk47"/>
    <d v="2023-11-24T00:00:00"/>
    <m/>
    <m/>
    <m/>
    <x v="7"/>
    <x v="2"/>
    <m/>
    <d v="2024-01-18T00:00:00"/>
    <x v="4"/>
    <x v="26"/>
    <x v="9"/>
    <s v="P1"/>
    <x v="3"/>
    <x v="0"/>
    <m/>
    <m/>
    <m/>
    <m/>
    <m/>
    <d v="1899-12-30T00:00:00"/>
    <m/>
    <m/>
    <m/>
    <e v="#N/A"/>
  </r>
  <r>
    <s v="C0702P"/>
    <n v="0.91217032919100005"/>
    <e v="#N/A"/>
    <n v="2023"/>
    <s v="1154A"/>
    <s v="xD_DWDM-BRKRing_C0702P_1154A MAGSekinchan_0004582304330Y_00045823098821"/>
    <e v="#N/A"/>
    <s v="1154A MAGSekinchan"/>
    <s v="1800 Rack and subrack"/>
    <s v="BBand"/>
    <m/>
    <m/>
    <m/>
    <s v="Single_2023_October_DWDM_(blank)_1154A_Drop_ODF CABINET = 1"/>
    <s v="Single"/>
    <n v="2023"/>
    <s v="October"/>
    <s v="DWDM"/>
    <s v="(blank)"/>
    <s v="DWDM-1154A"/>
    <s v="1154A"/>
    <s v="Drop"/>
    <s v="ODF CABINET = 1"/>
    <e v="#N/A"/>
    <e v="#N/A"/>
    <e v="#N/A"/>
    <d v="2023-11-23T00:00:00"/>
    <s v="Wk47"/>
    <d v="2023-11-23T00:00:00"/>
    <m/>
    <m/>
    <m/>
    <x v="7"/>
    <x v="2"/>
    <m/>
    <d v="2024-01-18T00:00:00"/>
    <x v="4"/>
    <x v="24"/>
    <x v="9"/>
    <s v="P1"/>
    <x v="3"/>
    <x v="0"/>
    <m/>
    <m/>
    <m/>
    <m/>
    <m/>
    <d v="1899-12-30T00:00:00"/>
    <m/>
    <m/>
    <m/>
    <e v="#N/A"/>
  </r>
  <r>
    <s v="C0702P"/>
    <n v="0.91217032919100005"/>
    <e v="#N/A"/>
    <n v="2023"/>
    <s v="1156A"/>
    <s v="xD_DWDM-BRKRing_C0702P_1156A MAC BtgBerjuntai_0004582304330Y_00045823098821"/>
    <e v="#N/A"/>
    <s v="1156A MAC BtgBerjuntai"/>
    <s v="1800 Rack and subrack"/>
    <s v="BBand"/>
    <m/>
    <m/>
    <m/>
    <s v="Single_2023_December_DWDM_(blank)_1156A_Drop_ODF CABINET = 1"/>
    <s v="Single"/>
    <n v="2023"/>
    <s v="December"/>
    <s v="DWDM"/>
    <s v="(blank)"/>
    <s v="DWDM-1156A"/>
    <s v="1156A"/>
    <s v="Drop"/>
    <s v="ODF CABINET = 1"/>
    <e v="#N/A"/>
    <e v="#N/A"/>
    <e v="#N/A"/>
    <d v="2023-11-24T00:00:00"/>
    <s v="Wk47"/>
    <d v="2023-11-24T00:00:00"/>
    <m/>
    <m/>
    <m/>
    <x v="7"/>
    <x v="2"/>
    <m/>
    <d v="2024-01-18T00:00:00"/>
    <x v="4"/>
    <x v="26"/>
    <x v="9"/>
    <s v="P1"/>
    <x v="3"/>
    <x v="0"/>
    <m/>
    <m/>
    <m/>
    <m/>
    <m/>
    <d v="1899-12-30T00:00:00"/>
    <m/>
    <m/>
    <m/>
    <e v="#N/A"/>
  </r>
  <r>
    <s v="C0702P"/>
    <n v="0.91217032919100005"/>
    <e v="#N/A"/>
    <n v="2023"/>
    <s v="1169A"/>
    <s v="xD_DWDM-BRKRing_C0702P_1169A MAC TgKrngTrunkRd_0004582304330Y_00045823098821"/>
    <e v="#N/A"/>
    <s v="1169A MAC TgKrngTrunkRd"/>
    <s v="1800 Rack and subrack"/>
    <s v="BBand"/>
    <m/>
    <m/>
    <m/>
    <s v="Multiple_2023_October_DWDM_(blank)_1169A_Completed_DCPDB  = 1"/>
    <s v="Multiple"/>
    <n v="2023"/>
    <s v="October"/>
    <s v="DWDM"/>
    <s v="(blank)"/>
    <s v="DWDM-1169A"/>
    <s v="1169A"/>
    <s v="Completed"/>
    <s v="DCPDB  = 1"/>
    <e v="#N/A"/>
    <e v="#N/A"/>
    <e v="#N/A"/>
    <d v="2023-11-24T00:00:00"/>
    <s v="Wk47"/>
    <d v="2023-11-24T00:00:00"/>
    <m/>
    <s v="Plan 23/1"/>
    <m/>
    <x v="7"/>
    <x v="2"/>
    <d v="2024-01-22T00:00:00"/>
    <d v="2024-01-18T00:00:00"/>
    <x v="4"/>
    <x v="27"/>
    <x v="11"/>
    <s v="P1"/>
    <x v="3"/>
    <x v="0"/>
    <d v="2024-01-23T10:40:07"/>
    <m/>
    <m/>
    <m/>
    <m/>
    <d v="1899-12-30T00:00:00"/>
    <m/>
    <m/>
    <m/>
    <e v="#N/A"/>
  </r>
  <r>
    <s v="C0704P"/>
    <n v="0.293303824002"/>
    <e v="#N/A"/>
    <n v="2023"/>
    <s v="1073A"/>
    <s v="xD_DWDM-BRKRing_C0704P_1073A KTM PadangJawa_0004582306610C_00045823162822"/>
    <e v="#N/A"/>
    <s v="1073A KTM PadangJawa"/>
    <s v="1800 Rack and subrack"/>
    <s v="BBand"/>
    <m/>
    <m/>
    <m/>
    <s v="Single_2023_October_DWDM_(blank)_1073A_Drop_NOT REQUIRED"/>
    <s v="Single"/>
    <n v="2023"/>
    <s v="October"/>
    <s v="DWDM"/>
    <s v="(blank)"/>
    <s v="DWDM-1073A"/>
    <s v="1073A"/>
    <s v="Drop"/>
    <s v="NOT REQUIRED"/>
    <e v="#N/A"/>
    <e v="#N/A"/>
    <e v="#N/A"/>
    <d v="2023-11-23T00:00:00"/>
    <s v="Wk47"/>
    <d v="2023-11-23T00:00:00"/>
    <m/>
    <s v="Pending Fiberail Access"/>
    <m/>
    <x v="0"/>
    <x v="0"/>
    <d v="2024-01-26T00:00:00"/>
    <s v="TBC"/>
    <x v="4"/>
    <x v="28"/>
    <x v="8"/>
    <e v="#N/A"/>
    <x v="2"/>
    <x v="1"/>
    <d v="2024-01-29T09:52:18"/>
    <m/>
    <m/>
    <s v="Y"/>
    <s v="Completed"/>
    <d v="2023-10-23T00:00:00"/>
    <s v="Completed"/>
    <m/>
    <m/>
    <e v="#N/A"/>
  </r>
  <r>
    <s v="C0704P"/>
    <n v="0.293303824002"/>
    <e v="#N/A"/>
    <n v="2023"/>
    <s v="1096A"/>
    <s v="xD_DWDM-BRKRing_C0704P_1096A Klang Perdana_0004582306610C_00045823162822"/>
    <e v="#N/A"/>
    <s v="1096A Klang Perdana"/>
    <s v="1800 Rack and subrack"/>
    <s v="BBand"/>
    <m/>
    <m/>
    <m/>
    <e v="#N/A"/>
    <s v="#N/A"/>
    <m/>
    <m/>
    <m/>
    <m/>
    <s v="DWDM-"/>
    <m/>
    <m/>
    <m/>
    <e v="#N/A"/>
    <e v="#N/A"/>
    <e v="#N/A"/>
    <d v="2023-11-23T00:00:00"/>
    <s v="Wk47"/>
    <d v="2023-11-23T00:00:00"/>
    <s v="Pending PFS Swap"/>
    <s v="postpone pending solution from customer"/>
    <m/>
    <x v="0"/>
    <x v="0"/>
    <d v="2024-02-15T00:00:00"/>
    <s v="TBC"/>
    <x v="6"/>
    <x v="15"/>
    <x v="0"/>
    <e v="#N/A"/>
    <x v="2"/>
    <x v="1"/>
    <m/>
    <m/>
    <m/>
    <s v="Y"/>
    <s v="Completed"/>
    <d v="2023-10-23T00:00:00"/>
    <s v="Completed"/>
    <m/>
    <m/>
    <e v="#N/A"/>
  </r>
  <r>
    <s v="C0704P"/>
    <n v="0.293303824002"/>
    <e v="#N/A"/>
    <n v="2023"/>
    <s v="1342A"/>
    <s v="xD_DWDM-BRKRing_C0704P_1342A MBSA_0004582306610C_00045823162822"/>
    <e v="#N/A"/>
    <s v="1342A MBSA"/>
    <s v="1800 Rack and subrack"/>
    <s v="BBand"/>
    <m/>
    <m/>
    <m/>
    <e v="#N/A"/>
    <s v="#N/A"/>
    <m/>
    <m/>
    <m/>
    <m/>
    <s v="DWDM-"/>
    <m/>
    <m/>
    <m/>
    <e v="#N/A"/>
    <e v="#N/A"/>
    <e v="#N/A"/>
    <d v="2024-02-20T00:00:00"/>
    <s v="Wk8"/>
    <d v="2024-02-20T00:00:00"/>
    <s v="Access"/>
    <s v="Access"/>
    <m/>
    <x v="0"/>
    <x v="0"/>
    <m/>
    <s v="TBC"/>
    <x v="4"/>
    <x v="29"/>
    <x v="10"/>
    <e v="#N/A"/>
    <x v="2"/>
    <x v="1"/>
    <m/>
    <m/>
    <m/>
    <s v="Y"/>
    <s v="Completed"/>
    <d v="2023-10-23T00:00:00"/>
    <s v="Completed"/>
    <m/>
    <m/>
    <e v="#N/A"/>
  </r>
  <r>
    <s v="C0704P"/>
    <n v="0.293303824002"/>
    <e v="#N/A"/>
    <n v="2023"/>
    <s v="1367A"/>
    <s v="xD_DWDM-BRKRing_C0704P_1367A Worldwide Biz_0004582306610C_00045823162822"/>
    <e v="#N/A"/>
    <s v="1367A Worldwide Biz"/>
    <s v="1800 Rack and subrack"/>
    <s v="BBand"/>
    <m/>
    <m/>
    <m/>
    <s v="Single_2023_October_DWDM_(blank)_1367A_Drop_NOT REQUIRED"/>
    <s v="Single"/>
    <n v="2023"/>
    <s v="October"/>
    <s v="DWDM"/>
    <s v="(blank)"/>
    <s v="DWDM-1367A"/>
    <s v="1367A"/>
    <s v="Drop"/>
    <s v="NOT REQUIRED"/>
    <e v="#N/A"/>
    <e v="#N/A"/>
    <e v="#N/A"/>
    <d v="2023-11-24T00:00:00"/>
    <s v="Wk47"/>
    <d v="2023-11-24T00:00:00"/>
    <m/>
    <m/>
    <m/>
    <x v="0"/>
    <x v="0"/>
    <d v="2024-01-05T00:00:00"/>
    <s v="Completed"/>
    <x v="4"/>
    <x v="30"/>
    <x v="12"/>
    <e v="#N/A"/>
    <x v="2"/>
    <x v="1"/>
    <m/>
    <m/>
    <s v="CME completed12/Jan"/>
    <s v="Y"/>
    <s v="Completed"/>
    <d v="2023-10-23T00:00:00"/>
    <s v="Completed"/>
    <m/>
    <m/>
    <e v="#N/A"/>
  </r>
  <r>
    <s v="C0704P"/>
    <n v="0.293303824002"/>
    <e v="#N/A"/>
    <n v="2023"/>
    <s v="2021B"/>
    <s v="xD_DWDM-BRKRing_C0704P_2021B SBHT_0004582306610C_00045823162822"/>
    <e v="#N/A"/>
    <s v="2021B SBHT"/>
    <s v="1800 Rack and subrack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1.ODF Rack (Glass Door)"/>
    <e v="#N/A"/>
    <e v="#N/A"/>
    <e v="#N/A"/>
    <d v="2023-12-04T00:00:00"/>
    <s v="Wk49"/>
    <d v="2023-12-04T00:00:00"/>
    <m/>
    <m/>
    <m/>
    <x v="0"/>
    <x v="0"/>
    <d v="2024-01-09T00:00:00"/>
    <s v="Completed"/>
    <x v="4"/>
    <x v="20"/>
    <x v="7"/>
    <e v="#N/A"/>
    <x v="2"/>
    <x v="1"/>
    <m/>
    <m/>
    <m/>
    <s v="Y"/>
    <s v="Completed"/>
    <d v="2023-10-23T00:00:00"/>
    <s v="Completed"/>
    <m/>
    <m/>
    <e v="#N/A"/>
  </r>
  <r>
    <s v="C0713P"/>
    <n v="0.61783356084099994"/>
    <e v="#N/A"/>
    <n v="2023"/>
    <s v="1071A"/>
    <s v="xD_DWDM-BRKRing_C0713P_1071A_Chi Liung Plaza_0004582304330V_00045823098821"/>
    <e v="#N/A"/>
    <s v="Chi Liung Plaza"/>
    <s v="9800 Rack with subrack"/>
    <s v="BBand"/>
    <m/>
    <m/>
    <m/>
    <e v="#N/A"/>
    <s v="#N/A"/>
    <m/>
    <m/>
    <m/>
    <m/>
    <s v="DWDM-"/>
    <m/>
    <m/>
    <m/>
    <e v="#N/A"/>
    <e v="#N/A"/>
    <e v="#N/A"/>
    <d v="2023-11-20T00:00:00"/>
    <s v="Wk47"/>
    <d v="2023-11-20T00:00:00"/>
    <m/>
    <m/>
    <m/>
    <x v="7"/>
    <x v="2"/>
    <s v="4//1/2024"/>
    <d v="2024-01-08T00:00:00"/>
    <x v="4"/>
    <x v="31"/>
    <x v="13"/>
    <s v="P0"/>
    <x v="2"/>
    <x v="1"/>
    <m/>
    <m/>
    <s v="CME completed12/Jan"/>
    <m/>
    <m/>
    <m/>
    <s v="Schedule for migration"/>
    <m/>
    <m/>
    <e v="#N/A"/>
  </r>
  <r>
    <s v="C0713P"/>
    <n v="0.61783356084099994"/>
    <e v="#N/A"/>
    <n v="2023"/>
    <s v="1096A"/>
    <s v="xD_DWDM-BRKRing_C0713P_1096A_KlangPerdana_0004582304330V_00045823098821"/>
    <e v="#N/A"/>
    <s v="KlangPerdana"/>
    <s v="9800 Board Expansion"/>
    <s v="BBand"/>
    <m/>
    <m/>
    <m/>
    <e v="#N/A"/>
    <s v="#N/A"/>
    <m/>
    <m/>
    <m/>
    <m/>
    <s v="DWDM-"/>
    <m/>
    <m/>
    <s v="No CME"/>
    <e v="#N/A"/>
    <e v="#N/A"/>
    <e v="#N/A"/>
    <d v="2023-11-23T00:00:00"/>
    <s v="Wk47"/>
    <d v="2023-11-23T00:00:00"/>
    <m/>
    <m/>
    <m/>
    <x v="7"/>
    <x v="2"/>
    <m/>
    <s v="Completed"/>
    <x v="4"/>
    <x v="24"/>
    <x v="9"/>
    <s v="P0"/>
    <x v="2"/>
    <x v="1"/>
    <m/>
    <m/>
    <m/>
    <m/>
    <m/>
    <m/>
    <s v="Schedule for migration"/>
    <m/>
    <m/>
    <e v="#N/A"/>
  </r>
  <r>
    <s v="C0713P"/>
    <n v="0.61783356084099994"/>
    <e v="#N/A"/>
    <n v="2023"/>
    <s v="1342A"/>
    <s v="xD_DWDM-BRKRing_C0713P_1342A_MBSA_00045823098821"/>
    <e v="#N/A"/>
    <s v="MBSA"/>
    <s v="Services only"/>
    <s v="BBand"/>
    <m/>
    <m/>
    <m/>
    <e v="#N/A"/>
    <s v="#N/A"/>
    <m/>
    <m/>
    <m/>
    <m/>
    <s v="DWDM-"/>
    <m/>
    <m/>
    <s v="No CME"/>
    <e v="#N/A"/>
    <e v="#N/A"/>
    <e v="#N/A"/>
    <d v="1899-12-30T00:00:00"/>
    <s v="Wk52"/>
    <s v="N/A"/>
    <s v="Services only"/>
    <s v="Services only"/>
    <m/>
    <x v="0"/>
    <x v="1"/>
    <m/>
    <d v="2024-01-08T00:00:00"/>
    <x v="5"/>
    <x v="32"/>
    <x v="13"/>
    <s v="P0"/>
    <x v="2"/>
    <x v="1"/>
    <m/>
    <m/>
    <m/>
    <m/>
    <m/>
    <m/>
    <s v="Schedule for migration"/>
    <m/>
    <m/>
    <e v="#N/A"/>
  </r>
  <r>
    <s v="C0713P"/>
    <n v="0.61783356084099994"/>
    <e v="#N/A"/>
    <n v="2023"/>
    <s v="2021B"/>
    <s v="xD_DWDM-BRKRing_C0713P_2021B_SBHT_0004582304330V_00045823098821"/>
    <e v="#N/A"/>
    <s v="SBHT"/>
    <s v="9800 Board Expansion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d v="2023-12-12T00:00:00"/>
    <s v="Wk50"/>
    <d v="2023-12-12T00:00:00"/>
    <m/>
    <m/>
    <m/>
    <x v="7"/>
    <x v="2"/>
    <m/>
    <s v="Completed"/>
    <x v="4"/>
    <x v="20"/>
    <x v="7"/>
    <s v="P0"/>
    <x v="2"/>
    <x v="1"/>
    <m/>
    <m/>
    <m/>
    <m/>
    <m/>
    <m/>
    <s v="Schedule for migration"/>
    <m/>
    <m/>
    <e v="#N/A"/>
  </r>
  <r>
    <s v="CAR01"/>
    <e v="#N/A"/>
    <e v="#N/A"/>
    <s v="2024 Q1"/>
    <s v="1049B"/>
    <s v="xD_DWDM-BRKRing_CAR01_1049B MCR KPG_0004582400460T_00045824009529"/>
    <e v="#N/A"/>
    <s v="1049B MCR KPG"/>
    <s v="Board expansion"/>
    <s v="BBand"/>
    <m/>
    <s v="N/A"/>
    <s v="N/A"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e v="#N/A"/>
    <e v="#N/A"/>
    <e v="#N/A"/>
    <d v="2024-03-22T00:00:00"/>
    <s v="Wk12"/>
    <d v="2024-03-22T00:00:00"/>
    <m/>
    <m/>
    <m/>
    <x v="0"/>
    <x v="0"/>
    <m/>
    <m/>
    <x v="4"/>
    <x v="33"/>
    <x v="1"/>
    <s v="P0"/>
    <x v="2"/>
    <x v="4"/>
    <d v="1899-12-30T00:00:00"/>
    <m/>
    <m/>
    <m/>
    <m/>
    <m/>
    <m/>
    <m/>
    <d v="2024-04-19T00:00:00"/>
    <e v="#N/A"/>
  </r>
  <r>
    <s v="CAR01"/>
    <e v="#N/A"/>
    <e v="#N/A"/>
    <n v="2023"/>
    <s v="1049B"/>
    <s v="xD_DWDM-BRKRing_CAR01_1049B_KPG_0004582304330V_00045823098821"/>
    <e v="#N/A"/>
    <s v="KPG"/>
    <s v="9800 Board Expansion"/>
    <s v="BBand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e v="#N/A"/>
    <e v="#N/A"/>
    <e v="#N/A"/>
    <d v="2023-11-06T00:00:00"/>
    <s v="Wk45"/>
    <d v="2023-11-06T00:00:00"/>
    <m/>
    <m/>
    <m/>
    <x v="0"/>
    <x v="1"/>
    <m/>
    <s v="Completed"/>
    <x v="5"/>
    <x v="34"/>
    <x v="6"/>
    <s v="P0"/>
    <x v="2"/>
    <x v="4"/>
    <m/>
    <m/>
    <m/>
    <s v="Y"/>
    <s v="Completed"/>
    <d v="2023-12-18T00:00:00"/>
    <s v="Completed"/>
    <m/>
    <m/>
    <e v="#N/A"/>
  </r>
  <r>
    <s v="CAR01"/>
    <e v="#N/A"/>
    <e v="#N/A"/>
    <n v="2023"/>
    <s v="1058A"/>
    <s v="xD_DWDM-BRKRing_CAR01_1058A_Pekan Meru_00045823098821"/>
    <e v="#N/A"/>
    <s v="Pekan Meru"/>
    <s v="Services only"/>
    <s v="BBand"/>
    <m/>
    <m/>
    <m/>
    <e v="#N/A"/>
    <s v="#N/A"/>
    <m/>
    <m/>
    <m/>
    <m/>
    <s v="DWDM-"/>
    <m/>
    <m/>
    <s v="No CME"/>
    <e v="#N/A"/>
    <e v="#N/A"/>
    <e v="#N/A"/>
    <d v="1899-12-30T00:00:00"/>
    <s v="Wk52"/>
    <s v="Completed"/>
    <m/>
    <m/>
    <m/>
    <x v="0"/>
    <x v="1"/>
    <m/>
    <s v="Completed"/>
    <x v="5"/>
    <x v="34"/>
    <x v="6"/>
    <s v="P0"/>
    <x v="2"/>
    <x v="4"/>
    <m/>
    <m/>
    <m/>
    <s v="Y"/>
    <s v="Completed"/>
    <d v="2023-12-18T00:00:00"/>
    <s v="Completed"/>
    <m/>
    <m/>
    <e v="#N/A"/>
  </r>
  <r>
    <s v="CAR01"/>
    <e v="#N/A"/>
    <e v="#N/A"/>
    <n v="2023"/>
    <s v="1071A"/>
    <s v="xD_DWDM-BRKRing_CAR01_1071A_Chi Liung Plaza_00045823098821"/>
    <e v="#N/A"/>
    <s v="Chi Liung Plaza"/>
    <s v="Services only"/>
    <s v="BBand"/>
    <m/>
    <m/>
    <m/>
    <e v="#N/A"/>
    <s v="#N/A"/>
    <m/>
    <m/>
    <m/>
    <m/>
    <s v="DWDM-"/>
    <m/>
    <m/>
    <s v="No CME"/>
    <e v="#N/A"/>
    <e v="#N/A"/>
    <e v="#N/A"/>
    <d v="1899-12-30T00:00:00"/>
    <s v="Wk52"/>
    <s v="Completed"/>
    <m/>
    <m/>
    <m/>
    <x v="0"/>
    <x v="1"/>
    <m/>
    <s v="Completed"/>
    <x v="5"/>
    <x v="34"/>
    <x v="6"/>
    <s v="P0"/>
    <x v="2"/>
    <x v="4"/>
    <m/>
    <m/>
    <m/>
    <s v="Y"/>
    <s v="Completed"/>
    <d v="2023-12-18T00:00:00"/>
    <s v="Completed"/>
    <m/>
    <m/>
    <e v="#N/A"/>
  </r>
  <r>
    <s v="CAR01"/>
    <e v="#N/A"/>
    <e v="#N/A"/>
    <s v="2024 Q1"/>
    <s v="1085A"/>
    <s v="xD_DWDM-BRKRing_CAR01_1085A Pekan Meru_0004582400460T_00045824009529"/>
    <e v="#N/A"/>
    <s v="1085A Pekan Meru "/>
    <s v="Board expansion"/>
    <s v="BBand"/>
    <m/>
    <s v="N/A"/>
    <s v="N/A"/>
    <e v="#N/A"/>
    <s v="#N/A"/>
    <m/>
    <m/>
    <m/>
    <m/>
    <s v="DWDM-"/>
    <m/>
    <m/>
    <s v="No CME"/>
    <s v="NA"/>
    <s v="0. No Survey required"/>
    <s v="0. No Survey required"/>
    <d v="2024-03-22T00:00:00"/>
    <s v="Wk12"/>
    <d v="2024-03-22T00:00:00"/>
    <m/>
    <m/>
    <m/>
    <x v="0"/>
    <x v="0"/>
    <m/>
    <m/>
    <x v="4"/>
    <x v="33"/>
    <x v="1"/>
    <s v="P0"/>
    <x v="2"/>
    <x v="4"/>
    <d v="1899-12-30T00:00:00"/>
    <m/>
    <m/>
    <m/>
    <m/>
    <m/>
    <m/>
    <m/>
    <d v="2024-04-19T00:00:00"/>
    <e v="#N/A"/>
  </r>
  <r>
    <s v="CAR01"/>
    <e v="#N/A"/>
    <e v="#N/A"/>
    <n v="2023"/>
    <s v="1096A"/>
    <s v="xD_DWDM-BRKRing_CAR01_1096A_KlangPerdana_00045823098821"/>
    <e v="#N/A"/>
    <s v="KlangPerdana"/>
    <s v="Services only"/>
    <s v="BBand"/>
    <m/>
    <m/>
    <m/>
    <e v="#N/A"/>
    <s v="#N/A"/>
    <m/>
    <m/>
    <m/>
    <m/>
    <s v="DWDM-"/>
    <m/>
    <m/>
    <s v="No CME"/>
    <e v="#N/A"/>
    <e v="#N/A"/>
    <e v="#N/A"/>
    <d v="1899-12-30T00:00:00"/>
    <s v="Wk52"/>
    <s v="Completed"/>
    <m/>
    <m/>
    <m/>
    <x v="0"/>
    <x v="1"/>
    <m/>
    <s v="Completed"/>
    <x v="5"/>
    <x v="34"/>
    <x v="6"/>
    <s v="P0"/>
    <x v="2"/>
    <x v="4"/>
    <m/>
    <m/>
    <m/>
    <s v="Y"/>
    <s v="Completed"/>
    <d v="2023-12-18T00:00:00"/>
    <s v="Completed"/>
    <m/>
    <m/>
    <e v="#N/A"/>
  </r>
  <r>
    <s v="CAR01"/>
    <e v="#N/A"/>
    <e v="#N/A"/>
    <n v="2023"/>
    <s v="1359A"/>
    <s v="xD_DWDM-BRKRing_CAR01_1359A_Mutiara Subang_00045823098821"/>
    <e v="#N/A"/>
    <s v="Mutiara Subang"/>
    <s v="Services only"/>
    <s v="BBand"/>
    <m/>
    <m/>
    <m/>
    <s v="Single_2024_May_DWDM_C0103_1359A_PRPO_1. Swap breaker DC BREAKER: 63A X 2"/>
    <s v="Single"/>
    <n v="2024"/>
    <s v="May"/>
    <s v="DWDM"/>
    <s v="C0103"/>
    <s v="DWDM-1359A"/>
    <s v="1359A"/>
    <s v="PRPO"/>
    <s v="No CME"/>
    <e v="#N/A"/>
    <e v="#N/A"/>
    <e v="#N/A"/>
    <d v="1899-12-30T00:00:00"/>
    <s v="Wk52"/>
    <s v="Completed"/>
    <m/>
    <m/>
    <m/>
    <x v="0"/>
    <x v="1"/>
    <m/>
    <s v="Completed"/>
    <x v="5"/>
    <x v="34"/>
    <x v="6"/>
    <s v="P0"/>
    <x v="2"/>
    <x v="4"/>
    <m/>
    <m/>
    <m/>
    <s v="Y"/>
    <s v="Completed"/>
    <d v="2023-12-18T00:00:00"/>
    <s v="Completed"/>
    <m/>
    <m/>
    <e v="#N/A"/>
  </r>
  <r>
    <s v="CAR01"/>
    <e v="#N/A"/>
    <e v="#N/A"/>
    <s v="2024 Q1"/>
    <s v="1409A"/>
    <s v="xD_DWDM-BRKRing_CAR01_1409A Kota Damansara_0004582400460T_00045824009529"/>
    <e v="#N/A"/>
    <s v="1409A Kota Damansara"/>
    <s v="Board expansion"/>
    <s v="BBand"/>
    <m/>
    <s v="N/A"/>
    <s v="N/A"/>
    <s v="Single_2023_October_DWDM_(blank)_1409A_Completed_RECTIFIER + DCPDB = 1"/>
    <s v="Single"/>
    <n v="2023"/>
    <s v="October"/>
    <s v="DWDM"/>
    <s v="(blank)"/>
    <s v="DWDM-1409A"/>
    <s v="1409A"/>
    <s v="Completed"/>
    <s v="No CME"/>
    <s v="NA"/>
    <s v="0. No Survey required"/>
    <s v="0. No Survey required"/>
    <d v="2024-03-20T00:00:00"/>
    <s v="Wk12"/>
    <d v="2024-03-21T00:00:00"/>
    <m/>
    <m/>
    <m/>
    <x v="0"/>
    <x v="0"/>
    <m/>
    <m/>
    <x v="4"/>
    <x v="35"/>
    <x v="1"/>
    <s v="P0"/>
    <x v="2"/>
    <x v="4"/>
    <d v="1899-12-30T00:00:00"/>
    <m/>
    <m/>
    <m/>
    <m/>
    <m/>
    <m/>
    <m/>
    <d v="2024-04-19T00:00:00"/>
    <e v="#N/A"/>
  </r>
  <r>
    <s v="CAR01"/>
    <e v="#N/A"/>
    <e v="#N/A"/>
    <n v="2023"/>
    <s v="1409A"/>
    <s v="xD_DWDM-BRKRing_CAR01_1409A_Kota Damansara_00045823098821"/>
    <e v="#N/A"/>
    <s v="Kota Damansara"/>
    <s v="Services only"/>
    <s v="BBand"/>
    <m/>
    <m/>
    <m/>
    <s v="Single_2023_October_DWDM_(blank)_1409A_Completed_RECTIFIER + DCPDB = 1"/>
    <s v="Single"/>
    <n v="2023"/>
    <s v="October"/>
    <s v="DWDM"/>
    <s v="(blank)"/>
    <s v="DWDM-1409A"/>
    <s v="1409A"/>
    <s v="Completed"/>
    <s v="No CME"/>
    <e v="#N/A"/>
    <e v="#N/A"/>
    <e v="#N/A"/>
    <d v="1899-12-30T00:00:00"/>
    <s v="Wk52"/>
    <s v="Completed"/>
    <m/>
    <m/>
    <m/>
    <x v="0"/>
    <x v="1"/>
    <m/>
    <s v="Completed"/>
    <x v="5"/>
    <x v="34"/>
    <x v="6"/>
    <s v="P0"/>
    <x v="2"/>
    <x v="4"/>
    <m/>
    <m/>
    <m/>
    <s v="Y"/>
    <s v="Completed"/>
    <d v="2023-12-18T00:00:00"/>
    <s v="Completed"/>
    <m/>
    <m/>
    <e v="#N/A"/>
  </r>
  <r>
    <s v="CAR01"/>
    <e v="#N/A"/>
    <e v="#N/A"/>
    <s v="2024 Q1"/>
    <s v="2021B"/>
    <s v="xD_DWDM-BRKRing_CAR01_2021B SBHT_0004582400460T_00045824009529"/>
    <e v="#N/A"/>
    <s v="2021B SBHT"/>
    <s v="Board expansion"/>
    <s v="BBand"/>
    <m/>
    <s v="N/A"/>
    <s v="N/A"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s v="NA"/>
    <s v="0. No Survey required"/>
    <s v="0. No Survey required"/>
    <d v="2024-03-20T00:00:00"/>
    <s v="Wk12"/>
    <d v="2024-03-22T00:00:00"/>
    <m/>
    <m/>
    <m/>
    <x v="0"/>
    <x v="0"/>
    <m/>
    <m/>
    <x v="4"/>
    <x v="33"/>
    <x v="1"/>
    <s v="P0"/>
    <x v="2"/>
    <x v="4"/>
    <d v="1899-12-30T00:00:00"/>
    <m/>
    <m/>
    <m/>
    <m/>
    <m/>
    <m/>
    <m/>
    <d v="2024-04-19T00:00:00"/>
    <e v="#N/A"/>
  </r>
  <r>
    <s v="CAR01"/>
    <e v="#N/A"/>
    <e v="#N/A"/>
    <n v="2023"/>
    <s v="2021B"/>
    <s v="xD_DWDM-BRKRing_CAR01_2021B_SBHT_0004582304330V_00045823098821"/>
    <e v="#N/A"/>
    <s v="SBHT"/>
    <s v="9800 Board Expansion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d v="2023-11-06T00:00:00"/>
    <s v="Wk45"/>
    <d v="2023-11-06T00:00:00"/>
    <m/>
    <m/>
    <m/>
    <x v="0"/>
    <x v="1"/>
    <m/>
    <s v="Completed"/>
    <x v="5"/>
    <x v="34"/>
    <x v="6"/>
    <s v="P0"/>
    <x v="2"/>
    <x v="4"/>
    <m/>
    <m/>
    <m/>
    <s v="Y"/>
    <s v="Completed"/>
    <d v="2023-12-18T00:00:00"/>
    <s v="Completed"/>
    <m/>
    <m/>
    <e v="#N/A"/>
  </r>
  <r>
    <s v="CAR01"/>
    <e v="#N/A"/>
    <e v="#N/A"/>
    <n v="2023"/>
    <s v="2631A"/>
    <s v="xD_DWDM-BRKRing_CAR01_2631A_Samarinda_00045823098821"/>
    <e v="#N/A"/>
    <s v="Samarinda"/>
    <s v="Services only"/>
    <s v="BBand"/>
    <m/>
    <m/>
    <m/>
    <e v="#N/A"/>
    <s v="#N/A"/>
    <m/>
    <m/>
    <m/>
    <m/>
    <s v="DWDM-"/>
    <m/>
    <m/>
    <s v="No CME"/>
    <e v="#N/A"/>
    <e v="#N/A"/>
    <e v="#N/A"/>
    <d v="1899-12-30T00:00:00"/>
    <s v="Wk52"/>
    <s v="Completed"/>
    <m/>
    <m/>
    <m/>
    <x v="0"/>
    <x v="1"/>
    <m/>
    <s v="Completed"/>
    <x v="5"/>
    <x v="34"/>
    <x v="6"/>
    <s v="P0"/>
    <x v="2"/>
    <x v="4"/>
    <m/>
    <m/>
    <m/>
    <s v="Y"/>
    <s v="Completed"/>
    <d v="2023-12-18T00:00:00"/>
    <s v="Completed"/>
    <m/>
    <m/>
    <e v="#N/A"/>
  </r>
  <r>
    <s v="CAR01"/>
    <e v="#N/A"/>
    <e v="#N/A"/>
    <s v="2024 Q1"/>
    <s v="2777C"/>
    <s v="xD_DWDM-BRKRing_CAR01_2777C JBA Bukit Lipat_0004582400460T_00045824009529"/>
    <e v="#N/A"/>
    <s v="2777C JBA Bukit Lipat"/>
    <s v="Board expansion"/>
    <s v="BBand"/>
    <m/>
    <s v="N/A"/>
    <s v="N/A"/>
    <e v="#N/A"/>
    <s v="#N/A"/>
    <m/>
    <m/>
    <m/>
    <m/>
    <s v="DWDM-"/>
    <m/>
    <m/>
    <s v="No CME"/>
    <s v="NA"/>
    <s v="0. No Survey required"/>
    <s v="0. No Survey required"/>
    <d v="2024-03-21T00:00:00"/>
    <s v="Wk12"/>
    <d v="2024-03-25T00:00:00"/>
    <m/>
    <m/>
    <m/>
    <x v="0"/>
    <x v="0"/>
    <m/>
    <m/>
    <x v="4"/>
    <x v="36"/>
    <x v="14"/>
    <s v="P0"/>
    <x v="2"/>
    <x v="4"/>
    <d v="1899-12-30T00:00:00"/>
    <m/>
    <m/>
    <m/>
    <m/>
    <m/>
    <m/>
    <m/>
    <d v="2024-04-19T00:00:00"/>
    <e v="#N/A"/>
  </r>
  <r>
    <s v="CAR01"/>
    <e v="#N/A"/>
    <e v="#N/A"/>
    <n v="2023"/>
    <s v="2777C"/>
    <s v="xD_DWDM-BRKRing_CAR01_2777C_JBABkitLipat_0004582304330V_00045823098821"/>
    <e v="#N/A"/>
    <s v="JBABkitLipat"/>
    <s v="9800 Board Expansion"/>
    <s v="BBand"/>
    <m/>
    <m/>
    <m/>
    <e v="#N/A"/>
    <s v="#N/A"/>
    <m/>
    <m/>
    <m/>
    <m/>
    <s v="DWDM-"/>
    <m/>
    <m/>
    <s v="No CME"/>
    <e v="#N/A"/>
    <e v="#N/A"/>
    <e v="#N/A"/>
    <d v="2023-11-06T00:00:00"/>
    <s v="Wk45"/>
    <d v="2023-11-06T00:00:00"/>
    <m/>
    <m/>
    <m/>
    <x v="0"/>
    <x v="1"/>
    <m/>
    <s v="Completed"/>
    <x v="5"/>
    <x v="34"/>
    <x v="6"/>
    <s v="P0"/>
    <x v="2"/>
    <x v="4"/>
    <m/>
    <m/>
    <m/>
    <s v="Y"/>
    <s v="Completed"/>
    <d v="2023-12-18T00:00:00"/>
    <s v="Completed"/>
    <m/>
    <m/>
    <e v="#N/A"/>
  </r>
  <r>
    <s v="CAR04"/>
    <n v="0.43402654726599993"/>
    <n v="0.85389999999999999"/>
    <s v="2024 Q1"/>
    <s v="1253A"/>
    <s v="xD_DWDM-BRKRing_CAR04_1253A Plaza Pengkalan_0004582309050Y_00045824006623"/>
    <n v="0.85389999999999999"/>
    <s v="Plaza Pengkalan 1253A"/>
    <s v="Services only"/>
    <s v="BBand"/>
    <m/>
    <s v="N/A"/>
    <s v="N/A"/>
    <s v="Single_2024_April_DWDM_C0204;C0210P;CAR02-i+/CAR02-ii+_1253A_PRPO_1. Add Rectifier (Indoor)= 1 (Require 63A x 8 DC Breaker) _x000a_2. Add Modules = 5_x000a_3. Battery Bank = 4"/>
    <s v="Single"/>
    <n v="2024"/>
    <s v="April"/>
    <s v="DWDM"/>
    <s v="C0204;C0210P;CAR02-i+/CAR02-ii+"/>
    <s v="DWDM-1253A"/>
    <s v="1253A"/>
    <s v="PRPO"/>
    <s v="No CME"/>
    <e v="#N/A"/>
    <e v="#N/A"/>
    <e v="#N/A"/>
    <d v="1899-12-30T00:00:00"/>
    <s v="WK0"/>
    <s v="N/A"/>
    <m/>
    <m/>
    <m/>
    <x v="0"/>
    <x v="0"/>
    <m/>
    <m/>
    <x v="6"/>
    <x v="15"/>
    <x v="0"/>
    <s v="P1_Z_June"/>
    <x v="5"/>
    <x v="3"/>
    <d v="1899-12-30T00:00:00"/>
    <m/>
    <m/>
    <m/>
    <m/>
    <m/>
    <m/>
    <s v="Y"/>
    <d v="2024-05-24T00:00:00"/>
    <e v="#N/A"/>
  </r>
  <r>
    <s v="CAR04"/>
    <n v="0.43402654726599993"/>
    <n v="0.85389999999999999"/>
    <s v="2024 Q1"/>
    <s v="1261A"/>
    <s v="xD_DWDM-BRKRing_CAR04_1261A KWSP_0004582309050Y_00045824006623"/>
    <n v="0.85389999999999999"/>
    <s v="KWSP 1261A"/>
    <s v="Services only"/>
    <s v="BBand"/>
    <m/>
    <s v="N/A"/>
    <s v="N/A"/>
    <e v="#N/A"/>
    <s v="#N/A"/>
    <m/>
    <m/>
    <m/>
    <m/>
    <s v="DWDM-"/>
    <m/>
    <m/>
    <s v="No CME"/>
    <e v="#N/A"/>
    <e v="#N/A"/>
    <e v="#N/A"/>
    <d v="1899-12-30T00:00:00"/>
    <s v="WK0"/>
    <s v="N/A"/>
    <m/>
    <m/>
    <m/>
    <x v="0"/>
    <x v="0"/>
    <m/>
    <m/>
    <x v="6"/>
    <x v="15"/>
    <x v="0"/>
    <s v="P1_Z_June"/>
    <x v="5"/>
    <x v="3"/>
    <d v="1899-12-30T00:00:00"/>
    <m/>
    <m/>
    <m/>
    <m/>
    <m/>
    <m/>
    <s v="Y"/>
    <d v="2024-05-24T00:00:00"/>
    <e v="#N/A"/>
  </r>
  <r>
    <s v="CAR04"/>
    <n v="0.43402654726599993"/>
    <n v="0.85389999999999999"/>
    <s v="2024 Q1"/>
    <s v="1266A"/>
    <s v="xD_DWDM-BRKRing_CAR04_1266A Sucasa_0004582309050Y_00045824006623"/>
    <n v="0.85389999999999999"/>
    <s v="Sucasa 1266A"/>
    <s v="Services only"/>
    <s v="BBand"/>
    <m/>
    <s v="N/A"/>
    <s v="N/A"/>
    <s v="Single_2024_May_DWDM_C0407P_1266A_PRPO_1.Add module = 1_x000a_2.Add battery bank = 1"/>
    <s v="Single"/>
    <n v="2024"/>
    <s v="May"/>
    <s v="DWDM"/>
    <s v="C0407P"/>
    <s v="DWDM-1266A"/>
    <s v="1266A"/>
    <s v="PRPO"/>
    <s v="No CME"/>
    <e v="#N/A"/>
    <e v="#N/A"/>
    <e v="#N/A"/>
    <d v="1899-12-30T00:00:00"/>
    <s v="WK0"/>
    <s v="N/A"/>
    <m/>
    <m/>
    <m/>
    <x v="0"/>
    <x v="0"/>
    <m/>
    <m/>
    <x v="6"/>
    <x v="15"/>
    <x v="0"/>
    <s v="P1_Z_June"/>
    <x v="5"/>
    <x v="3"/>
    <d v="1899-12-30T00:00:00"/>
    <m/>
    <m/>
    <m/>
    <m/>
    <m/>
    <m/>
    <s v="Y"/>
    <d v="2024-05-24T00:00:00"/>
    <e v="#N/A"/>
  </r>
  <r>
    <s v="CAR04"/>
    <n v="0.43402654726599993"/>
    <n v="0.85389999999999999"/>
    <s v="2024 Q1"/>
    <s v="1271A"/>
    <s v="xD_DWDM-BRKRing_CAR04_1271A Risda_0004582309050Y_00045824006623"/>
    <n v="0.85389999999999999"/>
    <s v="Risda 1271A"/>
    <s v="Services only"/>
    <s v="BBand"/>
    <m/>
    <s v="N/A"/>
    <s v="N/A"/>
    <s v="Single_2024_May_DWDM_DWDM-120Ch_1271A_PRPO_1.swap rectifier (Indoor) = 1 (Require 63A x 4 DC breaker)_x000a_2.Add modules = 4 _x000a_3.battery bank = 6"/>
    <s v="Single"/>
    <n v="2024"/>
    <s v="May"/>
    <s v="DWDM"/>
    <s v="DWDM-120Ch"/>
    <s v="DWDM-1271A"/>
    <s v="1271A"/>
    <s v="PRPO"/>
    <s v="No CME"/>
    <e v="#N/A"/>
    <e v="#N/A"/>
    <e v="#N/A"/>
    <d v="1899-12-30T00:00:00"/>
    <s v="WK0"/>
    <s v="N/A"/>
    <m/>
    <m/>
    <m/>
    <x v="0"/>
    <x v="0"/>
    <m/>
    <m/>
    <x v="6"/>
    <x v="15"/>
    <x v="0"/>
    <s v="P1_Z_June"/>
    <x v="5"/>
    <x v="3"/>
    <d v="1899-12-30T00:00:00"/>
    <m/>
    <m/>
    <m/>
    <m/>
    <m/>
    <m/>
    <s v="Y"/>
    <d v="2024-05-24T00:00:00"/>
    <e v="#N/A"/>
  </r>
  <r>
    <s v="CAR04"/>
    <n v="0.43402654726599993"/>
    <n v="0.85389999999999999"/>
    <s v="2024 Q1"/>
    <s v="1461A"/>
    <s v="xD_DWDM-BRKRing_CAR04_1461A Shaw Parade_0004582309050Y_00045824006623"/>
    <n v="0.85389999999999999"/>
    <s v="Shaw parade 1461A"/>
    <s v="Services only"/>
    <s v="BBand"/>
    <m/>
    <s v="N/A"/>
    <s v="N/A"/>
    <e v="#N/A"/>
    <s v="#N/A"/>
    <m/>
    <m/>
    <m/>
    <m/>
    <s v="DWDM-"/>
    <m/>
    <m/>
    <s v="No CME"/>
    <e v="#N/A"/>
    <e v="#N/A"/>
    <e v="#N/A"/>
    <d v="1899-12-30T00:00:00"/>
    <s v="WK0"/>
    <s v="N/A"/>
    <m/>
    <m/>
    <m/>
    <x v="0"/>
    <x v="0"/>
    <m/>
    <m/>
    <x v="6"/>
    <x v="15"/>
    <x v="0"/>
    <s v="P1_Z_June"/>
    <x v="5"/>
    <x v="3"/>
    <d v="1899-12-30T00:00:00"/>
    <m/>
    <m/>
    <m/>
    <m/>
    <m/>
    <m/>
    <s v="Y"/>
    <d v="2024-05-24T00:00:00"/>
    <e v="#N/A"/>
  </r>
  <r>
    <s v="CAR04"/>
    <n v="0.43402654726599993"/>
    <n v="0.85389999999999999"/>
    <s v="2024 Q1"/>
    <s v="1737A"/>
    <s v="xD_DWDM-BRKRing_CAR04_1737A Bernama_0004582309050Y_00045824006623"/>
    <n v="0.85389999999999999"/>
    <s v="Bernama 1737A"/>
    <s v="Services only"/>
    <s v="BBand"/>
    <m/>
    <s v="N/A"/>
    <s v="N/A"/>
    <s v="Multiple_2024_April_DWDM_C0407P_1737A_PRPO_1. Replace CSU controller = 1 (Action FF)_x000a_2. Add Modules = 2_x000a_3. Add Battery Bank = 1_x000a_"/>
    <s v="Multiple"/>
    <n v="2024"/>
    <s v="April"/>
    <s v="DWDM"/>
    <s v="C0407P"/>
    <s v="DWDM-1737A"/>
    <s v="1737A"/>
    <s v="PRPO"/>
    <s v="No CME"/>
    <e v="#N/A"/>
    <e v="#N/A"/>
    <e v="#N/A"/>
    <d v="1899-12-30T00:00:00"/>
    <s v="WK0"/>
    <s v="N/A"/>
    <m/>
    <m/>
    <m/>
    <x v="0"/>
    <x v="0"/>
    <m/>
    <m/>
    <x v="6"/>
    <x v="37"/>
    <x v="0"/>
    <s v="P1_Z_June"/>
    <x v="5"/>
    <x v="3"/>
    <d v="1899-12-30T00:00:00"/>
    <m/>
    <m/>
    <m/>
    <m/>
    <m/>
    <m/>
    <s v="Y"/>
    <d v="2024-05-24T00:00:00"/>
    <e v="#N/A"/>
  </r>
  <r>
    <s v="CAR04"/>
    <n v="0.43402654726599993"/>
    <n v="0.85389999999999999"/>
    <s v="2024 Q1"/>
    <s v="1851A"/>
    <s v="xD_DWDM-BRKRing_CAR04_1851A KL Plaza_0004582309050Y_00045824006623"/>
    <n v="0.85389999999999999"/>
    <s v="KL Plaze 1851A"/>
    <s v="Services only"/>
    <s v="BBand"/>
    <m/>
    <s v="N/A"/>
    <s v="N/A"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s v="No CME"/>
    <e v="#N/A"/>
    <e v="#N/A"/>
    <e v="#N/A"/>
    <d v="1899-12-30T00:00:00"/>
    <s v="WK0"/>
    <s v="N/A"/>
    <m/>
    <m/>
    <m/>
    <x v="0"/>
    <x v="0"/>
    <m/>
    <m/>
    <x v="6"/>
    <x v="37"/>
    <x v="0"/>
    <s v="P1_Z_June"/>
    <x v="5"/>
    <x v="3"/>
    <d v="1899-12-30T00:00:00"/>
    <m/>
    <m/>
    <m/>
    <m/>
    <m/>
    <m/>
    <s v="Y"/>
    <d v="2024-05-24T00:00:00"/>
    <e v="#N/A"/>
  </r>
  <r>
    <s v="CAR04"/>
    <n v="0.43402654726599993"/>
    <n v="0.85389999999999999"/>
    <s v="2024 Q1"/>
    <s v="1855B"/>
    <s v="xD_DWDM-BRKRing_CAR04_1855B TPM_0004582309050Y_00045824006623"/>
    <n v="0.85389999999999999"/>
    <s v="TPM 1855B"/>
    <s v="Services only"/>
    <s v="BBand"/>
    <m/>
    <s v="N/A"/>
    <s v="N/A"/>
    <s v="Multiple_2023_December_DWDM_(blank)_1855B_Completed_DCPDB  = 1"/>
    <s v="Multiple"/>
    <n v="2023"/>
    <s v="December"/>
    <s v="DWDM"/>
    <s v="(blank)"/>
    <s v="DWDM-1855B"/>
    <s v="1855B"/>
    <s v="Completed"/>
    <s v="No CME"/>
    <e v="#N/A"/>
    <e v="#N/A"/>
    <e v="#N/A"/>
    <d v="1899-12-30T00:00:00"/>
    <s v="WK0"/>
    <s v="N/A"/>
    <m/>
    <m/>
    <m/>
    <x v="0"/>
    <x v="0"/>
    <m/>
    <m/>
    <x v="4"/>
    <x v="0"/>
    <x v="0"/>
    <s v="P1_Z_June"/>
    <x v="5"/>
    <x v="3"/>
    <d v="1899-12-30T00:00:00"/>
    <m/>
    <m/>
    <m/>
    <m/>
    <m/>
    <m/>
    <s v="Y"/>
    <d v="2024-05-24T00:00:00"/>
    <e v="#N/A"/>
  </r>
  <r>
    <s v="CAR11"/>
    <n v="0.52483716914949996"/>
    <e v="#N/A"/>
    <s v="2024 Q1"/>
    <s v="1049B"/>
    <s v="xD_DWDM-BRKRing_CAR11_1049B MCR Kepong_0004582400700P_00045824009527"/>
    <e v="#N/A"/>
    <s v="1049B-MCR-002 KPG"/>
    <s v="Board expansion"/>
    <s v="BBand"/>
    <m/>
    <s v="N/A"/>
    <s v="N/A"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s v="NA"/>
    <s v="0. No Survey required"/>
    <s v="0. No Survey required"/>
    <d v="2024-04-22T00:00:00"/>
    <s v="Wk17"/>
    <d v="2024-04-22T00:00:00"/>
    <m/>
    <m/>
    <m/>
    <x v="0"/>
    <x v="0"/>
    <m/>
    <m/>
    <x v="4"/>
    <x v="38"/>
    <x v="4"/>
    <s v="P0"/>
    <x v="21"/>
    <x v="3"/>
    <d v="1899-12-30T00:00:00"/>
    <m/>
    <m/>
    <m/>
    <m/>
    <m/>
    <m/>
    <m/>
    <d v="2024-04-18T00:00:00"/>
    <e v="#N/A"/>
  </r>
  <r>
    <s v="CAR11"/>
    <n v="0.52483716914949996"/>
    <e v="#N/A"/>
    <s v="2024 Q1"/>
    <s v="2070B"/>
    <s v="xD_DWDM-BRKRing_CAR11_2070B Gombak_0004582400700P_00045824009527"/>
    <e v="#N/A"/>
    <s v="2070B-MAG-001 Gombak Tx"/>
    <s v="Board expansion"/>
    <s v="BBand"/>
    <m/>
    <s v="N/A"/>
    <s v="N/A"/>
    <s v="Single_2023_October_DWDM_(blank)_2070B_Completed_DCPDB  = 1"/>
    <s v="Single"/>
    <n v="2023"/>
    <s v="October"/>
    <s v="DWDM"/>
    <s v="(blank)"/>
    <s v="DWDM-2070B"/>
    <s v="2070B"/>
    <s v="Completed"/>
    <s v="No CME"/>
    <s v="NA"/>
    <s v="0. No Survey required"/>
    <s v="0. No Survey required"/>
    <d v="2024-04-22T00:00:00"/>
    <s v="Wk17"/>
    <d v="2024-04-22T00:00:00"/>
    <m/>
    <m/>
    <m/>
    <x v="0"/>
    <x v="0"/>
    <m/>
    <m/>
    <x v="4"/>
    <x v="38"/>
    <x v="4"/>
    <s v="P0"/>
    <x v="21"/>
    <x v="3"/>
    <d v="1899-12-30T00:00:00"/>
    <m/>
    <m/>
    <m/>
    <m/>
    <m/>
    <m/>
    <m/>
    <d v="2024-04-18T00:00:00"/>
    <e v="#N/A"/>
  </r>
  <r>
    <s v="CAR11"/>
    <n v="0.52483716914949996"/>
    <e v="#N/A"/>
    <s v="2024 Q1"/>
    <s v="8709A"/>
    <s v="xD_DWDM-BRKRing_CAR11_8709A Bentong_0004582400700P_00045824009527"/>
    <e v="#N/A"/>
    <s v="8709A-MAG-003 Bentong"/>
    <s v="Board expansion"/>
    <s v="BBand"/>
    <m/>
    <s v="N/A"/>
    <s v="N/A"/>
    <s v="Single_2023_October_DWDM_(blank)_8709A_Completed_RECTIFIER + DCPDB = 1"/>
    <s v="Single"/>
    <n v="2023"/>
    <s v="October"/>
    <s v="DWDM"/>
    <s v="(blank)"/>
    <s v="DWDM-8709A"/>
    <s v="8709A"/>
    <s v="Completed"/>
    <s v="No CME"/>
    <s v="NA"/>
    <s v="0. No Survey required"/>
    <s v="0. No Survey required"/>
    <d v="2024-04-18T00:00:00"/>
    <s v="Wk16"/>
    <d v="2024-04-18T00:00:00"/>
    <m/>
    <m/>
    <m/>
    <x v="0"/>
    <x v="0"/>
    <m/>
    <m/>
    <x v="4"/>
    <x v="39"/>
    <x v="15"/>
    <s v="P0"/>
    <x v="21"/>
    <x v="3"/>
    <d v="1899-12-30T00:00:00"/>
    <m/>
    <m/>
    <m/>
    <m/>
    <m/>
    <m/>
    <m/>
    <d v="2024-04-18T00:00:00"/>
    <e v="#N/A"/>
  </r>
  <r>
    <s v="CT0120"/>
    <n v="0.79046992204199995"/>
    <e v="#N/A"/>
    <n v="2023"/>
    <s v="2632A"/>
    <s v="xD_DWDM-BRKRing_CT0120_2632A Ecopark_0004582304160F_0004582308742"/>
    <e v="#N/A"/>
    <s v="2632A Ecopark"/>
    <s v="1800 Rack and subrack"/>
    <s v="Advance"/>
    <m/>
    <m/>
    <m/>
    <s v="Single_2023_October_DWDM_(blank)_2632A_Completed_AC BREAKER : 32 X 3"/>
    <s v="Single"/>
    <n v="2023"/>
    <s v="October"/>
    <s v="DWDM"/>
    <s v="(blank)"/>
    <s v="DWDM-2632A"/>
    <s v="2632A"/>
    <s v="Completed"/>
    <s v="AC BREAKER : 32 X 3"/>
    <e v="#N/A"/>
    <e v="#N/A"/>
    <e v="#N/A"/>
    <d v="2024-05-21T00:00:00"/>
    <s v="Wk21"/>
    <d v="2024-03-27T00:00:00"/>
    <s v="replace outdoor (syabas)"/>
    <s v="Entrance issue (gate)"/>
    <s v="0523: Replaced old outdoor rack"/>
    <x v="0"/>
    <x v="0"/>
    <d v="2024-04-23T00:00:00"/>
    <s v="TBC"/>
    <x v="4"/>
    <x v="40"/>
    <x v="4"/>
    <s v="P2"/>
    <x v="4"/>
    <x v="0"/>
    <m/>
    <m/>
    <m/>
    <m/>
    <m/>
    <d v="1899-12-30T00:00:00"/>
    <m/>
    <m/>
    <m/>
    <e v="#N/A"/>
  </r>
  <r>
    <s v="E212"/>
    <n v="0.79140867852699992"/>
    <n v="1.077274265145"/>
    <n v="2023"/>
    <s v="8923B"/>
    <s v="xD_DWDM-BRKRing_E212_8923B Tmn Semarak_0004582304160F_00045823087420"/>
    <n v="1.077274265145"/>
    <s v="8923B Tmn Semarak"/>
    <s v="1800 Rack and subrack"/>
    <s v="Fo&amp;T"/>
    <m/>
    <m/>
    <m/>
    <s v="Single_2024_January_DWDM_(blank)_8923B_Drop_ADD 100A X 2 BREAKER_x000a_ADD GROUNDING X 1_x000a_ADD PLINTH X 1_x000a_ADD ODF PANEL X 1"/>
    <s v="Single"/>
    <n v="2024"/>
    <s v="January"/>
    <s v="DWDM"/>
    <s v="(blank)"/>
    <s v="DWDM-8923B"/>
    <s v="8923B"/>
    <s v="Drop"/>
    <s v="ADD 100A X 2 BREAKER"/>
    <e v="#N/A"/>
    <e v="#N/A"/>
    <e v="#N/A"/>
    <d v="2024-07-30T00:00:00"/>
    <s v="Wk31"/>
    <m/>
    <s v="Site Dropped"/>
    <s v="Resurvey AC"/>
    <m/>
    <x v="0"/>
    <x v="0"/>
    <m/>
    <s v="TBC"/>
    <x v="5"/>
    <x v="0"/>
    <x v="0"/>
    <e v="#N/A"/>
    <x v="2"/>
    <x v="0"/>
    <m/>
    <m/>
    <m/>
    <s v="N/A"/>
    <s v="Completed"/>
    <d v="2024-02-22T00:00:00"/>
    <s v="Completed"/>
    <m/>
    <m/>
    <e v="#N/A"/>
  </r>
  <r>
    <s v="EAR04"/>
    <e v="#N/A"/>
    <e v="#N/A"/>
    <n v="2023"/>
    <s v="1049B"/>
    <s v="xD_DWDM-BRKRing_EAR04_1049B_KPG_00045823098821"/>
    <e v="#N/A"/>
    <s v="KPG"/>
    <s v="Services only"/>
    <s v="Fo&amp;T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e v="#N/A"/>
    <e v="#N/A"/>
    <e v="#N/A"/>
    <d v="1899-12-30T00:00:00"/>
    <s v="Wk52"/>
    <s v="Completed"/>
    <m/>
    <m/>
    <m/>
    <x v="0"/>
    <x v="1"/>
    <m/>
    <s v="Completed"/>
    <x v="5"/>
    <x v="41"/>
    <x v="16"/>
    <e v="#N/A"/>
    <x v="2"/>
    <x v="0"/>
    <m/>
    <m/>
    <m/>
    <s v="N/A"/>
    <s v="Completed"/>
    <d v="2023-10-25T00:00:00"/>
    <s v="Completed"/>
    <m/>
    <m/>
    <e v="#N/A"/>
  </r>
  <r>
    <s v="EAR04"/>
    <e v="#N/A"/>
    <e v="#N/A"/>
    <n v="2023"/>
    <s v="1475A"/>
    <s v="xD_DWDM-BRKRing_EAR04_1475A_MSC MSK_00045823098821"/>
    <e v="#N/A"/>
    <s v="MSC MSK"/>
    <s v="Services only"/>
    <s v="Fo&amp;T"/>
    <m/>
    <m/>
    <m/>
    <s v="Single_2024_May_DWDM_5GC_1475A_PRPO_1.ODF Rack (Glass Door)"/>
    <s v="Single"/>
    <n v="2024"/>
    <s v="May"/>
    <s v="DWDM"/>
    <s v="5GC"/>
    <s v="DWDM-1475A"/>
    <s v="1475A"/>
    <s v="PRPO"/>
    <s v="No CME"/>
    <e v="#N/A"/>
    <e v="#N/A"/>
    <e v="#N/A"/>
    <d v="1899-12-30T00:00:00"/>
    <s v="Wk52"/>
    <s v="Completed"/>
    <m/>
    <m/>
    <m/>
    <x v="0"/>
    <x v="1"/>
    <m/>
    <s v="Completed"/>
    <x v="5"/>
    <x v="41"/>
    <x v="16"/>
    <e v="#N/A"/>
    <x v="2"/>
    <x v="0"/>
    <m/>
    <m/>
    <m/>
    <s v="N/A"/>
    <s v="Completed"/>
    <d v="2023-10-25T00:00:00"/>
    <s v="Completed"/>
    <m/>
    <m/>
    <e v="#N/A"/>
  </r>
  <r>
    <s v="EAR04"/>
    <e v="#N/A"/>
    <e v="#N/A"/>
    <n v="2023"/>
    <s v="2021B"/>
    <s v="xD_DWDM-BRKRing_EAR04_2021B_SBHT_00045823098821"/>
    <e v="#N/A"/>
    <s v="SBHT"/>
    <s v="Services only"/>
    <s v="Fo&amp;T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d v="1899-12-30T00:00:00"/>
    <s v="Wk52"/>
    <s v="Completed"/>
    <m/>
    <m/>
    <m/>
    <x v="0"/>
    <x v="1"/>
    <m/>
    <s v="Completed"/>
    <x v="5"/>
    <x v="41"/>
    <x v="16"/>
    <e v="#N/A"/>
    <x v="2"/>
    <x v="0"/>
    <m/>
    <m/>
    <m/>
    <s v="N/A"/>
    <s v="Completed"/>
    <d v="2023-10-25T00:00:00"/>
    <s v="Completed"/>
    <m/>
    <m/>
    <e v="#N/A"/>
  </r>
  <r>
    <s v="EAR04"/>
    <e v="#N/A"/>
    <e v="#N/A"/>
    <n v="2023"/>
    <s v="8000A"/>
    <s v="xD_DWDM-BRKRing_EAR04_8000A_MSC KTN_00045823098821"/>
    <e v="#N/A"/>
    <s v="MSC KTN"/>
    <s v="Services only"/>
    <s v="Fo&amp;T"/>
    <m/>
    <m/>
    <m/>
    <e v="#N/A"/>
    <s v="#N/A"/>
    <m/>
    <m/>
    <m/>
    <m/>
    <s v="DWDM-"/>
    <m/>
    <m/>
    <s v="No CME"/>
    <e v="#N/A"/>
    <e v="#N/A"/>
    <e v="#N/A"/>
    <d v="1899-12-30T00:00:00"/>
    <s v="Wk52"/>
    <s v="Completed"/>
    <m/>
    <m/>
    <m/>
    <x v="0"/>
    <x v="1"/>
    <m/>
    <s v="Completed"/>
    <x v="5"/>
    <x v="41"/>
    <x v="16"/>
    <e v="#N/A"/>
    <x v="2"/>
    <x v="0"/>
    <m/>
    <m/>
    <m/>
    <s v="N/A"/>
    <s v="Completed"/>
    <d v="2023-10-25T00:00:00"/>
    <s v="Completed"/>
    <m/>
    <m/>
    <e v="#N/A"/>
  </r>
  <r>
    <s v="EAR04"/>
    <e v="#N/A"/>
    <e v="#N/A"/>
    <n v="2023"/>
    <s v="8703A"/>
    <s v="xD_DWDM-BRKRing_EAR04_8703A_KG Awah_00045823098821"/>
    <e v="#N/A"/>
    <s v="KG Awah"/>
    <s v="Services only"/>
    <s v="Fo&amp;T"/>
    <m/>
    <m/>
    <m/>
    <e v="#N/A"/>
    <s v="#N/A"/>
    <m/>
    <m/>
    <m/>
    <m/>
    <s v="DWDM-"/>
    <m/>
    <m/>
    <s v="No CME"/>
    <e v="#N/A"/>
    <e v="#N/A"/>
    <e v="#N/A"/>
    <d v="1899-12-30T00:00:00"/>
    <s v="Wk52"/>
    <s v="Completed"/>
    <m/>
    <m/>
    <m/>
    <x v="0"/>
    <x v="1"/>
    <m/>
    <s v="Completed"/>
    <x v="5"/>
    <x v="41"/>
    <x v="16"/>
    <e v="#N/A"/>
    <x v="2"/>
    <x v="0"/>
    <m/>
    <m/>
    <m/>
    <s v="N/A"/>
    <s v="Completed"/>
    <d v="2023-10-25T00:00:00"/>
    <s v="Completed"/>
    <m/>
    <m/>
    <e v="#N/A"/>
  </r>
  <r>
    <s v="MCR144"/>
    <e v="#N/A"/>
    <e v="#N/A"/>
    <n v="2023"/>
    <s v="1007A"/>
    <s v="xD_DWDM-BRKRing_MCR144_1007A MAC Mimaland_0004582304330Y_00045823098821"/>
    <e v="#N/A"/>
    <s v="1007A MAC Mimaland"/>
    <s v="1800 Rack and subrack"/>
    <s v="BBand"/>
    <m/>
    <m/>
    <m/>
    <s v="Single_2023_October_DWDM_(blank)_1007A_Completed_DCPDB = 1 UNIT_x000a_MGB = 1"/>
    <s v="Single"/>
    <n v="2023"/>
    <s v="October"/>
    <s v="DWDM"/>
    <s v="(blank)"/>
    <s v="DWDM-1007A"/>
    <s v="1007A"/>
    <s v="Completed"/>
    <s v="DCPDB = 1 UNIT"/>
    <e v="#N/A"/>
    <e v="#N/A"/>
    <e v="#N/A"/>
    <d v="2023-10-10T00:00:00"/>
    <s v="Wk41"/>
    <d v="2023-10-10T00:00:00"/>
    <m/>
    <m/>
    <m/>
    <x v="7"/>
    <x v="2"/>
    <m/>
    <s v="Completed"/>
    <x v="4"/>
    <x v="42"/>
    <x v="17"/>
    <e v="#N/A"/>
    <x v="2"/>
    <x v="1"/>
    <m/>
    <m/>
    <m/>
    <s v="Y"/>
    <s v="Completed"/>
    <d v="2023-11-07T00:00:00"/>
    <s v="Completed"/>
    <m/>
    <m/>
    <e v="#N/A"/>
  </r>
  <r>
    <s v="MCR144"/>
    <e v="#N/A"/>
    <e v="#N/A"/>
    <n v="2023"/>
    <s v="1770B"/>
    <s v="xD_DWDM-BRKRing_MCR144_1770B MAC GentingSempah_0004582304330Y_00045823098821"/>
    <e v="#N/A"/>
    <s v="1770B MAC GentingSempah"/>
    <s v="1800 Rack and subrack"/>
    <s v="BBand"/>
    <m/>
    <m/>
    <m/>
    <s v="Single_2023_October_DWDM_(blank)_1770B_Completed_AC BREAKER : 32 X 3"/>
    <s v="Single"/>
    <n v="2023"/>
    <s v="October"/>
    <s v="DWDM"/>
    <s v="(blank)"/>
    <s v="DWDM-1770B"/>
    <s v="1770B"/>
    <s v="Completed"/>
    <s v="AC BREAKER : 32 X 3"/>
    <e v="#N/A"/>
    <e v="#N/A"/>
    <e v="#N/A"/>
    <d v="2023-10-17T00:00:00"/>
    <s v="Wk42"/>
    <d v="2023-10-17T00:00:00"/>
    <m/>
    <m/>
    <m/>
    <x v="7"/>
    <x v="2"/>
    <m/>
    <s v="Completed"/>
    <x v="4"/>
    <x v="43"/>
    <x v="18"/>
    <e v="#N/A"/>
    <x v="2"/>
    <x v="1"/>
    <m/>
    <m/>
    <m/>
    <s v="Y"/>
    <s v="Completed"/>
    <d v="2023-11-07T00:00:00"/>
    <s v="Completed"/>
    <m/>
    <m/>
    <e v="#N/A"/>
  </r>
  <r>
    <s v="MCR144"/>
    <e v="#N/A"/>
    <e v="#N/A"/>
    <n v="2023"/>
    <s v="1787B"/>
    <s v="xD_DWDM-BRKRing_MCR144_1787B MAC KarakHW_0004582304330Y_00045823098821"/>
    <e v="#N/A"/>
    <s v="1787B MAC KarakHW"/>
    <s v="1800 Rack and subrack"/>
    <s v="BBand"/>
    <m/>
    <m/>
    <m/>
    <s v="Single_2023_October_DWDM_(blank)_1787B_Completed_DC BREAKER: 63A X 2"/>
    <s v="Single"/>
    <n v="2023"/>
    <s v="October"/>
    <s v="DWDM"/>
    <s v="(blank)"/>
    <s v="DWDM-1787B"/>
    <s v="1787B"/>
    <s v="Completed"/>
    <s v="DC BREAKER: 63A X 2"/>
    <e v="#N/A"/>
    <e v="#N/A"/>
    <e v="#N/A"/>
    <d v="2023-10-17T00:00:00"/>
    <s v="Wk42"/>
    <d v="2023-10-17T00:00:00"/>
    <m/>
    <m/>
    <m/>
    <x v="7"/>
    <x v="2"/>
    <m/>
    <s v="Completed"/>
    <x v="4"/>
    <x v="43"/>
    <x v="18"/>
    <e v="#N/A"/>
    <x v="2"/>
    <x v="1"/>
    <m/>
    <m/>
    <s v="CME completed12/Jan"/>
    <s v="Y"/>
    <s v="Completed"/>
    <d v="2023-11-07T00:00:00"/>
    <s v="Completed"/>
    <m/>
    <m/>
    <e v="#N/A"/>
  </r>
  <r>
    <s v="MCR144"/>
    <e v="#N/A"/>
    <e v="#N/A"/>
    <n v="2023"/>
    <s v="2070B"/>
    <s v="xD_DWDM-BRKRing_MCR144_2070B MAC Gombak_0004582304330Y_00045823098821"/>
    <e v="#N/A"/>
    <s v="2070B MAC Gombak"/>
    <s v="1800 Rack and subrack"/>
    <s v="BBand"/>
    <m/>
    <m/>
    <m/>
    <s v="Single_2023_October_DWDM_(blank)_2070B_Completed_DCPDB  = 1"/>
    <s v="Single"/>
    <n v="2023"/>
    <s v="October"/>
    <s v="DWDM"/>
    <s v="(blank)"/>
    <s v="DWDM-2070B"/>
    <s v="2070B"/>
    <s v="Completed"/>
    <s v="DCPDB  = 1"/>
    <e v="#N/A"/>
    <e v="#N/A"/>
    <e v="#N/A"/>
    <d v="2023-10-19T00:00:00"/>
    <s v="Wk42"/>
    <d v="2023-10-19T00:00:00"/>
    <m/>
    <m/>
    <m/>
    <x v="7"/>
    <x v="2"/>
    <m/>
    <s v="Completed"/>
    <x v="4"/>
    <x v="44"/>
    <x v="18"/>
    <e v="#N/A"/>
    <x v="2"/>
    <x v="1"/>
    <m/>
    <m/>
    <s v="CME completed12/Jan"/>
    <s v="Y"/>
    <s v="Completed"/>
    <d v="2023-11-07T00:00:00"/>
    <s v="Completed"/>
    <m/>
    <m/>
    <e v="#N/A"/>
  </r>
  <r>
    <s v="MCR144"/>
    <e v="#N/A"/>
    <e v="#N/A"/>
    <n v="2023"/>
    <s v="2086A"/>
    <s v="xD_DWDM-BRKRing_MCR144_2086A Balai Polis Bkt Tinggi_0004582304330Y_00045823098821"/>
    <e v="#N/A"/>
    <s v="2086A Balai Polis Bkt Tinggi"/>
    <s v="1800 Rack and subrack"/>
    <s v="BBand"/>
    <m/>
    <m/>
    <m/>
    <s v="Single_2023_October_DWDM_(blank)_2086A_Completed_DC BREAKER: 63A X 2"/>
    <s v="Single"/>
    <n v="2023"/>
    <s v="October"/>
    <s v="DWDM"/>
    <s v="(blank)"/>
    <s v="DWDM-2086A"/>
    <s v="2086A"/>
    <s v="Completed"/>
    <s v="DC BREAKER: 63A X 2"/>
    <e v="#N/A"/>
    <e v="#N/A"/>
    <e v="#N/A"/>
    <d v="2023-10-18T00:00:00"/>
    <s v="Wk42"/>
    <d v="2023-10-18T00:00:00"/>
    <m/>
    <m/>
    <m/>
    <x v="7"/>
    <x v="2"/>
    <m/>
    <s v="Completed"/>
    <x v="4"/>
    <x v="45"/>
    <x v="18"/>
    <e v="#N/A"/>
    <x v="2"/>
    <x v="1"/>
    <m/>
    <m/>
    <s v="CME completed12/Jan"/>
    <s v="Y"/>
    <s v="Completed"/>
    <d v="2023-11-07T00:00:00"/>
    <s v="Completed"/>
    <m/>
    <m/>
    <e v="#N/A"/>
  </r>
  <r>
    <s v="MCR144"/>
    <e v="#N/A"/>
    <e v="#N/A"/>
    <n v="2023"/>
    <s v="8709A"/>
    <s v="xD_DWDM-BRKRing_MCR144_8709A MAG Bentong_0004582304330Y_00045823098821"/>
    <e v="#N/A"/>
    <s v="8709A MAG Bentong"/>
    <s v="1800 Rack and subrack"/>
    <s v="BBand"/>
    <m/>
    <m/>
    <m/>
    <s v="Single_2023_October_DWDM_(blank)_8709A_Completed_RECTIFIER + DCPDB = 1"/>
    <s v="Single"/>
    <n v="2023"/>
    <s v="October"/>
    <s v="DWDM"/>
    <s v="(blank)"/>
    <s v="DWDM-8709A"/>
    <s v="8709A"/>
    <s v="Completed"/>
    <s v="RECTIFIER + DCPDB = 1"/>
    <e v="#N/A"/>
    <e v="#N/A"/>
    <e v="#N/A"/>
    <d v="2023-10-16T00:00:00"/>
    <s v="Wk42"/>
    <d v="2023-10-16T00:00:00"/>
    <m/>
    <m/>
    <m/>
    <x v="7"/>
    <x v="2"/>
    <m/>
    <s v="Completed"/>
    <x v="4"/>
    <x v="46"/>
    <x v="18"/>
    <e v="#N/A"/>
    <x v="2"/>
    <x v="1"/>
    <m/>
    <m/>
    <m/>
    <s v="Y"/>
    <s v="Completed"/>
    <d v="2023-11-07T00:00:00"/>
    <s v="Completed"/>
    <m/>
    <m/>
    <e v="#N/A"/>
  </r>
  <r>
    <s v="MCR18/C24"/>
    <e v="#N/A"/>
    <e v="#N/A"/>
    <n v="2023"/>
    <s v="1172A "/>
    <s v="xD_DWDM-BRKRing_MCR18/C24_1172A Glomac_0004582306610C_00045823162822"/>
    <e v="#N/A"/>
    <s v="1172A Glomac"/>
    <s v="1800 Rack and subrack"/>
    <s v="BBand"/>
    <m/>
    <m/>
    <m/>
    <e v="#N/A"/>
    <s v="#N/A"/>
    <m/>
    <m/>
    <m/>
    <m/>
    <s v="DWDM-"/>
    <m/>
    <m/>
    <m/>
    <e v="#N/A"/>
    <e v="#N/A"/>
    <e v="#N/A"/>
    <d v="1899-12-30T00:00:00"/>
    <s v="Wk52"/>
    <s v="N/A"/>
    <m/>
    <m/>
    <m/>
    <x v="0"/>
    <x v="1"/>
    <m/>
    <d v="2024-02-12T00:00:00"/>
    <x v="5"/>
    <x v="47"/>
    <x v="19"/>
    <s v="P2"/>
    <x v="1"/>
    <x v="0"/>
    <m/>
    <m/>
    <m/>
    <m/>
    <m/>
    <m/>
    <m/>
    <m/>
    <m/>
    <e v="#N/A"/>
  </r>
  <r>
    <s v="E111"/>
    <n v="0.703395031698"/>
    <n v="1.2129679083639999"/>
    <s v="2024 Q1"/>
    <s v="8367A"/>
    <s v="xD_DWDM_BRKRing_E111_8367A-MAG001 B.Kechil_0004582309010R_00045824006624"/>
    <n v="1.2129679083639999"/>
    <s v="8367A-MAG_x0002_001 B.Kechil"/>
    <s v="1800VPRO 1 rack 1 subrack"/>
    <s v="Fo&amp;T"/>
    <m/>
    <d v="2024-02-07T00:00:00"/>
    <m/>
    <s v="Single_2024_May_DWDM_E111;EAR01 N EAR03_8367A_PRPO_1.DCPDB = (C/W :63A DC x 8; 32A DC x 2 and 10A DC x 2 DC Breaker)_x000a_2.Add battery bank = 9 _x000a_3.Battery rack"/>
    <s v="Single"/>
    <n v="2024"/>
    <s v="May"/>
    <s v="DWDM"/>
    <s v="E111;EAR01 N EAR03"/>
    <s v="DWDM-8367A"/>
    <s v="8367A"/>
    <s v="PRPO"/>
    <s v="1.DCPDB = (C/W :63A DC x 8; 32A DC x 2 and 10A DC x 2 DC Breaker)_x000a_2.Add battery bank = 9 _x000a_3.Battery rack"/>
    <s v="Indoor"/>
    <s v="1.7 TSSR Approved"/>
    <s v="1.7 TSSR Approved"/>
    <d v="2024-05-08T00:00:00"/>
    <s v="Wk19"/>
    <d v="2024-05-09T00:00:00"/>
    <m/>
    <m/>
    <m/>
    <x v="1"/>
    <x v="0"/>
    <m/>
    <s v="Pending ES PO"/>
    <x v="1"/>
    <x v="3"/>
    <x v="0"/>
    <s v="P0"/>
    <x v="12"/>
    <x v="0"/>
    <m/>
    <m/>
    <m/>
    <m/>
    <m/>
    <m/>
    <m/>
    <s v="Y"/>
    <s v="May"/>
    <e v="#N/A"/>
  </r>
  <r>
    <s v="EAR01"/>
    <e v="#N/A"/>
    <e v="#N/A"/>
    <s v="2024 Q1"/>
    <s v="8224A"/>
    <s v="xD_DWDM_BRKRing_EAR01_8224A-MAG-001 Pasir Puteh_0004582309010R_00045824006624"/>
    <e v="#N/A"/>
    <s v="8224A-MAG-001 Pasir Puteh"/>
    <s v="9800 M24 1 rack 1 subrack"/>
    <s v="Fo&amp;T"/>
    <m/>
    <d v="2023-12-21T00:00:00"/>
    <d v="2024-02-16T00:00:00"/>
    <s v="Multiple_2024_May_DWDM_E109;EAR01;EAR01 N EAR03_8224A_PRPO_1.Add rectifier (Indoor) = 1 (Require 63A x 4 DC breaker)_x000a_2.Add modules = 3 _x000a_3.Add battery bank = 4"/>
    <s v="Multiple"/>
    <n v="2024"/>
    <s v="May"/>
    <s v="DWDM"/>
    <s v="E109;EAR01;EAR01 N EAR03"/>
    <s v="DWDM-8224A"/>
    <s v="8224A"/>
    <s v="PRPO"/>
    <s v="1.Add rectifier (Indoor) = 1 (Require 63A x 4 DC breaker)"/>
    <s v="Indoor"/>
    <s v="1.6 Pending FF approval"/>
    <s v="1.6 Pending FF approval"/>
    <d v="2024-05-09T00:00:00"/>
    <s v="Wk19"/>
    <d v="2024-05-09T00:00:00"/>
    <m/>
    <m/>
    <m/>
    <x v="1"/>
    <x v="0"/>
    <m/>
    <s v="Pending ES PO"/>
    <x v="1"/>
    <x v="3"/>
    <x v="0"/>
    <s v="P1"/>
    <x v="13"/>
    <x v="0"/>
    <m/>
    <m/>
    <m/>
    <m/>
    <m/>
    <m/>
    <m/>
    <s v="Y"/>
    <d v="2024-04-19T00:00:00"/>
    <e v="#N/A"/>
  </r>
  <r>
    <s v="EAR06"/>
    <n v="0.53846268681850007"/>
    <n v="0.91724362809650006"/>
    <s v="2024 Q1"/>
    <s v="8667A"/>
    <s v="xD_DWDM_BRKRing_EAR06_8667A-MAG 001 Kg Jerangsang_0004582309010R_00045824006624"/>
    <n v="0.91724362809650006"/>
    <s v="8667A-MAG 001 Kg Jerangsang"/>
    <s v="9800 1subrack "/>
    <s v="Fo&amp;T"/>
    <m/>
    <d v="2024-02-07T00:00:00"/>
    <m/>
    <s v="Single_2024_May_DWDM_EAR06_8667A_PRPO_1.Add modules = 2 _x000a_2.Add battery bank = 6"/>
    <s v="Single"/>
    <n v="2024"/>
    <s v="May"/>
    <s v="DWDM"/>
    <s v="EAR06"/>
    <s v="DWDM-8667A"/>
    <s v="8667A"/>
    <s v="PRPO"/>
    <s v="1.Add modules = 2 "/>
    <s v="subrack only"/>
    <s v="1.6 Pending FF approval"/>
    <s v="1.6 Pending FF approval"/>
    <d v="2024-05-09T00:00:00"/>
    <s v="Wk19"/>
    <d v="2024-05-09T00:00:00"/>
    <m/>
    <m/>
    <m/>
    <x v="1"/>
    <x v="0"/>
    <m/>
    <s v="Pending ES PO"/>
    <x v="1"/>
    <x v="3"/>
    <x v="0"/>
    <s v="P3"/>
    <x v="11"/>
    <x v="4"/>
    <m/>
    <m/>
    <m/>
    <m/>
    <m/>
    <m/>
    <m/>
    <s v="Y"/>
    <d v="2024-05-15T00:00:00"/>
    <e v="#N/A"/>
  </r>
  <r>
    <s v="MCR18/C24"/>
    <e v="#N/A"/>
    <e v="#N/A"/>
    <n v="2023"/>
    <s v="2021B"/>
    <s v="xD_DWDM-BRKRing_MCR18/C24_2021B SBHT_0004582306610C_00045823162822"/>
    <e v="#N/A"/>
    <s v="2021B SBHT"/>
    <s v="1800 Rack and subrack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1.ODF Rack (Glass Door)"/>
    <e v="#N/A"/>
    <e v="#N/A"/>
    <e v="#N/A"/>
    <d v="2023-11-07T00:00:00"/>
    <s v="Wk45"/>
    <d v="2023-11-07T00:00:00"/>
    <m/>
    <m/>
    <m/>
    <x v="7"/>
    <x v="2"/>
    <d v="2024-01-09T00:00:00"/>
    <d v="2024-02-12T00:00:00"/>
    <x v="4"/>
    <x v="20"/>
    <x v="7"/>
    <s v="P2"/>
    <x v="1"/>
    <x v="0"/>
    <m/>
    <s v="Integrated but plan next date"/>
    <s v="completed"/>
    <m/>
    <m/>
    <m/>
    <m/>
    <m/>
    <m/>
    <e v="#N/A"/>
  </r>
  <r>
    <s v="N103"/>
    <n v="0.57385917049399993"/>
    <e v="#N/A"/>
    <n v="2023"/>
    <s v="4660A"/>
    <s v="xD_DWDM-BRKRing_N103_4660A KTM Alorstar_0004582306610C_00045823162822"/>
    <e v="#N/A"/>
    <s v="4660A KTM Alorstar"/>
    <s v="1800 Rack and subrack"/>
    <s v="Fo&amp;T"/>
    <m/>
    <m/>
    <m/>
    <e v="#N/A"/>
    <s v="#N/A"/>
    <m/>
    <m/>
    <m/>
    <m/>
    <s v="DWDM-"/>
    <m/>
    <m/>
    <m/>
    <e v="#N/A"/>
    <e v="#N/A"/>
    <e v="#N/A"/>
    <d v="2023-11-24T00:00:00"/>
    <s v="Wk47"/>
    <d v="2023-11-24T00:00:00"/>
    <m/>
    <s v="Request DCPDB, subrack can move to existing rack_x000a_12/1: Pending odf panel_x000a_16/1: bring ODF panel &amp; travel"/>
    <m/>
    <x v="0"/>
    <x v="0"/>
    <d v="2024-01-12T00:00:00"/>
    <d v="2024-02-07T00:00:00"/>
    <x v="4"/>
    <x v="48"/>
    <x v="12"/>
    <s v="P1"/>
    <x v="22"/>
    <x v="0"/>
    <d v="2024-01-17T09:48:20"/>
    <m/>
    <m/>
    <m/>
    <m/>
    <d v="1899-12-30T00:00:00"/>
    <m/>
    <m/>
    <m/>
    <e v="#N/A"/>
  </r>
  <r>
    <s v="N103"/>
    <n v="0.57385917049399993"/>
    <e v="#N/A"/>
    <n v="2023"/>
    <s v="4669A"/>
    <s v="xD_DWDM-BRKRing_N103_4669A Alor Janggus_0004582306610C_00045823162822"/>
    <e v="#N/A"/>
    <s v="4669A Alor Janggus"/>
    <s v="1800 Rack and subrack"/>
    <s v="Fo&amp;T"/>
    <m/>
    <m/>
    <m/>
    <s v="Single_2023_November_DWDM_(blank)_4669A_Completed_DCPDB  = 1"/>
    <s v="Single"/>
    <n v="2023"/>
    <s v="November"/>
    <s v="DWDM"/>
    <s v="(blank)"/>
    <s v="DWDM-4669A"/>
    <s v="4669A"/>
    <s v="Completed"/>
    <s v="DCPDB  = 1"/>
    <e v="#N/A"/>
    <e v="#N/A"/>
    <e v="#N/A"/>
    <d v="2023-11-23T00:00:00"/>
    <s v="Wk47"/>
    <d v="2023-11-23T00:00:00"/>
    <s v="CME"/>
    <s v="12/1: Pending odf panel_x000a_16/1: bring ODF panel &amp; travel_x000a_23/1: Pending CME_x000a_30/1: Pending DCPDB_x000a_7/2: Pending DCPDB"/>
    <m/>
    <x v="7"/>
    <x v="2"/>
    <d v="2024-03-15T00:00:00"/>
    <d v="2024-02-07T00:00:00"/>
    <x v="4"/>
    <x v="49"/>
    <x v="3"/>
    <s v="P1"/>
    <x v="22"/>
    <x v="0"/>
    <m/>
    <m/>
    <m/>
    <m/>
    <m/>
    <d v="1899-12-30T00:00:00"/>
    <m/>
    <m/>
    <m/>
    <e v="#N/A"/>
  </r>
  <r>
    <s v="N103"/>
    <n v="0.57385917049399993"/>
    <e v="#N/A"/>
    <n v="2023"/>
    <s v="4863B"/>
    <s v="xD_DWDM-BRKRing_N103_4863B Wisma PKNK_0004582306610C_00045823162822"/>
    <e v="#N/A"/>
    <s v="4863B Wisma PKNK"/>
    <s v="1800 Rack and subrack"/>
    <s v="Fo&amp;T"/>
    <m/>
    <m/>
    <m/>
    <s v="Multiple_2024_April_DWDM_N103_4863B_PRPO_1. Add Battery Bank = 1"/>
    <s v="Multiple"/>
    <n v="2024"/>
    <s v="April"/>
    <s v="DWDM"/>
    <s v="N103"/>
    <s v="DWDM-4863B"/>
    <s v="4863B"/>
    <s v="PRPO"/>
    <s v="1. Add Battery Bank = 1"/>
    <e v="#N/A"/>
    <e v="#N/A"/>
    <e v="#N/A"/>
    <d v="2024-05-08T00:00:00"/>
    <s v="Wk19"/>
    <d v="2024-05-08T00:00:00"/>
    <m/>
    <s v="OUTDOOR"/>
    <m/>
    <x v="8"/>
    <x v="0"/>
    <s v="Replan"/>
    <d v="2024-02-07T00:00:00"/>
    <x v="4"/>
    <x v="1"/>
    <x v="2"/>
    <s v="P1"/>
    <x v="22"/>
    <x v="0"/>
    <m/>
    <m/>
    <m/>
    <m/>
    <m/>
    <d v="1899-12-30T00:00:00"/>
    <m/>
    <m/>
    <m/>
    <e v="#N/A"/>
  </r>
  <r>
    <s v="N103"/>
    <n v="0.57385917049399993"/>
    <e v="#N/A"/>
    <n v="2023"/>
    <s v="4998A"/>
    <s v="xD_DWDM-BRKRing_N103_4998A Air Itam Kedah_0004582306610C_00045823162822"/>
    <e v="#N/A"/>
    <s v="4998A Air Itam Kedah"/>
    <s v="1800 Rack and subrack"/>
    <s v="Fo&amp;T"/>
    <m/>
    <m/>
    <m/>
    <s v="Single_2024_May_DWDM_N104+;N107+_4998A_PRPO_1. Add Battery Bank = 1"/>
    <s v="Single"/>
    <n v="2024"/>
    <s v="May"/>
    <s v="DWDM"/>
    <s v="N104+;N107+"/>
    <s v="DWDM-4998A"/>
    <s v="4998A"/>
    <s v="PRPO"/>
    <s v="1. Add Battery Bank = 1"/>
    <e v="#N/A"/>
    <e v="#N/A"/>
    <e v="#N/A"/>
    <d v="2023-11-23T00:00:00"/>
    <s v="Wk47"/>
    <d v="2023-11-23T00:00:00"/>
    <m/>
    <s v="12/1: Pending odf panel_x000a_16/1: bring ODF panel &amp; travel"/>
    <m/>
    <x v="7"/>
    <x v="2"/>
    <d v="2024-01-12T00:00:00"/>
    <d v="2024-01-16T00:00:00"/>
    <x v="4"/>
    <x v="50"/>
    <x v="12"/>
    <s v="P1"/>
    <x v="22"/>
    <x v="0"/>
    <d v="2024-01-17T09:48:20"/>
    <m/>
    <m/>
    <m/>
    <m/>
    <d v="1899-12-30T00:00:00"/>
    <m/>
    <m/>
    <m/>
    <e v="#N/A"/>
  </r>
  <r>
    <s v="N106"/>
    <n v="0.40889287291499998"/>
    <e v="#N/A"/>
    <n v="2023"/>
    <s v="4085D"/>
    <s v="xD_DWDM-BRKRing_N106_4085D Kulim Hitech2_0004582306610C_00045823162822"/>
    <e v="#N/A"/>
    <s v="4085D Kulim Hitech2"/>
    <s v="1800 Rack and subrack"/>
    <s v="Fo&amp;T"/>
    <m/>
    <m/>
    <m/>
    <s v="Single_2023_November_DWDM_(blank)_4085D_Completed_RECTTIFIER MODULE = 2_x000a_BATTERY BANK = 2"/>
    <s v="Single"/>
    <n v="2023"/>
    <s v="November"/>
    <s v="DWDM"/>
    <s v="(blank)"/>
    <s v="DWDM-4085D"/>
    <s v="4085D"/>
    <s v="Completed"/>
    <s v="RECTTIFIER MODULE = 2"/>
    <e v="#N/A"/>
    <e v="#N/A"/>
    <e v="#N/A"/>
    <d v="2023-11-08T00:00:00"/>
    <s v="Wk45"/>
    <d v="2023-11-08T00:00:00"/>
    <m/>
    <m/>
    <m/>
    <x v="7"/>
    <x v="2"/>
    <m/>
    <s v="Completed"/>
    <x v="4"/>
    <x v="51"/>
    <x v="19"/>
    <e v="#N/A"/>
    <x v="2"/>
    <x v="5"/>
    <m/>
    <m/>
    <m/>
    <s v="Y"/>
    <s v="Completed"/>
    <d v="2023-11-16T00:00:00"/>
    <s v="Completed"/>
    <m/>
    <m/>
    <e v="#N/A"/>
  </r>
  <r>
    <s v="N106"/>
    <n v="0.40889287291499998"/>
    <e v="#N/A"/>
    <n v="2023"/>
    <s v="4683A"/>
    <s v="xD_DWDM-BRKRing_N106_4683A Bkt Tok Alang_0004582306610C_00045823162822"/>
    <e v="#N/A"/>
    <s v="4683A Bkt Tok Alang"/>
    <s v="1800 Rack and subrack"/>
    <s v="Fo&amp;T"/>
    <m/>
    <m/>
    <m/>
    <s v="Single_2024_May_DWDM_N106+_4683A_PRPO_1. Add Battery Bank = 3"/>
    <s v="Single"/>
    <n v="2024"/>
    <s v="May"/>
    <s v="DWDM"/>
    <s v="N106+"/>
    <s v="DWDM-4683A"/>
    <s v="4683A"/>
    <s v="PRPO"/>
    <s v="1. Add Battery Bank = 3"/>
    <e v="#N/A"/>
    <e v="#N/A"/>
    <e v="#N/A"/>
    <d v="2023-11-09T00:00:00"/>
    <s v="Wk45"/>
    <d v="2023-11-09T00:00:00"/>
    <m/>
    <m/>
    <m/>
    <x v="7"/>
    <x v="2"/>
    <m/>
    <s v="Completed"/>
    <x v="4"/>
    <x v="51"/>
    <x v="19"/>
    <e v="#N/A"/>
    <x v="2"/>
    <x v="5"/>
    <m/>
    <m/>
    <m/>
    <s v="Y"/>
    <s v="Completed"/>
    <d v="2023-11-16T00:00:00"/>
    <s v="Completed"/>
    <m/>
    <m/>
    <e v="#N/A"/>
  </r>
  <r>
    <s v="N106"/>
    <n v="0.40889287291499998"/>
    <e v="#N/A"/>
    <n v="2023"/>
    <s v="4946A"/>
    <s v="xD_DWDM-BRKRing_N106_4946A Bukit Selambau_0004582306610C_00045823162822"/>
    <e v="#N/A"/>
    <s v="4946A Bukit Selambau"/>
    <s v="1800 Rack and subrack"/>
    <s v="Fo&amp;T"/>
    <m/>
    <m/>
    <m/>
    <s v="Single_2023_October_DWDM_(blank)_4946A_Drop_DROP"/>
    <s v="Single"/>
    <n v="2023"/>
    <s v="October"/>
    <s v="DWDM"/>
    <s v="(blank)"/>
    <s v="DWDM-4946A"/>
    <s v="4946A"/>
    <s v="Drop"/>
    <s v="DROP"/>
    <e v="#N/A"/>
    <e v="#N/A"/>
    <e v="#N/A"/>
    <d v="2023-11-09T00:00:00"/>
    <s v="Wk45"/>
    <d v="2023-11-09T00:00:00"/>
    <m/>
    <m/>
    <m/>
    <x v="7"/>
    <x v="2"/>
    <m/>
    <s v="Completed"/>
    <x v="4"/>
    <x v="51"/>
    <x v="19"/>
    <e v="#N/A"/>
    <x v="2"/>
    <x v="5"/>
    <m/>
    <m/>
    <m/>
    <s v="Y"/>
    <s v="Completed"/>
    <d v="2023-11-16T00:00:00"/>
    <s v="Completed"/>
    <m/>
    <m/>
    <e v="#N/A"/>
  </r>
  <r>
    <s v="N106"/>
    <n v="0.40889287291499998"/>
    <e v="#N/A"/>
    <n v="2023"/>
    <s v="4966A"/>
    <s v="xD_DWDM-BRKRing_N106_4966A Kulim Hi Tech_0004582306610C_00045823162822"/>
    <e v="#N/A"/>
    <s v="4966A Kulim Hi Tech"/>
    <s v="1800 Rack and subrack"/>
    <s v="Fo&amp;T"/>
    <m/>
    <m/>
    <m/>
    <e v="#N/A"/>
    <s v="#N/A"/>
    <m/>
    <m/>
    <m/>
    <m/>
    <s v="DWDM-"/>
    <m/>
    <m/>
    <m/>
    <e v="#N/A"/>
    <e v="#N/A"/>
    <e v="#N/A"/>
    <d v="2023-11-08T00:00:00"/>
    <s v="Wk45"/>
    <d v="2023-11-08T00:00:00"/>
    <m/>
    <m/>
    <m/>
    <x v="7"/>
    <x v="2"/>
    <m/>
    <s v="Completed"/>
    <x v="4"/>
    <x v="51"/>
    <x v="19"/>
    <e v="#N/A"/>
    <x v="2"/>
    <x v="5"/>
    <m/>
    <m/>
    <m/>
    <s v="Y"/>
    <s v="Completed"/>
    <d v="2023-11-16T00:00:00"/>
    <s v="Completed"/>
    <m/>
    <m/>
    <e v="#N/A"/>
  </r>
  <r>
    <s v="N113"/>
    <n v="0.41201655144799998"/>
    <e v="#N/A"/>
    <n v="2023"/>
    <s v="4662A"/>
    <s v="xD_DWDM-BRKRing_N113_4662A MAC BktTinggiJitra_0004582304330Y_00045823098821"/>
    <e v="#N/A"/>
    <s v="4662A MAC BktTinggiJitra"/>
    <s v="1800 Rack and subrack"/>
    <s v="Fo&amp;T"/>
    <m/>
    <m/>
    <m/>
    <s v="Single_2023_October_DWDM_(blank)_4662A_Completed_DCPDB  = 1"/>
    <s v="Single"/>
    <n v="2023"/>
    <s v="October"/>
    <s v="DWDM"/>
    <s v="(blank)"/>
    <s v="DWDM-4662A"/>
    <s v="4662A"/>
    <s v="Completed"/>
    <s v="DCPDB  = 1"/>
    <e v="#N/A"/>
    <e v="#N/A"/>
    <e v="#N/A"/>
    <d v="2023-10-25T00:00:00"/>
    <s v="Wk43"/>
    <d v="2023-10-25T00:00:00"/>
    <m/>
    <m/>
    <m/>
    <x v="7"/>
    <x v="2"/>
    <s v="04/01/2024-5/1/2024"/>
    <d v="2024-01-08T00:00:00"/>
    <x v="4"/>
    <x v="52"/>
    <x v="20"/>
    <e v="#N/A"/>
    <x v="16"/>
    <x v="0"/>
    <m/>
    <m/>
    <s v="CME completed12/Jan"/>
    <s v="Y"/>
    <s v="Completed"/>
    <d v="2024-01-24T00:00:00"/>
    <s v="Completed"/>
    <m/>
    <m/>
    <e v="#N/A"/>
  </r>
  <r>
    <s v="N113"/>
    <n v="0.41201655144799998"/>
    <e v="#N/A"/>
    <n v="2023"/>
    <s v="4678A"/>
    <s v="xD_DWDM-BRKRing_N113_4678A MAC JlnLanggar_0004582304330Y_00045823098821"/>
    <e v="#N/A"/>
    <s v="4678A MAC JlnLanggar"/>
    <s v="1800 Rack and subrack"/>
    <s v="Fo&amp;T"/>
    <m/>
    <m/>
    <m/>
    <s v="Single_2023_October_DWDM_(blank)_4678A_Completed_DCPDB  = 1"/>
    <s v="Single"/>
    <n v="2023"/>
    <s v="October"/>
    <s v="DWDM"/>
    <s v="(blank)"/>
    <s v="DWDM-4678A"/>
    <s v="4678A"/>
    <s v="Completed"/>
    <s v="DCPDB  = 1"/>
    <e v="#N/A"/>
    <e v="#N/A"/>
    <e v="#N/A"/>
    <d v="2023-10-23T00:00:00"/>
    <s v="Wk43"/>
    <d v="2023-10-23T00:00:00"/>
    <m/>
    <m/>
    <m/>
    <x v="7"/>
    <x v="2"/>
    <s v="04/01/2024-5/1/2024"/>
    <d v="2024-01-08T00:00:00"/>
    <x v="4"/>
    <x v="52"/>
    <x v="20"/>
    <e v="#N/A"/>
    <x v="16"/>
    <x v="0"/>
    <m/>
    <m/>
    <s v="CME completed12/Jan"/>
    <s v="Y"/>
    <s v="Completed"/>
    <d v="2024-01-24T00:00:00"/>
    <s v="Completed"/>
    <m/>
    <m/>
    <e v="#N/A"/>
  </r>
  <r>
    <s v="N113"/>
    <n v="0.41201655144799998"/>
    <e v="#N/A"/>
    <n v="2023"/>
    <s v="4992A"/>
    <s v="xD_DWDM-BRKRing_N113_4992A MAG Pendang_0004582304330Y_00045823098821"/>
    <e v="#N/A"/>
    <s v="4992A MAG Pendang"/>
    <s v="1800 Rack and subrack"/>
    <s v="Fo&amp;T"/>
    <m/>
    <m/>
    <m/>
    <s v="Multiple_2024_May_DWDM_(blank)_4992A_Completed_1.Swap breaker = 4 (4x100A DC)"/>
    <s v="Multiple"/>
    <n v="2024"/>
    <s v="May"/>
    <s v="DWDM"/>
    <s v="(blank)"/>
    <s v="DWDM-4992A"/>
    <s v="4992A"/>
    <s v="Completed"/>
    <s v="1.Swap breaker = 4 (4x100A DC)"/>
    <e v="#N/A"/>
    <e v="#N/A"/>
    <e v="#N/A"/>
    <d v="2023-10-25T00:00:00"/>
    <s v="Wk43"/>
    <d v="2023-10-25T00:00:00"/>
    <m/>
    <m/>
    <m/>
    <x v="7"/>
    <x v="2"/>
    <s v="04/01/2024-5/1/2024"/>
    <d v="2024-01-08T00:00:00"/>
    <x v="4"/>
    <x v="52"/>
    <x v="20"/>
    <e v="#N/A"/>
    <x v="16"/>
    <x v="0"/>
    <m/>
    <m/>
    <s v="CME completed12/Jan"/>
    <s v="Y"/>
    <s v="Completed"/>
    <d v="2024-01-24T00:00:00"/>
    <s v="Completed"/>
    <m/>
    <m/>
    <e v="#N/A"/>
  </r>
  <r>
    <s v="N113"/>
    <n v="0.41201655144799998"/>
    <e v="#N/A"/>
    <n v="2023"/>
    <s v="4995A"/>
    <s v="xD_DWDM-BRKRing_N113_4995A MAG UUMHW_0004582304330Y_00045823098821"/>
    <e v="#N/A"/>
    <s v="4995A MAG UUMHW"/>
    <s v="1800 Rack and subrack"/>
    <s v="Fo&amp;T"/>
    <m/>
    <m/>
    <m/>
    <e v="#N/A"/>
    <s v="#N/A"/>
    <m/>
    <m/>
    <m/>
    <m/>
    <s v="DWDM-"/>
    <m/>
    <m/>
    <m/>
    <e v="#N/A"/>
    <e v="#N/A"/>
    <e v="#N/A"/>
    <d v="2023-10-23T00:00:00"/>
    <s v="Wk43"/>
    <d v="2023-10-23T00:00:00"/>
    <m/>
    <m/>
    <m/>
    <x v="7"/>
    <x v="2"/>
    <s v="04/01/2024-5/1/2024"/>
    <d v="2024-01-08T00:00:00"/>
    <x v="4"/>
    <x v="52"/>
    <x v="20"/>
    <e v="#N/A"/>
    <x v="16"/>
    <x v="0"/>
    <m/>
    <m/>
    <m/>
    <s v="Y"/>
    <s v="Completed"/>
    <d v="2024-01-24T00:00:00"/>
    <s v="Completed"/>
    <m/>
    <m/>
    <e v="#N/A"/>
  </r>
  <r>
    <s v="N114M"/>
    <n v="0.102937707174"/>
    <e v="#N/A"/>
    <n v="2023"/>
    <s v="4660A"/>
    <s v="xD_DWDM-BRKRing_N114M_4660A Ktm Astar_000458237400E_00045823174223"/>
    <e v="#N/A"/>
    <s v="4660A Ktm Astar"/>
    <s v="1800 Rack and subrack"/>
    <s v="Fo&amp;T"/>
    <m/>
    <m/>
    <m/>
    <e v="#N/A"/>
    <s v="#N/A"/>
    <m/>
    <m/>
    <m/>
    <m/>
    <s v="DWDM-"/>
    <m/>
    <m/>
    <m/>
    <e v="#N/A"/>
    <e v="#N/A"/>
    <e v="#N/A"/>
    <d v="2023-11-24T00:00:00"/>
    <s v="Wk47"/>
    <d v="2023-11-24T00:00:00"/>
    <m/>
    <m/>
    <m/>
    <x v="7"/>
    <x v="2"/>
    <d v="2024-01-18T00:00:00"/>
    <d v="2024-01-18T00:00:00"/>
    <x v="4"/>
    <x v="48"/>
    <x v="12"/>
    <e v="#N/A"/>
    <x v="2"/>
    <x v="1"/>
    <m/>
    <m/>
    <m/>
    <s v="Y"/>
    <s v="Completed"/>
    <d v="2024-03-27T00:00:00"/>
    <s v="Completed"/>
    <m/>
    <m/>
    <e v="#N/A"/>
  </r>
  <r>
    <s v="N114M"/>
    <n v="0.102937707174"/>
    <e v="#N/A"/>
    <n v="2023"/>
    <s v="4692A"/>
    <s v="xD_DWDM-BRKRing_N114M_4692A Gurun_0004582306610C_00045823162822"/>
    <e v="#N/A"/>
    <s v="4692A Gurun"/>
    <s v="1800 Rack and subrack"/>
    <s v="Fo&amp;T"/>
    <m/>
    <m/>
    <m/>
    <e v="#N/A"/>
    <s v="#N/A"/>
    <m/>
    <m/>
    <m/>
    <m/>
    <s v="DWDM-"/>
    <m/>
    <m/>
    <m/>
    <e v="#N/A"/>
    <e v="#N/A"/>
    <e v="#N/A"/>
    <d v="2023-11-22T00:00:00"/>
    <s v="Wk47"/>
    <d v="2023-11-22T00:00:00"/>
    <m/>
    <s v="23/1: Pending power tap"/>
    <m/>
    <x v="0"/>
    <x v="0"/>
    <d v="2024-01-29T00:00:00"/>
    <d v="2024-02-06T00:00:00"/>
    <x v="4"/>
    <x v="28"/>
    <x v="8"/>
    <e v="#N/A"/>
    <x v="2"/>
    <x v="1"/>
    <d v="2024-01-29T09:58:32"/>
    <m/>
    <m/>
    <s v="Y"/>
    <s v="Completed"/>
    <d v="2024-03-27T00:00:00"/>
    <s v="Completed"/>
    <m/>
    <m/>
    <e v="#N/A"/>
  </r>
  <r>
    <s v="N114M"/>
    <n v="0.102937707174"/>
    <e v="#N/A"/>
    <n v="2023"/>
    <s v="4938A"/>
    <s v="xD_DWDM-BRKRing_N114M_4938A Tmn Orkid_000458237400E_00045823174223"/>
    <e v="#N/A"/>
    <s v="4938A Tmn Orkid"/>
    <s v="1800 Rack and subrack"/>
    <s v="Fo&amp;T"/>
    <m/>
    <m/>
    <m/>
    <s v="Single_2023_November_DWDM_(blank)_4938A_Completed_RECTIFIER + DCPDB = 1"/>
    <s v="Single"/>
    <n v="2023"/>
    <s v="November"/>
    <s v="DWDM"/>
    <s v="(blank)"/>
    <s v="DWDM-4938A"/>
    <s v="4938A"/>
    <s v="Completed"/>
    <s v="RECTIFIER + DCPDB = 1"/>
    <e v="#N/A"/>
    <e v="#N/A"/>
    <e v="#N/A"/>
    <d v="2023-11-23T00:00:00"/>
    <s v="Wk47"/>
    <d v="2023-11-23T00:00:00"/>
    <s v="CME - Special Power Cable"/>
    <s v="16mm power cable required, 40m breaker x 4_x000a_1/2: Pending power cable 16mm2_x000a_6/2: Pending power cable 16mm2"/>
    <m/>
    <x v="0"/>
    <x v="0"/>
    <d v="2024-03-07T00:00:00"/>
    <d v="2024-02-06T00:00:00"/>
    <x v="4"/>
    <x v="53"/>
    <x v="21"/>
    <e v="#N/A"/>
    <x v="2"/>
    <x v="1"/>
    <m/>
    <m/>
    <m/>
    <s v="Y"/>
    <s v="Completed"/>
    <d v="2024-03-27T00:00:00"/>
    <s v="Completed"/>
    <m/>
    <m/>
    <e v="#N/A"/>
  </r>
  <r>
    <s v="N114M"/>
    <n v="0.102937707174"/>
    <e v="#N/A"/>
    <n v="2023"/>
    <s v="4938A"/>
    <s v="xD_DWDM-BRKRing_N114M_4938A Tmn Orkid2_000458237400E_00045823174223"/>
    <e v="#N/A"/>
    <s v="4938A Tmn Orkid2"/>
    <s v="1800 Rack and subrack"/>
    <s v="Fo&amp;T"/>
    <m/>
    <m/>
    <m/>
    <s v="Single_2023_November_DWDM_(blank)_4938A_Completed_RECTIFIER + DCPDB = 1"/>
    <s v="Single"/>
    <n v="2023"/>
    <s v="November"/>
    <s v="DWDM"/>
    <s v="(blank)"/>
    <s v="DWDM-4938A"/>
    <s v="4938A"/>
    <s v="Completed"/>
    <s v="RECTIFIER + DCPDB = 1"/>
    <e v="#N/A"/>
    <e v="#N/A"/>
    <e v="#N/A"/>
    <d v="2023-11-23T00:00:00"/>
    <s v="Wk47"/>
    <d v="2023-11-23T00:00:00"/>
    <s v="CME - Special Power Cable"/>
    <s v="6/2: Pending power cable 16mm2"/>
    <m/>
    <x v="0"/>
    <x v="0"/>
    <d v="2024-03-07T00:00:00"/>
    <e v="#N/A"/>
    <x v="4"/>
    <x v="53"/>
    <x v="21"/>
    <e v="#N/A"/>
    <x v="2"/>
    <x v="1"/>
    <m/>
    <m/>
    <m/>
    <s v="Y"/>
    <s v="Completed"/>
    <d v="2024-03-27T00:00:00"/>
    <s v="Completed"/>
    <m/>
    <m/>
    <e v="#N/A"/>
  </r>
  <r>
    <s v="N114M"/>
    <n v="0.102937707174"/>
    <e v="#N/A"/>
    <n v="2023"/>
    <s v="4940A"/>
    <s v="xD_DWDM-BRKRing_N114M_4940A Semeling_0004582306610C_00045823162822"/>
    <e v="#N/A"/>
    <s v="4940A Semeling"/>
    <s v="1800 Rack and subrack"/>
    <s v="Fo&amp;T"/>
    <m/>
    <m/>
    <m/>
    <s v="Single_2023_October_DWDM_(blank)_4940A_Completed_BATTERY BANK = 2"/>
    <s v="Single"/>
    <n v="2023"/>
    <s v="October"/>
    <s v="DWDM"/>
    <s v="(blank)"/>
    <s v="DWDM-4940A"/>
    <s v="4940A"/>
    <s v="Completed"/>
    <s v="BATTERY BANK = 2"/>
    <e v="#N/A"/>
    <e v="#N/A"/>
    <e v="#N/A"/>
    <d v="2023-11-22T00:00:00"/>
    <s v="Wk47"/>
    <d v="2023-11-22T00:00:00"/>
    <m/>
    <m/>
    <m/>
    <x v="0"/>
    <x v="0"/>
    <d v="2024-01-30T00:00:00"/>
    <d v="2024-02-06T00:00:00"/>
    <x v="4"/>
    <x v="54"/>
    <x v="8"/>
    <e v="#N/A"/>
    <x v="2"/>
    <x v="1"/>
    <d v="2024-01-30T10:58:14"/>
    <m/>
    <m/>
    <s v="Y"/>
    <s v="Completed"/>
    <d v="2024-03-27T00:00:00"/>
    <s v="Completed"/>
    <m/>
    <m/>
    <e v="#N/A"/>
  </r>
  <r>
    <s v="N115"/>
    <n v="0.23686822282100001"/>
    <e v="#N/A"/>
    <n v="2023"/>
    <s v="4770A"/>
    <s v="xD_DWDM-BRKRing_N115_4770A Toklin_0004582304160F_00045823087420"/>
    <e v="#N/A"/>
    <s v="4770A Toklin"/>
    <s v="1800 Rack and subrack"/>
    <s v="Fo&amp;T"/>
    <m/>
    <m/>
    <m/>
    <s v="Single_2023_October_DWDM_(blank)_4770A_Completed_RECTTIFIER MODULE = 2_x000a_BATTERY BANK = 2"/>
    <s v="Single"/>
    <n v="2023"/>
    <s v="October"/>
    <s v="DWDM"/>
    <s v="(blank)"/>
    <s v="DWDM-4770A"/>
    <s v="4770A"/>
    <s v="Completed"/>
    <s v="RECTTIFIER MODULE = 2"/>
    <e v="#N/A"/>
    <e v="#N/A"/>
    <e v="#N/A"/>
    <d v="2023-11-22T00:00:00"/>
    <s v="Wk47"/>
    <d v="2023-11-22T00:00:00"/>
    <m/>
    <m/>
    <m/>
    <x v="7"/>
    <x v="2"/>
    <m/>
    <s v="Completed"/>
    <x v="4"/>
    <x v="55"/>
    <x v="19"/>
    <e v="#N/A"/>
    <x v="2"/>
    <x v="5"/>
    <m/>
    <m/>
    <m/>
    <s v="Y"/>
    <s v="Completed"/>
    <d v="2023-12-21T00:00:00"/>
    <s v="Completed"/>
    <m/>
    <m/>
    <e v="#N/A"/>
  </r>
  <r>
    <s v="N201"/>
    <n v="0.63251871430900009"/>
    <e v="#N/A"/>
    <n v="2023"/>
    <s v="4000A"/>
    <s v="xD_DWDM-BRKRing_N201_4000A MSC Prai_000458237400E_00045823174223"/>
    <e v="#N/A"/>
    <s v="4000A MSC Prai"/>
    <s v="1800 Rack and subrack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e v="#N/A"/>
    <e v="#N/A"/>
    <e v="#N/A"/>
    <d v="2023-11-20T00:00:00"/>
    <s v="Wk47"/>
    <d v="2023-11-20T00:00:00"/>
    <m/>
    <m/>
    <m/>
    <x v="7"/>
    <x v="2"/>
    <d v="2024-01-31T00:00:00"/>
    <s v="Completed"/>
    <x v="4"/>
    <x v="55"/>
    <x v="19"/>
    <s v="P??"/>
    <x v="23"/>
    <x v="0"/>
    <m/>
    <m/>
    <s v="CME completed12/Jan"/>
    <m/>
    <m/>
    <d v="1899-12-30T00:00:00"/>
    <m/>
    <m/>
    <m/>
    <e v="#N/A"/>
  </r>
  <r>
    <s v="N201"/>
    <n v="0.63251871430900009"/>
    <e v="#N/A"/>
    <n v="2023"/>
    <s v="4685B"/>
    <s v="xD_DWDM-BRKRing_N201_4685B Kg Sungai Karangan_000458237400E_00045823174223"/>
    <e v="#N/A"/>
    <s v="4685B Kg Sungai Karangan"/>
    <s v="1800 Rack and subrack"/>
    <s v="Fo&amp;T"/>
    <m/>
    <m/>
    <m/>
    <s v="Multiple_2023_November_DWDM_(blank)_4685B_Completed_DCPDB = 1 UNIT_x000a_MGB = 1"/>
    <s v="Multiple"/>
    <n v="2023"/>
    <s v="November"/>
    <s v="DWDM"/>
    <s v="(blank)"/>
    <s v="DWDM-4685B"/>
    <s v="4685B"/>
    <s v="Completed"/>
    <s v="DCPDB = 1 UNIT"/>
    <e v="#N/A"/>
    <e v="#N/A"/>
    <e v="#N/A"/>
    <d v="2023-11-30T00:00:00"/>
    <s v="Wk48"/>
    <d v="2023-11-30T00:00:00"/>
    <m/>
    <m/>
    <m/>
    <x v="7"/>
    <x v="2"/>
    <d v="2024-02-01T00:00:00"/>
    <d v="2024-01-30T00:00:00"/>
    <x v="4"/>
    <x v="56"/>
    <x v="8"/>
    <s v="P??"/>
    <x v="23"/>
    <x v="0"/>
    <m/>
    <m/>
    <m/>
    <m/>
    <m/>
    <d v="1899-12-30T00:00:00"/>
    <m/>
    <m/>
    <m/>
    <e v="#N/A"/>
  </r>
  <r>
    <s v="N201"/>
    <n v="0.63251871430900009"/>
    <e v="#N/A"/>
    <n v="2023"/>
    <s v="4950B"/>
    <s v="xD_DWDM-BRKRing_N201_4950B Pulai_000458237400E_00045823174223"/>
    <e v="#N/A"/>
    <s v="4950B Pulai"/>
    <s v="1800 Rack and subrack"/>
    <s v="Fo&amp;T"/>
    <m/>
    <m/>
    <m/>
    <s v="Multiple_2023_October_DWDM_(blank)_4950B_Completed_DC BREAKER: 63 A X 4"/>
    <s v="Multiple"/>
    <n v="2023"/>
    <s v="October"/>
    <s v="DWDM"/>
    <s v="(blank)"/>
    <s v="DWDM-4950B"/>
    <s v="4950B"/>
    <s v="Completed"/>
    <s v="DC BREAKER: 63 A X 4"/>
    <e v="#N/A"/>
    <e v="#N/A"/>
    <e v="#N/A"/>
    <d v="2023-11-23T00:00:00"/>
    <s v="Wk47"/>
    <d v="2023-11-23T00:00:00"/>
    <m/>
    <m/>
    <m/>
    <x v="0"/>
    <x v="0"/>
    <d v="2024-02-06T00:00:00"/>
    <d v="2024-01-30T00:00:00"/>
    <x v="4"/>
    <x v="57"/>
    <x v="22"/>
    <s v="P??"/>
    <x v="23"/>
    <x v="0"/>
    <d v="2024-02-06T09:37:57"/>
    <m/>
    <m/>
    <m/>
    <m/>
    <d v="1899-12-30T00:00:00"/>
    <m/>
    <m/>
    <m/>
    <e v="#N/A"/>
  </r>
  <r>
    <s v="N201"/>
    <n v="0.63251871430900009"/>
    <e v="#N/A"/>
    <n v="2023"/>
    <s v="4956B"/>
    <s v="xD_DWDM-BRKRing_N201_4956B Kuala Pegang_000458237400E_00045823174223"/>
    <e v="#N/A"/>
    <s v="4956B Kuala Pegang"/>
    <s v="1800 Rack and subrack"/>
    <s v="Fo&amp;T"/>
    <m/>
    <m/>
    <m/>
    <s v="Multiple_2023_November_DWDM_(blank)_4956B_Completed_DCPDB = 1 UNIT_x000a_MGB = 1"/>
    <s v="Multiple"/>
    <n v="2023"/>
    <s v="November"/>
    <s v="DWDM"/>
    <s v="(blank)"/>
    <s v="DWDM-4956B"/>
    <s v="4956B"/>
    <s v="Completed"/>
    <s v="DCPDB = 1 UNIT"/>
    <e v="#N/A"/>
    <e v="#N/A"/>
    <e v="#N/A"/>
    <d v="2023-11-23T00:00:00"/>
    <s v="Wk47"/>
    <d v="2023-11-23T00:00:00"/>
    <m/>
    <m/>
    <m/>
    <x v="0"/>
    <x v="0"/>
    <d v="2024-02-05T00:00:00"/>
    <d v="2024-01-30T00:00:00"/>
    <x v="4"/>
    <x v="58"/>
    <x v="22"/>
    <s v="P??"/>
    <x v="23"/>
    <x v="0"/>
    <d v="2024-02-05T09:36:33"/>
    <m/>
    <m/>
    <m/>
    <m/>
    <d v="1899-12-30T00:00:00"/>
    <m/>
    <m/>
    <m/>
    <e v="#N/A"/>
  </r>
  <r>
    <s v="N201"/>
    <n v="0.63251871430900009"/>
    <e v="#N/A"/>
    <n v="2023"/>
    <s v="4968A"/>
    <s v="xD_DWDM-BRKRing_N201_4968A Inokom Kulim_000458237400E_00045823174223"/>
    <e v="#N/A"/>
    <s v="4968A Inokom Kulim"/>
    <s v="1800 Rack and subrack"/>
    <s v="Fo&amp;T"/>
    <m/>
    <m/>
    <m/>
    <s v="Single_2023_November_DWDM_(blank)_4968A_Completed_AC BREAKER : 32 X 3"/>
    <s v="Single"/>
    <n v="2023"/>
    <s v="November"/>
    <s v="DWDM"/>
    <s v="(blank)"/>
    <s v="DWDM-4968A"/>
    <s v="4968A"/>
    <s v="Completed"/>
    <s v="AC BREAKER : 32 X 3"/>
    <e v="#N/A"/>
    <e v="#N/A"/>
    <e v="#N/A"/>
    <d v="2023-11-24T00:00:00"/>
    <s v="Wk47"/>
    <d v="2023-11-24T00:00:00"/>
    <m/>
    <s v="12/1: Pending DCPDB, odf panel_x000a_16/1: bring ODF panel &amp; travel"/>
    <m/>
    <x v="7"/>
    <x v="2"/>
    <d v="2024-01-30T00:00:00"/>
    <d v="2024-01-30T00:00:00"/>
    <x v="4"/>
    <x v="54"/>
    <x v="8"/>
    <s v="P??"/>
    <x v="23"/>
    <x v="0"/>
    <d v="2024-01-26T09:58:34"/>
    <m/>
    <m/>
    <m/>
    <m/>
    <d v="1899-12-30T00:00:00"/>
    <m/>
    <m/>
    <m/>
    <e v="#N/A"/>
  </r>
  <r>
    <s v="N201"/>
    <n v="0.63251871430900009"/>
    <e v="#N/A"/>
    <n v="2023"/>
    <s v="4985A"/>
    <s v="xD_DWDM-BRKRing_N201_4985A Baling Town_000458237400E_00045823174223"/>
    <e v="#N/A"/>
    <s v="4985A Baling Town"/>
    <s v="1800 Rack and subrack"/>
    <s v="Fo&amp;T"/>
    <m/>
    <m/>
    <m/>
    <s v="Single_2023_November_DWDM_(blank)_4985A_Completed_RECTIFIER + DCPDB = 1_x000a_BATTERTY BANK =2"/>
    <s v="Single"/>
    <n v="2023"/>
    <s v="November"/>
    <s v="DWDM"/>
    <s v="(blank)"/>
    <s v="DWDM-4985A"/>
    <s v="4985A"/>
    <s v="Completed"/>
    <s v="RECTIFIER + DCPDB = 1"/>
    <e v="#N/A"/>
    <e v="#N/A"/>
    <e v="#N/A"/>
    <d v="2023-11-23T00:00:00"/>
    <s v="Wk47"/>
    <d v="2023-11-23T00:00:00"/>
    <m/>
    <m/>
    <m/>
    <x v="7"/>
    <x v="2"/>
    <d v="2024-02-07T00:00:00"/>
    <d v="2024-01-30T00:00:00"/>
    <x v="4"/>
    <x v="59"/>
    <x v="22"/>
    <s v="P??"/>
    <x v="23"/>
    <x v="0"/>
    <d v="2024-02-07T09:47:45"/>
    <m/>
    <m/>
    <m/>
    <m/>
    <d v="1899-12-30T00:00:00"/>
    <m/>
    <m/>
    <m/>
    <e v="#N/A"/>
  </r>
  <r>
    <s v="N201"/>
    <n v="0.63251871430900009"/>
    <e v="#N/A"/>
    <n v="2023"/>
    <s v="4986A"/>
    <s v="xD_DWDM-BRKRing_N201_4986A Binjul_000458237400E_00045823174223"/>
    <e v="#N/A"/>
    <s v="4986A Binjul"/>
    <s v="1800 Rack and subrack"/>
    <s v="Fo&amp;T"/>
    <m/>
    <m/>
    <m/>
    <s v="Multiple_2023_November_DWDM_(blank)_4986A_Completed_DCPDB = 1 UNIT_x000a_MGB = 1"/>
    <s v="Multiple"/>
    <n v="2023"/>
    <s v="November"/>
    <s v="DWDM"/>
    <s v="(blank)"/>
    <s v="DWDM-4986A"/>
    <s v="4986A"/>
    <s v="Completed"/>
    <s v="DCPDB = 1 UNIT"/>
    <e v="#N/A"/>
    <e v="#N/A"/>
    <e v="#N/A"/>
    <d v="2023-11-24T00:00:00"/>
    <s v="Wk47"/>
    <d v="2023-11-24T00:00:00"/>
    <m/>
    <m/>
    <m/>
    <x v="0"/>
    <x v="0"/>
    <d v="2024-02-02T00:00:00"/>
    <d v="2024-01-30T00:00:00"/>
    <x v="4"/>
    <x v="60"/>
    <x v="8"/>
    <s v="P??"/>
    <x v="23"/>
    <x v="0"/>
    <d v="2024-02-02T11:20:39"/>
    <m/>
    <m/>
    <m/>
    <m/>
    <d v="1899-12-30T00:00:00"/>
    <m/>
    <m/>
    <m/>
    <e v="#N/A"/>
  </r>
  <r>
    <s v="N201"/>
    <n v="0.63251871430900009"/>
    <e v="#N/A"/>
    <n v="2023"/>
    <s v="4988A"/>
    <s v="xD_DWDM-BRKRing_N201_4988A Kupang_000458237400E_00045823174223"/>
    <e v="#N/A"/>
    <s v="4988A Kupang"/>
    <s v="1800 Rack and subrack"/>
    <s v="Fo&amp;T"/>
    <m/>
    <m/>
    <m/>
    <s v="Single_2023_October_DWDM_(blank)_4988A_Completed_BATTERY BANK = 2"/>
    <s v="Single"/>
    <n v="2023"/>
    <s v="October"/>
    <s v="DWDM"/>
    <s v="(blank)"/>
    <s v="DWDM-4988A"/>
    <s v="4988A"/>
    <s v="Completed"/>
    <s v="BATTERY BANK = 2"/>
    <e v="#N/A"/>
    <e v="#N/A"/>
    <e v="#N/A"/>
    <d v="2023-11-23T00:00:00"/>
    <s v="Wk47"/>
    <d v="2023-11-23T00:00:00"/>
    <m/>
    <m/>
    <m/>
    <x v="7"/>
    <x v="2"/>
    <d v="2024-02-05T00:00:00"/>
    <d v="2024-01-30T00:00:00"/>
    <x v="4"/>
    <x v="58"/>
    <x v="22"/>
    <s v="P??"/>
    <x v="23"/>
    <x v="0"/>
    <d v="2024-02-05T09:36:33"/>
    <m/>
    <m/>
    <m/>
    <m/>
    <d v="1899-12-30T00:00:00"/>
    <m/>
    <m/>
    <m/>
    <e v="#N/A"/>
  </r>
  <r>
    <s v="N302"/>
    <n v="0.67186353505099994"/>
    <e v="#N/A"/>
    <n v="2023"/>
    <s v="4000A"/>
    <s v="xD_DWDM-BRKRing_N302_4000A MSC Prai_0004582306610C_00045823162822"/>
    <e v="#N/A"/>
    <s v="4000A MSC Prai"/>
    <s v="1800 Rack and subrack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e v="#N/A"/>
    <e v="#N/A"/>
    <e v="#N/A"/>
    <d v="2023-11-20T00:00:00"/>
    <s v="Wk47"/>
    <d v="2023-11-20T00:00:00"/>
    <m/>
    <s v="23/1: Pending power tap"/>
    <m/>
    <x v="0"/>
    <x v="0"/>
    <d v="2024-01-31T00:00:00"/>
    <d v="2024-02-16T00:00:00"/>
    <x v="4"/>
    <x v="22"/>
    <x v="8"/>
    <e v="#N/A"/>
    <x v="2"/>
    <x v="0"/>
    <d v="2024-01-26T09:58:34"/>
    <m/>
    <s v="CME completed12/Jan"/>
    <s v="Y"/>
    <s v="Completed"/>
    <d v="2024-04-25T00:00:00"/>
    <d v="2024-04-25T00:00:00"/>
    <m/>
    <m/>
    <e v="#N/A"/>
  </r>
  <r>
    <s v="N302"/>
    <n v="0.67186353505099994"/>
    <e v="#N/A"/>
    <n v="2023"/>
    <s v="4188A"/>
    <s v="xD_DWDM-BRKRing_N302_4188A Nibong tebal2_0004582306610C_00045823162822"/>
    <e v="#N/A"/>
    <s v="4188A Nibong tebal2"/>
    <s v="1800 Rack and subrack"/>
    <s v="Fo&amp;T"/>
    <m/>
    <m/>
    <m/>
    <s v="Single_2023_December_DWDM_(blank)_4188A_Completed_RECTIFIER + DCPDB = 1_x000a_RECTIFIER MODULE = 3_x000a_BATTERY BANK =3"/>
    <s v="Single"/>
    <n v="2023"/>
    <s v="December"/>
    <s v="DWDM"/>
    <s v="(blank)"/>
    <s v="DWDM-4188A"/>
    <s v="4188A"/>
    <s v="Completed"/>
    <s v="RECTIFIER + DCPDB = 1"/>
    <e v="#N/A"/>
    <e v="#N/A"/>
    <e v="#N/A"/>
    <d v="2023-11-23T00:00:00"/>
    <s v="Wk47"/>
    <d v="2023-11-23T00:00:00"/>
    <m/>
    <m/>
    <m/>
    <x v="7"/>
    <x v="2"/>
    <d v="2024-01-16T00:00:00"/>
    <d v="2024-01-16T00:00:00"/>
    <x v="4"/>
    <x v="30"/>
    <x v="12"/>
    <e v="#N/A"/>
    <x v="2"/>
    <x v="0"/>
    <d v="2024-01-16T10:24:54"/>
    <m/>
    <m/>
    <s v="Y"/>
    <s v="Completed"/>
    <d v="2024-04-25T00:00:00"/>
    <d v="2024-04-25T00:00:00"/>
    <m/>
    <m/>
    <e v="#N/A"/>
  </r>
  <r>
    <s v="N302"/>
    <n v="0.67186353505099994"/>
    <e v="#N/A"/>
    <n v="2023"/>
    <s v="4241A"/>
    <s v="xD_DWDM-BRKRing_N302_4241A Juru Tower_0004582306610C_00045823162822"/>
    <e v="#N/A"/>
    <s v="4241A Juru Tower"/>
    <s v="1800 Rack and subrack"/>
    <s v="Fo&amp;T"/>
    <m/>
    <m/>
    <m/>
    <e v="#N/A"/>
    <s v="#N/A"/>
    <m/>
    <m/>
    <m/>
    <m/>
    <s v="DWDM-"/>
    <m/>
    <m/>
    <m/>
    <e v="#N/A"/>
    <e v="#N/A"/>
    <e v="#N/A"/>
    <d v="2023-11-20T00:00:00"/>
    <s v="Wk47"/>
    <d v="2023-11-20T00:00:00"/>
    <m/>
    <m/>
    <m/>
    <x v="7"/>
    <x v="2"/>
    <d v="2024-01-16T00:00:00"/>
    <d v="2024-01-16T00:00:00"/>
    <x v="4"/>
    <x v="50"/>
    <x v="12"/>
    <e v="#N/A"/>
    <x v="2"/>
    <x v="0"/>
    <d v="2024-01-17T09:48:20"/>
    <m/>
    <m/>
    <s v="Y"/>
    <s v="Completed"/>
    <d v="2024-04-25T00:00:00"/>
    <d v="2024-04-25T00:00:00"/>
    <m/>
    <m/>
    <e v="#N/A"/>
  </r>
  <r>
    <s v="N404"/>
    <n v="0.33587581905099995"/>
    <e v="#N/A"/>
    <n v="2023"/>
    <s v="4427B"/>
    <s v="xD_DWDM-BRKRing_N404_4427B MAC SimpangTaiping_0004582304330Y_00045823098821"/>
    <e v="#N/A"/>
    <s v="4427B MAC SimpangTaiping"/>
    <s v="1800 Rack and subrack"/>
    <s v="Fo&amp;T"/>
    <m/>
    <m/>
    <m/>
    <s v="Single_2023_December_DWDM_(blank)_4427B_Completed_RECTIFIER + DCPDB = 1_x000a_BATTERY BANK =3"/>
    <s v="Single"/>
    <n v="2023"/>
    <s v="December"/>
    <s v="DWDM"/>
    <s v="(blank)"/>
    <s v="DWDM-4427B"/>
    <s v="4427B"/>
    <s v="Completed"/>
    <s v="RECTIFIER + DCPDB = 1"/>
    <e v="#N/A"/>
    <e v="#N/A"/>
    <e v="#N/A"/>
    <d v="2023-10-19T00:00:00"/>
    <s v="Wk42"/>
    <d v="2023-10-19T00:00:00"/>
    <m/>
    <m/>
    <m/>
    <x v="7"/>
    <x v="2"/>
    <s v="9/1/2024-11/1/2024"/>
    <d v="2024-01-12T00:00:00"/>
    <x v="4"/>
    <x v="61"/>
    <x v="12"/>
    <e v="#N/A"/>
    <x v="2"/>
    <x v="0"/>
    <d v="2024-01-15T10:55:31"/>
    <s v="Reminder"/>
    <m/>
    <s v="Y"/>
    <s v="Completed"/>
    <d v="2024-02-21T00:00:00"/>
    <s v="Completed"/>
    <m/>
    <m/>
    <e v="#N/A"/>
  </r>
  <r>
    <s v="N404"/>
    <n v="0.33587581905099995"/>
    <e v="#N/A"/>
    <n v="2023"/>
    <s v="4454B"/>
    <s v="xD_DWDM-BRKRing_N404_4454B MAC KubuGajah_0004582304330Y_0004582307060Z_00045823098821"/>
    <e v="#N/A"/>
    <s v="4454B MAC KubuGajah"/>
    <s v="1800 Rack and subrack"/>
    <s v="Fo&amp;T"/>
    <m/>
    <m/>
    <m/>
    <s v="Multiple_2023_September_DWDM_(blank)_4454B_Completed_DC BREAKER : 100A X 2_x000a_I-BEAM = 1"/>
    <s v="Multiple"/>
    <n v="2023"/>
    <s v="September"/>
    <s v="DWDM"/>
    <s v="(blank)"/>
    <s v="DWDM-4454B"/>
    <s v="4454B"/>
    <s v="Completed"/>
    <s v="DC BREAKER : 100A X 2"/>
    <e v="#N/A"/>
    <e v="#N/A"/>
    <e v="#N/A"/>
    <d v="2023-11-10T00:00:00"/>
    <s v="Wk45"/>
    <d v="2023-11-10T00:00:00"/>
    <m/>
    <m/>
    <m/>
    <x v="7"/>
    <x v="2"/>
    <s v="9/1/2024-11/1/2024"/>
    <d v="2024-01-12T00:00:00"/>
    <x v="4"/>
    <x v="61"/>
    <x v="12"/>
    <e v="#N/A"/>
    <x v="2"/>
    <x v="0"/>
    <d v="2024-01-15T10:55:31"/>
    <s v="Reminder"/>
    <m/>
    <s v="Y"/>
    <s v="Completed"/>
    <d v="2024-02-21T00:00:00"/>
    <s v="Completed"/>
    <m/>
    <m/>
    <e v="#N/A"/>
  </r>
  <r>
    <s v="N404"/>
    <n v="0.33587581905099995"/>
    <e v="#N/A"/>
    <n v="2023"/>
    <s v="4455A"/>
    <s v="xD_DWDM-BRKRing_N404_4455A MAG KTMTaiping_0004582304330Y_00045823098821"/>
    <e v="#N/A"/>
    <s v="4455A MAG KTMTaiping"/>
    <s v="1800 Rack and subrack"/>
    <s v="Fo&amp;T"/>
    <m/>
    <m/>
    <m/>
    <e v="#N/A"/>
    <s v="#N/A"/>
    <m/>
    <m/>
    <m/>
    <m/>
    <s v="DWDM-"/>
    <m/>
    <m/>
    <m/>
    <e v="#N/A"/>
    <e v="#N/A"/>
    <e v="#N/A"/>
    <d v="2023-10-19T00:00:00"/>
    <s v="Wk42"/>
    <d v="2023-10-19T00:00:00"/>
    <m/>
    <m/>
    <m/>
    <x v="7"/>
    <x v="2"/>
    <s v="9/1/2024-11/1/2024"/>
    <d v="2024-01-12T00:00:00"/>
    <x v="4"/>
    <x v="62"/>
    <x v="13"/>
    <e v="#N/A"/>
    <x v="2"/>
    <x v="0"/>
    <d v="2024-01-15T10:55:31"/>
    <s v="Reminder"/>
    <m/>
    <s v="Y"/>
    <s v="Completed"/>
    <d v="2024-02-21T00:00:00"/>
    <s v="Completed"/>
    <m/>
    <m/>
    <e v="#N/A"/>
  </r>
  <r>
    <s v="N404"/>
    <n v="0.33587581905099995"/>
    <e v="#N/A"/>
    <n v="2023"/>
    <s v="4457A"/>
    <s v="xD_DWDM-BRKRing_N404_4457A MAC KamuntingIndst_0004582304330Y_00045823098821"/>
    <e v="#N/A"/>
    <s v="4457A MAC KamuntingIndst"/>
    <s v="1800 Rack and subrack"/>
    <s v="Fo&amp;T"/>
    <m/>
    <m/>
    <m/>
    <e v="#N/A"/>
    <s v="#N/A"/>
    <m/>
    <m/>
    <m/>
    <m/>
    <s v="DWDM-"/>
    <m/>
    <m/>
    <m/>
    <e v="#N/A"/>
    <e v="#N/A"/>
    <e v="#N/A"/>
    <d v="2023-10-18T00:00:00"/>
    <s v="Wk42"/>
    <d v="2023-10-18T00:00:00"/>
    <m/>
    <m/>
    <m/>
    <x v="7"/>
    <x v="2"/>
    <s v="9/1/2024-11/1/2024"/>
    <d v="2024-01-12T00:00:00"/>
    <x v="4"/>
    <x v="62"/>
    <x v="13"/>
    <e v="#N/A"/>
    <x v="2"/>
    <x v="0"/>
    <d v="2024-01-15T10:55:31"/>
    <s v="Reminder"/>
    <m/>
    <s v="Y"/>
    <s v="Completed"/>
    <d v="2024-02-21T00:00:00"/>
    <s v="Completed"/>
    <m/>
    <m/>
    <e v="#N/A"/>
  </r>
  <r>
    <s v="N404"/>
    <n v="0.33587581905099995"/>
    <e v="#N/A"/>
    <n v="2023"/>
    <s v="4465A"/>
    <s v="xD_DWDM-BRKRing_N404_4465A MAC TmnLongJaafar_0004582304330Y_00045823098821"/>
    <e v="#N/A"/>
    <s v="4465A MAC TmnLongJaafar"/>
    <s v="1800 Rack and subrack"/>
    <s v="Fo&amp;T"/>
    <m/>
    <m/>
    <m/>
    <s v="Single_2023_November_DWDM_(blank)_4465A_Completed_BATTERY BANK = 7"/>
    <s v="Single"/>
    <n v="2023"/>
    <s v="November"/>
    <s v="DWDM"/>
    <s v="(blank)"/>
    <s v="DWDM-4465A"/>
    <s v="4465A"/>
    <s v="Completed"/>
    <s v="BATTERY BANK = 7"/>
    <e v="#N/A"/>
    <e v="#N/A"/>
    <e v="#N/A"/>
    <d v="2023-10-18T00:00:00"/>
    <s v="Wk42"/>
    <d v="2023-10-18T00:00:00"/>
    <m/>
    <s v="12/1: Plan next week"/>
    <m/>
    <x v="7"/>
    <x v="2"/>
    <s v="9/1/2024-11/1/2024"/>
    <d v="2024-01-12T00:00:00"/>
    <x v="4"/>
    <x v="61"/>
    <x v="12"/>
    <e v="#N/A"/>
    <x v="2"/>
    <x v="0"/>
    <d v="2024-01-15T10:55:31"/>
    <s v="Reminder"/>
    <m/>
    <s v="Y"/>
    <s v="Completed"/>
    <d v="2024-02-21T00:00:00"/>
    <s v="Completed"/>
    <m/>
    <m/>
    <e v="#N/A"/>
  </r>
  <r>
    <s v="N404"/>
    <n v="0.33587581905099995"/>
    <e v="#N/A"/>
    <n v="2023"/>
    <s v="4952B"/>
    <s v="xD_DWDM-BRKRing_N404_4952B MAG Selama_0004582304330Y_00045823098821"/>
    <e v="#N/A"/>
    <s v="4952B MAG Selama"/>
    <s v="1800 Rack and subrack"/>
    <s v="Fo&amp;T"/>
    <m/>
    <m/>
    <m/>
    <e v="#N/A"/>
    <s v="#N/A"/>
    <m/>
    <m/>
    <m/>
    <m/>
    <s v="DWDM-"/>
    <m/>
    <m/>
    <m/>
    <e v="#N/A"/>
    <e v="#N/A"/>
    <e v="#N/A"/>
    <d v="2023-10-17T00:00:00"/>
    <s v="Wk42"/>
    <d v="2023-10-17T00:00:00"/>
    <m/>
    <m/>
    <m/>
    <x v="7"/>
    <x v="2"/>
    <s v="9/1/2024-11/1/2024"/>
    <d v="2024-01-12T00:00:00"/>
    <x v="4"/>
    <x v="62"/>
    <x v="13"/>
    <e v="#N/A"/>
    <x v="2"/>
    <x v="0"/>
    <d v="2024-01-15T10:55:31"/>
    <s v="Reminder"/>
    <m/>
    <s v="Y"/>
    <s v="Completed"/>
    <d v="2024-02-21T00:00:00"/>
    <s v="Completed"/>
    <m/>
    <m/>
    <e v="#N/A"/>
  </r>
  <r>
    <s v="N406"/>
    <n v="0.17937585665799999"/>
    <e v="#N/A"/>
    <n v="2023"/>
    <s v="4432A"/>
    <s v="xD_DWDM-BRKRing_N406_4432A MAG KTMSgSiput_0004582304330Y_0004582304330X_00045823098821"/>
    <e v="#N/A"/>
    <s v="4432A MAG KTMSgSiput"/>
    <s v="1800 Rack and subrack"/>
    <s v="Fo&amp;T"/>
    <m/>
    <m/>
    <m/>
    <e v="#N/A"/>
    <s v="#N/A"/>
    <m/>
    <m/>
    <m/>
    <m/>
    <s v="DWDM-"/>
    <m/>
    <m/>
    <m/>
    <e v="#N/A"/>
    <e v="#N/A"/>
    <e v="#N/A"/>
    <d v="2024-03-20T00:00:00"/>
    <s v="Wk12"/>
    <d v="2024-03-22T00:00:00"/>
    <m/>
    <m/>
    <m/>
    <x v="0"/>
    <x v="0"/>
    <d v="2024-03-14T00:00:00"/>
    <s v="NO EQUIPMENT_x000a_REDELPOY TO KUSZA (E212)"/>
    <x v="4"/>
    <x v="33"/>
    <x v="1"/>
    <e v="#N/A"/>
    <x v="2"/>
    <x v="0"/>
    <m/>
    <m/>
    <m/>
    <s v="Y"/>
    <s v="Completed"/>
    <d v="1899-12-30T00:00:00"/>
    <s v="Completed"/>
    <m/>
    <m/>
    <e v="#N/A"/>
  </r>
  <r>
    <s v="N406"/>
    <n v="0.17937585665799999"/>
    <e v="#N/A"/>
    <n v="2023"/>
    <s v="4493A"/>
    <s v="xD_DWDM-BRKRing_N406_4493A MAG KTMIpoh_0004582304330Y_0004582304330X_00045823098821"/>
    <e v="#N/A"/>
    <s v="4493A MAG KTMIpoh"/>
    <s v="1800 Rack and subrack"/>
    <s v="Fo&amp;T"/>
    <m/>
    <m/>
    <m/>
    <e v="#N/A"/>
    <s v="#N/A"/>
    <m/>
    <m/>
    <m/>
    <m/>
    <s v="DWDM-"/>
    <m/>
    <m/>
    <m/>
    <e v="#N/A"/>
    <e v="#N/A"/>
    <e v="#N/A"/>
    <d v="2024-07-30T00:00:00"/>
    <s v="Wk31"/>
    <m/>
    <s v="Material relocation"/>
    <m/>
    <m/>
    <x v="0"/>
    <x v="0"/>
    <d v="2024-03-14T00:00:00"/>
    <s v="NO EQUIPMENT_x000a_REDELPOY TO BKT PAYUNG 2 (E212)"/>
    <x v="6"/>
    <x v="37"/>
    <x v="0"/>
    <e v="#N/A"/>
    <x v="2"/>
    <x v="0"/>
    <m/>
    <m/>
    <m/>
    <s v="Y"/>
    <s v="Completed"/>
    <d v="1899-12-30T00:00:00"/>
    <s v="Completed"/>
    <m/>
    <m/>
    <e v="#N/A"/>
  </r>
  <r>
    <s v="N406"/>
    <n v="0.17937585665799999"/>
    <e v="#N/A"/>
    <n v="2023"/>
    <s v="4496A"/>
    <s v="xD_DWDM-BRKRing_N406_4496A MAC LapTasek1N2_0004582304330Y_0004582304330X_00045823098821"/>
    <e v="#N/A"/>
    <s v="4496A MAC LapTasek1N2"/>
    <s v="1800 Rack and subrack"/>
    <s v="Fo&amp;T"/>
    <m/>
    <m/>
    <m/>
    <e v="#N/A"/>
    <s v="#N/A"/>
    <m/>
    <m/>
    <m/>
    <m/>
    <s v="DWDM-"/>
    <m/>
    <m/>
    <m/>
    <e v="#N/A"/>
    <e v="#N/A"/>
    <e v="#N/A"/>
    <d v="2024-02-23T00:00:00"/>
    <s v="Wk8"/>
    <d v="2024-02-23T00:00:00"/>
    <m/>
    <m/>
    <m/>
    <x v="0"/>
    <x v="0"/>
    <d v="2024-03-14T00:00:00"/>
    <m/>
    <x v="4"/>
    <x v="13"/>
    <x v="3"/>
    <e v="#N/A"/>
    <x v="2"/>
    <x v="0"/>
    <m/>
    <m/>
    <m/>
    <s v="Y"/>
    <s v="Completed"/>
    <d v="1899-12-30T00:00:00"/>
    <s v="Completed"/>
    <m/>
    <m/>
    <e v="#N/A"/>
  </r>
  <r>
    <s v="N406"/>
    <n v="0.17937585665799999"/>
    <e v="#N/A"/>
    <n v="2023"/>
    <s v="4536A"/>
    <s v="xD_DWDM-BRKRing_N406_4536A MAC TasekIndst_0004582304330Y_0004582304330X_00045823098821"/>
    <e v="#N/A"/>
    <s v="4536A MAC TasekIndst"/>
    <s v="1800 Rack and subrack"/>
    <s v="Fo&amp;T"/>
    <m/>
    <m/>
    <m/>
    <e v="#N/A"/>
    <s v="#N/A"/>
    <m/>
    <m/>
    <m/>
    <m/>
    <s v="DWDM-"/>
    <m/>
    <m/>
    <m/>
    <e v="#N/A"/>
    <e v="#N/A"/>
    <e v="#N/A"/>
    <d v="2024-07-30T00:00:00"/>
    <s v="Wk31"/>
    <m/>
    <s v="Material relocation"/>
    <m/>
    <m/>
    <x v="0"/>
    <x v="0"/>
    <d v="2024-03-14T00:00:00"/>
    <s v="NO EQUIPMENT_x000a_REDELPOY TO TMN SEMARAK (E212)"/>
    <x v="6"/>
    <x v="37"/>
    <x v="0"/>
    <e v="#N/A"/>
    <x v="2"/>
    <x v="0"/>
    <m/>
    <m/>
    <m/>
    <s v="Y"/>
    <s v="Completed"/>
    <d v="1899-12-30T00:00:00"/>
    <s v="Completed"/>
    <m/>
    <m/>
    <e v="#N/A"/>
  </r>
  <r>
    <s v="N601"/>
    <n v="0.431502060498"/>
    <e v="#N/A"/>
    <n v="2023"/>
    <s v="4368A"/>
    <s v="xD_DWDM-BRKRing_N601_4368A Tar College_0004582306900G_00045823168029"/>
    <e v="#N/A"/>
    <s v="4368A Tar College"/>
    <s v="1800 Rack and subrack"/>
    <s v="Fo&amp;T"/>
    <m/>
    <m/>
    <m/>
    <s v="Single_2023_October_DWDM_(blank)_4368A_Completed_DC BREAKER : 63A X 4_x000a_MGB = 1"/>
    <s v="Single"/>
    <n v="2023"/>
    <s v="October"/>
    <s v="DWDM"/>
    <s v="(blank)"/>
    <s v="DWDM-4368A"/>
    <s v="4368A"/>
    <s v="Completed"/>
    <s v="DC BREAKER : 63A X 4"/>
    <e v="#N/A"/>
    <e v="#N/A"/>
    <e v="#N/A"/>
    <d v="2023-11-21T00:00:00"/>
    <s v="Wk47"/>
    <d v="2023-11-21T00:00:00"/>
    <s v="EB site- CRQ"/>
    <m/>
    <m/>
    <x v="7"/>
    <x v="2"/>
    <d v="2024-01-29T00:00:00"/>
    <d v="2024-02-05T00:00:00"/>
    <x v="4"/>
    <x v="28"/>
    <x v="8"/>
    <e v="#N/A"/>
    <x v="2"/>
    <x v="0"/>
    <d v="2024-01-29T09:58:32"/>
    <m/>
    <m/>
    <s v="Y"/>
    <s v="Completed"/>
    <d v="2024-03-05T00:00:00"/>
    <s v="Completed"/>
    <m/>
    <m/>
    <e v="#N/A"/>
  </r>
  <r>
    <s v="N601"/>
    <n v="0.431502060498"/>
    <e v="#N/A"/>
    <n v="2023"/>
    <s v="4440B"/>
    <s v="xD_DWDM-BRKRing_N601_4440B Tapah Road_0004582306900G_00045823168029"/>
    <e v="#N/A"/>
    <s v="4440B Tapah Road"/>
    <s v="1800 Rack and subrack"/>
    <s v="Fo&amp;T"/>
    <m/>
    <m/>
    <m/>
    <s v="Single_2023_October_DWDM_(blank)_4440B_Completed_DC BREAKER: 63 A X 4"/>
    <s v="Single"/>
    <n v="2023"/>
    <s v="October"/>
    <s v="DWDM"/>
    <s v="(blank)"/>
    <s v="DWDM-4440B"/>
    <s v="4440B"/>
    <s v="Completed"/>
    <s v="DC BREAKER: 63 A X 4"/>
    <e v="#N/A"/>
    <e v="#N/A"/>
    <e v="#N/A"/>
    <d v="2023-11-22T00:00:00"/>
    <s v="Wk47"/>
    <d v="2023-11-22T00:00:00"/>
    <s v="EB site- CRQ"/>
    <m/>
    <m/>
    <x v="7"/>
    <x v="2"/>
    <d v="2024-01-17T00:00:00"/>
    <s v="Completed"/>
    <x v="4"/>
    <x v="30"/>
    <x v="12"/>
    <e v="#N/A"/>
    <x v="2"/>
    <x v="0"/>
    <m/>
    <m/>
    <s v="completed"/>
    <s v="Y"/>
    <s v="Completed"/>
    <d v="2024-03-05T00:00:00"/>
    <s v="Completed"/>
    <m/>
    <m/>
    <e v="#N/A"/>
  </r>
  <r>
    <s v="N601"/>
    <n v="0.431502060498"/>
    <e v="#N/A"/>
    <n v="2023"/>
    <s v="4509A"/>
    <s v="xD_DWDM-BRKRing_N601_4509A Tamn Taufik_0004582306900G_00045823168029"/>
    <e v="#N/A"/>
    <s v="4509A Tamn Taufik"/>
    <s v="1800 Rack and subrack"/>
    <s v="Fo&amp;T"/>
    <m/>
    <m/>
    <m/>
    <s v="Single_2023_October_DWDM_(blank)_4509A_Completed_DCPDB  = 1"/>
    <s v="Single"/>
    <n v="2023"/>
    <s v="October"/>
    <s v="DWDM"/>
    <s v="(blank)"/>
    <s v="DWDM-4509A"/>
    <s v="4509A"/>
    <s v="Completed"/>
    <s v="DCPDB  = 1"/>
    <e v="#N/A"/>
    <e v="#N/A"/>
    <e v="#N/A"/>
    <d v="2023-11-22T00:00:00"/>
    <s v="Wk47"/>
    <d v="2023-11-22T00:00:00"/>
    <s v="EB site- CRQ"/>
    <s v="23/1: Pending DCPDB_x000a_6/2: Plan 7/2 due to site key not available"/>
    <m/>
    <x v="0"/>
    <x v="0"/>
    <d v="2024-02-06T00:00:00"/>
    <d v="2024-02-07T00:00:00"/>
    <x v="4"/>
    <x v="59"/>
    <x v="22"/>
    <e v="#N/A"/>
    <x v="2"/>
    <x v="0"/>
    <d v="2024-02-07T09:47:45"/>
    <m/>
    <m/>
    <s v="Y"/>
    <s v="Completed"/>
    <d v="2024-03-05T00:00:00"/>
    <s v="Completed"/>
    <m/>
    <m/>
    <e v="#N/A"/>
  </r>
  <r>
    <s v="N601"/>
    <n v="0.431502060498"/>
    <e v="#N/A"/>
    <n v="2023"/>
    <s v="4516A"/>
    <s v="xD_DWDM-BRKRing_N601_4516A Simpang Pulai_0004582306900G_00045823168029"/>
    <e v="#N/A"/>
    <s v="4516A Simpang Pulai"/>
    <s v="1800 Rack and subrack"/>
    <s v="Fo&amp;T"/>
    <m/>
    <m/>
    <m/>
    <s v="Single_2023_October_DWDM_(blank)_4516A_Completed_DCPDB  = 1"/>
    <s v="Single"/>
    <n v="2023"/>
    <s v="October"/>
    <s v="DWDM"/>
    <s v="(blank)"/>
    <s v="DWDM-4516A"/>
    <s v="4516A"/>
    <s v="Completed"/>
    <s v="DCPDB  = 1"/>
    <e v="#N/A"/>
    <e v="#N/A"/>
    <e v="#N/A"/>
    <d v="2023-11-22T00:00:00"/>
    <s v="Wk47"/>
    <d v="2023-11-22T00:00:00"/>
    <s v="EB site- CRQ"/>
    <s v="23/1: Pending DCPDB"/>
    <m/>
    <x v="0"/>
    <x v="0"/>
    <d v="2024-02-07T00:00:00"/>
    <d v="2024-02-07T00:00:00"/>
    <x v="4"/>
    <x v="57"/>
    <x v="22"/>
    <e v="#N/A"/>
    <x v="2"/>
    <x v="0"/>
    <d v="2024-01-29T09:58:32"/>
    <m/>
    <m/>
    <s v="Y"/>
    <s v="Completed"/>
    <d v="2024-03-05T00:00:00"/>
    <s v="Completed"/>
    <m/>
    <m/>
    <e v="#N/A"/>
  </r>
  <r>
    <s v="N601"/>
    <n v="0.431502060498"/>
    <e v="#N/A"/>
    <n v="2023"/>
    <s v="4521A"/>
    <s v="xD_DWDM-BRKRing_N601_4521A MSC Ipoh_0004582306900G_00045823168029"/>
    <e v="#N/A"/>
    <s v="4521A MSC Ipoh"/>
    <s v="1800 Rack and subrack"/>
    <s v="Fo&amp;T"/>
    <m/>
    <m/>
    <m/>
    <e v="#N/A"/>
    <s v="#N/A"/>
    <m/>
    <m/>
    <m/>
    <m/>
    <s v="DWDM-"/>
    <m/>
    <m/>
    <m/>
    <e v="#N/A"/>
    <e v="#N/A"/>
    <e v="#N/A"/>
    <d v="2023-11-21T00:00:00"/>
    <s v="Wk47"/>
    <d v="2023-11-21T00:00:00"/>
    <m/>
    <m/>
    <m/>
    <x v="0"/>
    <x v="0"/>
    <d v="2024-01-29T00:00:00"/>
    <d v="2024-02-07T00:00:00"/>
    <x v="4"/>
    <x v="54"/>
    <x v="8"/>
    <e v="#N/A"/>
    <x v="2"/>
    <x v="0"/>
    <d v="2024-01-30T10:58:14"/>
    <m/>
    <m/>
    <s v="Y"/>
    <s v="Completed"/>
    <d v="2024-03-05T00:00:00"/>
    <s v="Completed"/>
    <m/>
    <m/>
    <e v="#N/A"/>
  </r>
  <r>
    <s v="Nar01i"/>
    <e v="#N/A"/>
    <e v="#N/A"/>
    <s v="Pending Po"/>
    <s v="4000A"/>
    <s v="xD_DWDM-BRKRing_Nar01i_4000A Msc Prai"/>
    <e v="#N/A"/>
    <s v="4000A Msc Prai"/>
    <s v="9800 Board Expansion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s v="No CME"/>
    <e v="#N/A"/>
    <e v="#N/A"/>
    <e v="#N/A"/>
    <d v="2024-07-30T00:00:00"/>
    <s v="Wk31"/>
    <m/>
    <s v="Pending PO"/>
    <s v="Pending PO"/>
    <m/>
    <x v="0"/>
    <x v="0"/>
    <m/>
    <s v="Pending PO"/>
    <x v="0"/>
    <x v="0"/>
    <x v="0"/>
    <e v="#N/A"/>
    <x v="2"/>
    <x v="1"/>
    <m/>
    <m/>
    <m/>
    <m/>
    <m/>
    <d v="1899-12-30T00:00:00"/>
    <m/>
    <m/>
    <m/>
    <e v="#N/A"/>
  </r>
  <r>
    <s v="Nar01i"/>
    <e v="#N/A"/>
    <e v="#N/A"/>
    <s v="Pending Po"/>
    <s v="4521A"/>
    <s v="xD_DWDM-BRKRing_Nar01i_4521A Msc Ipoh"/>
    <e v="#N/A"/>
    <s v="4521A Msc Ipoh"/>
    <s v="9800 Board Expansion"/>
    <s v="Fo&amp;T"/>
    <m/>
    <m/>
    <m/>
    <e v="#N/A"/>
    <s v="#N/A"/>
    <m/>
    <m/>
    <m/>
    <m/>
    <s v="DWDM-"/>
    <m/>
    <m/>
    <s v="No CME"/>
    <e v="#N/A"/>
    <e v="#N/A"/>
    <e v="#N/A"/>
    <d v="2024-07-30T00:00:00"/>
    <s v="Wk31"/>
    <m/>
    <s v="Pending PO"/>
    <s v="Pending PO"/>
    <m/>
    <x v="0"/>
    <x v="0"/>
    <m/>
    <s v="Pending PO"/>
    <x v="0"/>
    <x v="0"/>
    <x v="0"/>
    <e v="#N/A"/>
    <x v="2"/>
    <x v="1"/>
    <m/>
    <m/>
    <m/>
    <m/>
    <m/>
    <d v="1899-12-30T00:00:00"/>
    <m/>
    <m/>
    <m/>
    <e v="#N/A"/>
  </r>
  <r>
    <s v="Nar01i"/>
    <e v="#N/A"/>
    <e v="#N/A"/>
    <s v="Pending Po"/>
    <s v="4946A"/>
    <s v="xD_DWDM-BRKRing_Nar01i_4946A Bkt Selambau"/>
    <e v="#N/A"/>
    <s v="4946A Bkt Selambau"/>
    <s v="9800 Board Expansion"/>
    <s v="Fo&amp;T"/>
    <m/>
    <m/>
    <m/>
    <s v="Single_2023_October_DWDM_(blank)_4946A_Drop_DROP"/>
    <s v="Single"/>
    <n v="2023"/>
    <s v="October"/>
    <s v="DWDM"/>
    <s v="(blank)"/>
    <s v="DWDM-4946A"/>
    <s v="4946A"/>
    <s v="Drop"/>
    <s v="No CME"/>
    <e v="#N/A"/>
    <e v="#N/A"/>
    <e v="#N/A"/>
    <d v="2024-07-30T00:00:00"/>
    <s v="Wk31"/>
    <m/>
    <s v="Pending PO"/>
    <s v="Pending PO"/>
    <m/>
    <x v="0"/>
    <x v="0"/>
    <m/>
    <s v="Pending PO"/>
    <x v="0"/>
    <x v="0"/>
    <x v="0"/>
    <e v="#N/A"/>
    <x v="2"/>
    <x v="1"/>
    <m/>
    <m/>
    <m/>
    <m/>
    <m/>
    <d v="1899-12-30T00:00:00"/>
    <m/>
    <m/>
    <m/>
    <e v="#N/A"/>
  </r>
  <r>
    <s v="Nar01i"/>
    <e v="#N/A"/>
    <e v="#N/A"/>
    <s v="Pending Po"/>
    <s v="4966A"/>
    <s v="xD_DWDM-BRKRing_Nar01i_4966A Kulim Hitech"/>
    <e v="#N/A"/>
    <s v="4966A Kulim Hitech"/>
    <s v="9800 Board Expansion"/>
    <s v="Fo&amp;T"/>
    <m/>
    <m/>
    <m/>
    <e v="#N/A"/>
    <s v="#N/A"/>
    <m/>
    <m/>
    <m/>
    <m/>
    <s v="DWDM-"/>
    <m/>
    <m/>
    <s v="No CME"/>
    <e v="#N/A"/>
    <e v="#N/A"/>
    <e v="#N/A"/>
    <d v="2024-07-30T00:00:00"/>
    <s v="Wk31"/>
    <m/>
    <s v="Pending PO"/>
    <s v="Pending PO"/>
    <m/>
    <x v="0"/>
    <x v="0"/>
    <m/>
    <s v="Pending PO"/>
    <x v="0"/>
    <x v="0"/>
    <x v="0"/>
    <e v="#N/A"/>
    <x v="2"/>
    <x v="1"/>
    <m/>
    <m/>
    <m/>
    <m/>
    <m/>
    <d v="1899-12-30T00:00:00"/>
    <m/>
    <m/>
    <m/>
    <e v="#N/A"/>
  </r>
  <r>
    <s v="Nar01i"/>
    <e v="#N/A"/>
    <e v="#N/A"/>
    <s v="Pending Po"/>
    <s v="4992A"/>
    <s v="xD_DWDM-BRKRing_Nar01i_4992A Pendang"/>
    <e v="#N/A"/>
    <s v="4992A Pendang"/>
    <s v="9800 Board Expansion"/>
    <s v="Fo&amp;T"/>
    <m/>
    <m/>
    <m/>
    <s v="Multiple_2024_May_DWDM_(blank)_4992A_Completed_1.Swap breaker = 4 (4x100A DC)"/>
    <s v="Multiple"/>
    <n v="2024"/>
    <s v="May"/>
    <s v="DWDM"/>
    <s v="(blank)"/>
    <s v="DWDM-4992A"/>
    <s v="4992A"/>
    <s v="Completed"/>
    <s v="No CME"/>
    <e v="#N/A"/>
    <e v="#N/A"/>
    <e v="#N/A"/>
    <d v="2024-07-30T00:00:00"/>
    <s v="Wk31"/>
    <m/>
    <s v="Pending PO"/>
    <s v="Pending PO"/>
    <m/>
    <x v="0"/>
    <x v="0"/>
    <m/>
    <s v="Pending PO"/>
    <x v="0"/>
    <x v="0"/>
    <x v="0"/>
    <e v="#N/A"/>
    <x v="2"/>
    <x v="1"/>
    <m/>
    <m/>
    <m/>
    <m/>
    <m/>
    <d v="1899-12-30T00:00:00"/>
    <m/>
    <m/>
    <m/>
    <e v="#N/A"/>
  </r>
  <r>
    <s v="Nar01ii"/>
    <e v="#N/A"/>
    <e v="#N/A"/>
    <s v="Pending Po"/>
    <s v="4606A"/>
    <s v="xD_DWDM-BRKRing_Nar01ii_4606A Padang Besar"/>
    <e v="#N/A"/>
    <s v="4606A Padang Besar"/>
    <s v="9800 Board Expansion"/>
    <s v="Fo&amp;T"/>
    <m/>
    <m/>
    <m/>
    <e v="#N/A"/>
    <s v="#N/A"/>
    <m/>
    <m/>
    <m/>
    <m/>
    <s v="DWDM-"/>
    <m/>
    <m/>
    <s v="No CME"/>
    <e v="#N/A"/>
    <e v="#N/A"/>
    <e v="#N/A"/>
    <d v="2024-07-30T00:00:00"/>
    <s v="Wk31"/>
    <m/>
    <s v="Pending PO"/>
    <s v="Pending PO"/>
    <m/>
    <x v="0"/>
    <x v="0"/>
    <m/>
    <s v="Pending PO"/>
    <x v="0"/>
    <x v="0"/>
    <x v="0"/>
    <e v="#N/A"/>
    <x v="2"/>
    <x v="1"/>
    <m/>
    <m/>
    <m/>
    <m/>
    <m/>
    <d v="1899-12-30T00:00:00"/>
    <m/>
    <m/>
    <m/>
    <e v="#N/A"/>
  </r>
  <r>
    <s v="Nar01ii"/>
    <e v="#N/A"/>
    <e v="#N/A"/>
    <s v="Pending Po"/>
    <s v="4938A"/>
    <s v="xD_DWDM-BRKRing_Nar01ii_4638A Tmn Orkid"/>
    <e v="#N/A"/>
    <s v="4638A Tmn Orkid"/>
    <s v="9800 Board Expansion"/>
    <s v="Fo&amp;T"/>
    <m/>
    <m/>
    <m/>
    <s v="Single_2023_November_DWDM_(blank)_4938A_Completed_RECTIFIER + DCPDB = 1"/>
    <s v="Single"/>
    <n v="2023"/>
    <s v="November"/>
    <s v="DWDM"/>
    <s v="(blank)"/>
    <s v="DWDM-4938A"/>
    <s v="4938A"/>
    <s v="Completed"/>
    <s v="No CME"/>
    <e v="#N/A"/>
    <e v="#N/A"/>
    <e v="#N/A"/>
    <d v="2024-07-30T00:00:00"/>
    <s v="Wk31"/>
    <m/>
    <s v="Pending PO"/>
    <s v="Pending PO"/>
    <m/>
    <x v="0"/>
    <x v="0"/>
    <m/>
    <s v="Pending PO"/>
    <x v="0"/>
    <x v="0"/>
    <x v="0"/>
    <e v="#N/A"/>
    <x v="2"/>
    <x v="1"/>
    <m/>
    <m/>
    <m/>
    <m/>
    <m/>
    <d v="1899-12-30T00:00:00"/>
    <m/>
    <m/>
    <m/>
    <e v="#N/A"/>
  </r>
  <r>
    <s v="Nar01ii"/>
    <e v="#N/A"/>
    <e v="#N/A"/>
    <s v="Pending Po"/>
    <s v="4660A"/>
    <s v="xD_DWDM-BRKRing_Nar01ii_4660A Ktm Astar"/>
    <e v="#N/A"/>
    <s v="4660A Ktm Astar"/>
    <s v="9800 Board Expansion"/>
    <s v="Fo&amp;T"/>
    <m/>
    <m/>
    <m/>
    <e v="#N/A"/>
    <s v="#N/A"/>
    <m/>
    <m/>
    <m/>
    <m/>
    <s v="DWDM-"/>
    <m/>
    <m/>
    <s v="No CME"/>
    <e v="#N/A"/>
    <e v="#N/A"/>
    <e v="#N/A"/>
    <d v="2024-07-30T00:00:00"/>
    <s v="Wk31"/>
    <m/>
    <s v="Pending PO"/>
    <s v="Pending PO"/>
    <m/>
    <x v="0"/>
    <x v="0"/>
    <m/>
    <s v="Pending PO"/>
    <x v="0"/>
    <x v="0"/>
    <x v="0"/>
    <e v="#N/A"/>
    <x v="2"/>
    <x v="1"/>
    <m/>
    <m/>
    <m/>
    <m/>
    <m/>
    <d v="1899-12-30T00:00:00"/>
    <m/>
    <m/>
    <m/>
    <e v="#N/A"/>
  </r>
  <r>
    <s v="Nar01ii"/>
    <e v="#N/A"/>
    <e v="#N/A"/>
    <s v="Pending Po"/>
    <s v="4998A"/>
    <s v="xD_DWDM-BRKRing_Nar01ii_4660A Ktm Astar"/>
    <e v="#N/A"/>
    <s v="4660A Ktm Astar"/>
    <s v="9800 Board Expansion"/>
    <s v="Fo&amp;T"/>
    <m/>
    <m/>
    <m/>
    <s v="Single_2024_May_DWDM_N104+;N107+_4998A_PRPO_1. Add Battery Bank = 1"/>
    <s v="Single"/>
    <n v="2024"/>
    <s v="May"/>
    <s v="DWDM"/>
    <s v="N104+;N107+"/>
    <s v="DWDM-4998A"/>
    <s v="4998A"/>
    <s v="PRPO"/>
    <s v="No CME"/>
    <e v="#N/A"/>
    <e v="#N/A"/>
    <e v="#N/A"/>
    <d v="2024-07-30T00:00:00"/>
    <s v="Wk31"/>
    <m/>
    <s v="Pending PO"/>
    <s v="Pending PO"/>
    <m/>
    <x v="0"/>
    <x v="0"/>
    <m/>
    <s v="Pending PO"/>
    <x v="0"/>
    <x v="0"/>
    <x v="0"/>
    <e v="#N/A"/>
    <x v="2"/>
    <x v="1"/>
    <m/>
    <m/>
    <m/>
    <m/>
    <m/>
    <d v="1899-12-30T00:00:00"/>
    <m/>
    <m/>
    <m/>
    <e v="#N/A"/>
  </r>
  <r>
    <s v="NAR03"/>
    <n v="0.49456335958974995"/>
    <e v="#N/A"/>
    <n v="2023"/>
    <s v="4000A"/>
    <s v="xD_DWDM-BRKRing_NAR03_4000A MSC Prai_0004582306610A_0004582306610D_00045823162822"/>
    <e v="#N/A"/>
    <s v="4000A MSC Prai"/>
    <s v="9800 SFP only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s v="No CME"/>
    <e v="#N/A"/>
    <e v="#N/A"/>
    <e v="#N/A"/>
    <d v="2023-11-20T00:00:00"/>
    <s v="Wk47"/>
    <d v="2023-11-20T00:00:00"/>
    <m/>
    <m/>
    <m/>
    <x v="0"/>
    <x v="0"/>
    <d v="2024-01-08T00:00:00"/>
    <d v="2024-01-10T00:00:00"/>
    <x v="4"/>
    <x v="62"/>
    <x v="13"/>
    <s v="P0"/>
    <x v="2"/>
    <x v="6"/>
    <d v="2024-01-17T09:48:20"/>
    <m/>
    <m/>
    <m/>
    <m/>
    <m/>
    <m/>
    <m/>
    <m/>
    <e v="#N/A"/>
  </r>
  <r>
    <s v="NAR03"/>
    <n v="0.49456335958974995"/>
    <e v="#N/A"/>
    <n v="2023"/>
    <s v="4331A"/>
    <s v="xD_DWDM-BRKRing_NAR03_4331A Bagan Serai_0004582306610A_0004582306610D_00045823162822"/>
    <e v="#N/A"/>
    <s v="4331A Bagan Serai"/>
    <s v="9800 SFP only"/>
    <s v="Fo&amp;T"/>
    <m/>
    <m/>
    <m/>
    <e v="#N/A"/>
    <s v="#N/A"/>
    <m/>
    <m/>
    <m/>
    <m/>
    <s v="DWDM-"/>
    <m/>
    <m/>
    <s v="No CME"/>
    <e v="#N/A"/>
    <e v="#N/A"/>
    <e v="#N/A"/>
    <d v="2023-11-22T00:00:00"/>
    <s v="Wk47"/>
    <d v="2023-11-22T00:00:00"/>
    <m/>
    <m/>
    <m/>
    <x v="0"/>
    <x v="1"/>
    <d v="2024-01-08T00:00:00"/>
    <d v="2024-01-10T00:00:00"/>
    <x v="4"/>
    <x v="62"/>
    <x v="13"/>
    <s v="P0"/>
    <x v="2"/>
    <x v="6"/>
    <d v="2024-01-17T09:48:20"/>
    <m/>
    <m/>
    <m/>
    <m/>
    <m/>
    <m/>
    <m/>
    <m/>
    <e v="#N/A"/>
  </r>
  <r>
    <s v="NAR06"/>
    <n v="0.22230860561125002"/>
    <e v="#N/A"/>
    <n v="2023"/>
    <s v="1049B"/>
    <s v="xD_DWDM-BRKRing_NAR06_1049B Kpg_0004582306610A_0004582306610D_00045823162822"/>
    <e v="#N/A"/>
    <s v="1049B Kpg"/>
    <s v="9800 SFP only"/>
    <s v="Fo&amp;T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e v="#N/A"/>
    <e v="#N/A"/>
    <e v="#N/A"/>
    <d v="2023-12-15T00:00:00"/>
    <s v="Wk50"/>
    <d v="2023-12-15T00:00:00"/>
    <m/>
    <m/>
    <m/>
    <x v="0"/>
    <x v="1"/>
    <d v="2024-01-08T00:00:00"/>
    <d v="2024-01-10T00:00:00"/>
    <x v="5"/>
    <x v="63"/>
    <x v="11"/>
    <e v="#N/A"/>
    <x v="2"/>
    <x v="3"/>
    <m/>
    <m/>
    <m/>
    <s v="Y"/>
    <s v="Completed"/>
    <d v="2024-01-24T00:00:00"/>
    <s v="Completed"/>
    <m/>
    <m/>
    <e v="#N/A"/>
  </r>
  <r>
    <s v="NAR06"/>
    <n v="0.22230860561125002"/>
    <e v="#N/A"/>
    <n v="2023"/>
    <s v="1701A"/>
    <s v="xD_DWDM-BRKRing_NAR06_1801A Kerling Trnk_0004582306610A_0004582306610D_00045823162822"/>
    <e v="#N/A"/>
    <s v="1801A Kerling Trnk"/>
    <s v="9800 SFP only"/>
    <s v="Fo&amp;T"/>
    <m/>
    <m/>
    <m/>
    <s v="Single_2023_September_DWDM_(blank)_1701A_Completed_DC BREAKER: 63 A X 4"/>
    <s v="Single"/>
    <n v="2023"/>
    <s v="September"/>
    <s v="DWDM"/>
    <s v="(blank)"/>
    <s v="DWDM-1701A"/>
    <s v="1701A"/>
    <s v="Completed"/>
    <s v="No CME"/>
    <e v="#N/A"/>
    <e v="#N/A"/>
    <e v="#N/A"/>
    <d v="1899-12-30T00:00:00"/>
    <s v="Wk52"/>
    <s v="N/A"/>
    <s v="Material combined to Nar06 kepong"/>
    <s v="Material combined to Nar06 kepong"/>
    <m/>
    <x v="0"/>
    <x v="1"/>
    <d v="2024-01-08T00:00:00"/>
    <d v="2024-01-10T00:00:00"/>
    <x v="5"/>
    <x v="63"/>
    <x v="11"/>
    <e v="#N/A"/>
    <x v="2"/>
    <x v="3"/>
    <m/>
    <m/>
    <m/>
    <s v="Y"/>
    <s v="Completed"/>
    <d v="2024-01-24T00:00:00"/>
    <s v="Completed"/>
    <m/>
    <m/>
    <e v="#N/A"/>
  </r>
  <r>
    <s v="NAR06"/>
    <n v="0.22230860561125002"/>
    <e v="#N/A"/>
    <n v="2023"/>
    <s v="4412A"/>
    <s v="xD_DWDM-BRKRing_NAR06_4412A KTM Sungkai_0004582306610A_0004582306610D_00045823162822"/>
    <e v="#N/A"/>
    <s v="4412A KTM Sungkai"/>
    <s v="9800 SFP only"/>
    <s v="Fo&amp;T"/>
    <m/>
    <m/>
    <m/>
    <e v="#N/A"/>
    <s v="#N/A"/>
    <m/>
    <m/>
    <m/>
    <m/>
    <s v="DWDM-"/>
    <m/>
    <m/>
    <s v="No CME"/>
    <e v="#N/A"/>
    <e v="#N/A"/>
    <e v="#N/A"/>
    <d v="1899-12-30T00:00:00"/>
    <s v="Wk52"/>
    <s v="N/A"/>
    <s v="Material combined to Nar06 kepong"/>
    <s v="Material combined to Nar06 kepong"/>
    <m/>
    <x v="0"/>
    <x v="1"/>
    <d v="2024-01-08T00:00:00"/>
    <d v="2024-01-10T00:00:00"/>
    <x v="5"/>
    <x v="63"/>
    <x v="11"/>
    <e v="#N/A"/>
    <x v="2"/>
    <x v="3"/>
    <m/>
    <m/>
    <m/>
    <s v="Y"/>
    <s v="Completed"/>
    <d v="2024-01-24T00:00:00"/>
    <s v="Completed"/>
    <m/>
    <m/>
    <e v="#N/A"/>
  </r>
  <r>
    <s v="NAR06"/>
    <n v="0.22230860561125002"/>
    <e v="#N/A"/>
    <n v="2023"/>
    <s v="4440B"/>
    <s v="xD_DWDM-BRKRing_NAR06_4440B Tapah Road_0004582306610A_0004582306610D_00045823162822"/>
    <e v="#N/A"/>
    <s v="4440B Tapah Road"/>
    <s v="9800 Board Expansion"/>
    <s v="Fo&amp;T"/>
    <m/>
    <m/>
    <m/>
    <s v="Single_2023_October_DWDM_(blank)_4440B_Completed_DC BREAKER: 63 A X 4"/>
    <s v="Single"/>
    <n v="2023"/>
    <s v="October"/>
    <s v="DWDM"/>
    <s v="(blank)"/>
    <s v="DWDM-4440B"/>
    <s v="4440B"/>
    <s v="Completed"/>
    <s v="No CME"/>
    <e v="#N/A"/>
    <e v="#N/A"/>
    <e v="#N/A"/>
    <d v="2024-01-23T00:00:00"/>
    <s v="Wk4"/>
    <d v="2024-01-23T00:00:00"/>
    <s v="Invalid Config"/>
    <s v="Invalid Config"/>
    <m/>
    <x v="0"/>
    <x v="1"/>
    <d v="2024-01-08T00:00:00"/>
    <d v="2024-01-10T00:00:00"/>
    <x v="4"/>
    <x v="62"/>
    <x v="13"/>
    <e v="#N/A"/>
    <x v="2"/>
    <x v="3"/>
    <m/>
    <m/>
    <m/>
    <s v="Y"/>
    <s v="Completed"/>
    <d v="2024-01-24T00:00:00"/>
    <s v="Completed"/>
    <m/>
    <m/>
    <e v="#N/A"/>
  </r>
  <r>
    <s v="NAR06"/>
    <n v="0.22230860561125002"/>
    <e v="#N/A"/>
    <n v="2023"/>
    <s v="4521A"/>
    <s v="xD_DWDM-BRKRing_NAR06_4521A MSC IPOH_0004582306610A_0004582306610D_00045823162822"/>
    <e v="#N/A"/>
    <s v="4521A MSC IPOH"/>
    <s v="9800 Board Expansion"/>
    <s v="Fo&amp;T"/>
    <m/>
    <m/>
    <m/>
    <e v="#N/A"/>
    <s v="#N/A"/>
    <m/>
    <m/>
    <m/>
    <m/>
    <s v="DWDM-"/>
    <m/>
    <m/>
    <s v="No CME"/>
    <e v="#N/A"/>
    <e v="#N/A"/>
    <e v="#N/A"/>
    <d v="2023-11-21T00:00:00"/>
    <s v="Wk47"/>
    <d v="2023-11-21T00:00:00"/>
    <m/>
    <m/>
    <m/>
    <x v="0"/>
    <x v="1"/>
    <d v="2024-01-08T00:00:00"/>
    <d v="2024-01-10T00:00:00"/>
    <x v="4"/>
    <x v="62"/>
    <x v="13"/>
    <e v="#N/A"/>
    <x v="2"/>
    <x v="3"/>
    <m/>
    <m/>
    <m/>
    <s v="Y"/>
    <s v="Completed"/>
    <d v="2024-01-24T00:00:00"/>
    <s v="Completed"/>
    <m/>
    <m/>
    <e v="#N/A"/>
  </r>
  <r>
    <s v="NAR06"/>
    <n v="0.22230860561125002"/>
    <e v="#N/A"/>
    <n v="2023"/>
    <s v="4521A"/>
    <s v="xD_DWDM-BRKRing_NAR06_4521A MSC IPOH_0004582306610A_0004582306610D_00045823162822"/>
    <e v="#N/A"/>
    <s v="4521A MSC IPOH"/>
    <s v="9800 SFP only"/>
    <s v="Fo&amp;T"/>
    <m/>
    <m/>
    <m/>
    <e v="#N/A"/>
    <s v="#N/A"/>
    <m/>
    <m/>
    <m/>
    <m/>
    <s v="DWDM-"/>
    <m/>
    <m/>
    <s v="No CME"/>
    <e v="#N/A"/>
    <e v="#N/A"/>
    <e v="#N/A"/>
    <d v="2023-11-21T00:00:00"/>
    <s v="Wk47"/>
    <d v="2023-11-21T00:00:00"/>
    <m/>
    <m/>
    <m/>
    <x v="0"/>
    <x v="1"/>
    <d v="2024-01-08T00:00:00"/>
    <d v="2024-01-10T00:00:00"/>
    <x v="4"/>
    <x v="63"/>
    <x v="11"/>
    <e v="#N/A"/>
    <x v="2"/>
    <x v="3"/>
    <m/>
    <m/>
    <m/>
    <s v="Y"/>
    <s v="Completed"/>
    <d v="2024-01-24T00:00:00"/>
    <s v="Completed"/>
    <m/>
    <m/>
    <e v="#N/A"/>
  </r>
  <r>
    <s v="New Ring5/S406"/>
    <e v="#N/A"/>
    <e v="#N/A"/>
    <n v="2023"/>
    <s v="6000A"/>
    <s v="xD_DWDM-BRKRing_New Ring_5/S406_6000A MSC JB_0004582306610B_00045823162821"/>
    <e v="#N/A"/>
    <s v="6000A MSC JB"/>
    <s v="1800 Rack and subrack"/>
    <s v="BBand"/>
    <m/>
    <m/>
    <m/>
    <s v="Single_2023_September_DWDM_(blank)_6000A_Completed_DC BREAKER: 63 A X 4"/>
    <s v="Single"/>
    <n v="2023"/>
    <s v="September"/>
    <s v="DWDM"/>
    <s v="(blank)"/>
    <s v="DWDM-6000A"/>
    <s v="6000A"/>
    <s v="Completed"/>
    <s v="DC BREAKER: 63 A X 4"/>
    <e v="#N/A"/>
    <e v="#N/A"/>
    <e v="#N/A"/>
    <d v="2023-12-05T00:00:00"/>
    <s v="Wk49"/>
    <d v="2023-12-05T00:00:00"/>
    <m/>
    <m/>
    <m/>
    <x v="0"/>
    <x v="0"/>
    <d v="2024-02-15T00:00:00"/>
    <d v="2024-02-14T00:00:00"/>
    <x v="4"/>
    <x v="64"/>
    <x v="23"/>
    <s v="P1"/>
    <x v="24"/>
    <x v="0"/>
    <d v="2024-02-15T09:54:02"/>
    <m/>
    <m/>
    <m/>
    <m/>
    <d v="1899-12-30T00:00:00"/>
    <m/>
    <m/>
    <m/>
    <e v="#N/A"/>
  </r>
  <r>
    <s v="New Ring5/S406"/>
    <e v="#N/A"/>
    <e v="#N/A"/>
    <n v="2023"/>
    <s v="6026A"/>
    <s v="xD_DWDM-BRKRing_New Ring_5/S406_6026A Grand Cont Hotel_0004582306610B_00045823162821"/>
    <e v="#N/A"/>
    <s v="6026A Grand Cont Hotel"/>
    <s v="1800 Rack and subrack"/>
    <s v="BBand"/>
    <m/>
    <m/>
    <m/>
    <s v="Single_2023_November_DWDM_(blank)_6026A_Completed_DC BREAKER: 63A X 3"/>
    <s v="Single"/>
    <n v="2023"/>
    <s v="November"/>
    <s v="DWDM"/>
    <s v="(blank)"/>
    <s v="DWDM-6026A"/>
    <s v="6026A"/>
    <s v="Completed"/>
    <s v="DC BREAKER: 63A X 3"/>
    <e v="#N/A"/>
    <e v="#N/A"/>
    <e v="#N/A"/>
    <d v="2023-12-07T00:00:00"/>
    <s v="Wk49"/>
    <d v="2023-12-07T00:00:00"/>
    <m/>
    <m/>
    <m/>
    <x v="0"/>
    <x v="0"/>
    <d v="2024-02-15T00:00:00"/>
    <d v="2024-02-14T00:00:00"/>
    <x v="4"/>
    <x v="65"/>
    <x v="10"/>
    <s v="P1"/>
    <x v="24"/>
    <x v="0"/>
    <d v="2024-02-15T09:54:02"/>
    <m/>
    <m/>
    <m/>
    <m/>
    <d v="1899-12-30T00:00:00"/>
    <m/>
    <m/>
    <m/>
    <e v="#N/A"/>
  </r>
  <r>
    <s v="New Ring5/S406"/>
    <e v="#N/A"/>
    <e v="#N/A"/>
    <n v="2023"/>
    <s v="6043A"/>
    <s v="xD_DWDM-BRKRing_New Ring_5/S406_6043A KK Kam_0004582306610B_00045823162821"/>
    <e v="#N/A"/>
    <s v="6043A KK Kam"/>
    <s v="1800 Rack and subrack"/>
    <s v="BBand"/>
    <m/>
    <m/>
    <m/>
    <e v="#N/A"/>
    <s v="#N/A"/>
    <m/>
    <m/>
    <m/>
    <m/>
    <s v="DWDM-"/>
    <m/>
    <m/>
    <m/>
    <e v="#N/A"/>
    <e v="#N/A"/>
    <e v="#N/A"/>
    <d v="2023-12-07T00:00:00"/>
    <s v="Wk49"/>
    <d v="2023-12-07T00:00:00"/>
    <m/>
    <m/>
    <m/>
    <x v="7"/>
    <x v="2"/>
    <d v="2024-01-10T00:00:00"/>
    <d v="2024-02-14T00:00:00"/>
    <x v="4"/>
    <x v="66"/>
    <x v="13"/>
    <s v="P1"/>
    <x v="24"/>
    <x v="0"/>
    <d v="2024-01-15T11:00:16"/>
    <s v="Integrated but plan next date"/>
    <s v="completed"/>
    <m/>
    <m/>
    <d v="1899-12-30T00:00:00"/>
    <m/>
    <m/>
    <m/>
    <e v="#N/A"/>
  </r>
  <r>
    <s v="New Ring5/S406"/>
    <e v="#N/A"/>
    <e v="#N/A"/>
    <n v="2023"/>
    <s v="6283A"/>
    <s v="xD_DWDM-BRKRing_New Ring_5/S406_6283A Larkin Indst_0004582306610B_00045823162821"/>
    <e v="#N/A"/>
    <s v="6283A Larkin Indst"/>
    <s v="1800 Rack and subrack"/>
    <s v="BBand"/>
    <m/>
    <m/>
    <m/>
    <s v="Multiple_2023_November_DWDM_(blank)_6283A_Completed_DCPDB  = 1"/>
    <s v="Multiple"/>
    <n v="2023"/>
    <s v="November"/>
    <s v="DWDM"/>
    <s v="(blank)"/>
    <s v="DWDM-6283A"/>
    <s v="6283A"/>
    <s v="Completed"/>
    <s v="DCPDB  = 1"/>
    <e v="#N/A"/>
    <s v="1.7 TSSR Approved"/>
    <e v="#N/A"/>
    <d v="2023-12-08T00:00:00"/>
    <s v="Wk49"/>
    <d v="2023-12-08T00:00:00"/>
    <s v="CME Done"/>
    <s v="Pending CRQ"/>
    <m/>
    <x v="0"/>
    <x v="0"/>
    <d v="2024-03-12T00:00:00"/>
    <d v="2024-02-14T00:00:00"/>
    <x v="4"/>
    <x v="6"/>
    <x v="0"/>
    <s v="P1"/>
    <x v="24"/>
    <x v="0"/>
    <d v="2024-03-14T09:25:57"/>
    <m/>
    <m/>
    <m/>
    <m/>
    <d v="1899-12-30T00:00:00"/>
    <m/>
    <m/>
    <m/>
    <e v="#N/A"/>
  </r>
  <r>
    <s v="New Ring5/S406"/>
    <e v="#N/A"/>
    <e v="#N/A"/>
    <n v="2023"/>
    <s v="6502A"/>
    <s v="xD_DWDM-BRKRing_New Ring_5/S406_6502A Nusa Perintis_0004582306610B_00045823162821"/>
    <e v="#N/A"/>
    <s v="6502A Nusa Perintis"/>
    <s v="1800 Rack and subrack"/>
    <s v="BBand"/>
    <m/>
    <m/>
    <m/>
    <s v="Multiple_2023_November_DWDM_(blank)_6502A_Completed_BATTERY BANK = 1"/>
    <s v="Multiple"/>
    <n v="2023"/>
    <s v="November"/>
    <s v="DWDM"/>
    <s v="(blank)"/>
    <s v="DWDM-6502A"/>
    <s v="6502A"/>
    <s v="Completed"/>
    <s v="BATTERY BANK = 1"/>
    <e v="#N/A"/>
    <e v="#N/A"/>
    <e v="#N/A"/>
    <d v="2023-12-08T00:00:00"/>
    <s v="Wk49"/>
    <d v="2023-12-08T00:00:00"/>
    <m/>
    <m/>
    <m/>
    <x v="7"/>
    <x v="2"/>
    <m/>
    <d v="2024-02-14T00:00:00"/>
    <x v="4"/>
    <x v="31"/>
    <x v="13"/>
    <s v="P1"/>
    <x v="24"/>
    <x v="0"/>
    <m/>
    <s v="Integrated but plan next date"/>
    <s v="completed"/>
    <m/>
    <m/>
    <d v="1899-12-30T00:00:00"/>
    <m/>
    <m/>
    <m/>
    <e v="#N/A"/>
  </r>
  <r>
    <s v="New Ring5/S406"/>
    <e v="#N/A"/>
    <e v="#N/A"/>
    <n v="2023"/>
    <s v="6836A"/>
    <s v="xD_DWDM-BRKRing_New Ring_5/S406_6836A Menara Ansar_0004582306610B_0004582316282"/>
    <e v="#N/A"/>
    <s v="6836A Menara Ansar"/>
    <s v="1800 Rack and subrack"/>
    <s v="BBand"/>
    <m/>
    <m/>
    <m/>
    <s v="Single_2024_May_DWDM_(blank)_6836A_Completed_1.Swap Breaker = 4  (Require 63A x 4 DC breaker)"/>
    <s v="Single"/>
    <n v="2024"/>
    <s v="May"/>
    <s v="DWDM"/>
    <s v="(blank)"/>
    <s v="DWDM-6836A"/>
    <s v="6836A"/>
    <s v="Completed"/>
    <s v="1.Swap Breaker = 4  (Require 63A x 4 DC breaker)"/>
    <s v="Indoor"/>
    <s v="1.7 TSSR Approved"/>
    <s v="1.7 TSSR Approved"/>
    <d v="2024-04-24T00:00:00"/>
    <s v="Wk17"/>
    <d v="2024-04-24T00:00:00"/>
    <m/>
    <s v="29/1: TSSR pending Haji approval"/>
    <m/>
    <x v="0"/>
    <x v="0"/>
    <m/>
    <d v="2024-02-14T00:00:00"/>
    <x v="4"/>
    <x v="1"/>
    <x v="2"/>
    <s v="P1"/>
    <x v="24"/>
    <x v="0"/>
    <d v="2024-02-02T11:13:21"/>
    <m/>
    <m/>
    <m/>
    <m/>
    <d v="1899-12-30T00:00:00"/>
    <m/>
    <m/>
    <m/>
    <e v="#N/A"/>
  </r>
  <r>
    <s v="NT09P"/>
    <n v="8.0097545600000004E-3"/>
    <e v="#N/A"/>
    <n v="2023"/>
    <s v="4000A"/>
    <s v="xD_DWDM-BRKRing_NT09P_4000A MSC Prai_000458237400E_00045823174223"/>
    <e v="#N/A"/>
    <s v="4000A MSC Prai"/>
    <s v="1800 Rack and subrack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e v="#N/A"/>
    <e v="#N/A"/>
    <e v="#N/A"/>
    <d v="1899-12-30T00:00:00"/>
    <s v="Wk52"/>
    <s v="Completed"/>
    <s v="Invalid Config"/>
    <s v="Invalid Config"/>
    <m/>
    <x v="0"/>
    <x v="1"/>
    <m/>
    <d v="2024-02-05T00:00:00"/>
    <x v="5"/>
    <x v="22"/>
    <x v="8"/>
    <s v="P1"/>
    <x v="2"/>
    <x v="1"/>
    <m/>
    <m/>
    <m/>
    <s v="Y"/>
    <s v="Completed"/>
    <d v="2024-03-19T00:00:00"/>
    <s v="Completed"/>
    <m/>
    <m/>
    <e v="#N/A"/>
  </r>
  <r>
    <s v="NT09P"/>
    <n v="8.0097545600000004E-3"/>
    <e v="#N/A"/>
    <n v="2023"/>
    <s v="4621A"/>
    <s v="xD_DWDM-BRKRing_NT09P_4621A Cayman Shop Comp_000458237400E_00045823174223"/>
    <e v="#N/A"/>
    <s v="4621A Cayman Shop Comp"/>
    <s v="1800 Rack and subrack"/>
    <s v="Fo&amp;T"/>
    <m/>
    <m/>
    <m/>
    <s v="Single_2023_December_DWDM_(blank)_4621A_Completed_BATTERY BANK = 3"/>
    <s v="Single"/>
    <n v="2023"/>
    <s v="December"/>
    <s v="DWDM"/>
    <s v="(blank)"/>
    <s v="DWDM-4621A"/>
    <s v="4621A"/>
    <s v="Completed"/>
    <s v="BATTERY BANK = 3"/>
    <e v="#N/A"/>
    <e v="#N/A"/>
    <e v="#N/A"/>
    <d v="2023-11-24T00:00:00"/>
    <s v="Wk47"/>
    <d v="2023-11-24T00:00:00"/>
    <m/>
    <m/>
    <m/>
    <x v="7"/>
    <x v="2"/>
    <d v="2024-01-30T00:00:00"/>
    <d v="2024-02-05T00:00:00"/>
    <x v="4"/>
    <x v="54"/>
    <x v="8"/>
    <s v="P1"/>
    <x v="2"/>
    <x v="1"/>
    <d v="2024-01-30T10:58:14"/>
    <m/>
    <m/>
    <s v="Y"/>
    <s v="Completed"/>
    <d v="2024-03-19T00:00:00"/>
    <s v="Completed"/>
    <m/>
    <m/>
    <e v="#N/A"/>
  </r>
  <r>
    <s v="NT09P"/>
    <n v="8.0097545600000004E-3"/>
    <e v="#N/A"/>
    <n v="2023"/>
    <s v="4625A"/>
    <s v="xD_DWDM-BRKRing_NT09P_4625A KTM Sg Petani_000458237400E_00045823174223"/>
    <e v="#N/A"/>
    <s v="4625A KTM Sg Petani"/>
    <s v="1800 Rack and subrack"/>
    <s v="Fo&amp;T"/>
    <m/>
    <m/>
    <m/>
    <s v="Single_2023_December_DWDM_(blank)_4625A_Completed_BATTERY BANK = 3"/>
    <s v="Single"/>
    <n v="2023"/>
    <s v="December"/>
    <s v="DWDM"/>
    <s v="(blank)"/>
    <s v="DWDM-4625A"/>
    <s v="4625A"/>
    <s v="Completed"/>
    <s v="BATTERY BANK = 3"/>
    <e v="#N/A"/>
    <e v="#N/A"/>
    <e v="#N/A"/>
    <d v="2023-11-23T00:00:00"/>
    <s v="Wk47"/>
    <d v="2023-11-23T00:00:00"/>
    <m/>
    <m/>
    <m/>
    <x v="7"/>
    <x v="2"/>
    <d v="2024-01-31T00:00:00"/>
    <d v="2024-02-05T00:00:00"/>
    <x v="4"/>
    <x v="22"/>
    <x v="8"/>
    <s v="P1"/>
    <x v="2"/>
    <x v="1"/>
    <m/>
    <m/>
    <m/>
    <s v="Y"/>
    <s v="Completed"/>
    <d v="2024-03-19T00:00:00"/>
    <s v="Completed"/>
    <m/>
    <m/>
    <e v="#N/A"/>
  </r>
  <r>
    <s v="NT09P"/>
    <n v="8.0097545600000004E-3"/>
    <e v="#N/A"/>
    <n v="2023"/>
    <s v="4640A"/>
    <s v="xD_DWDM-BRKRing_NT09P_4640A SP Plaza_0004582304160F_00045823087420"/>
    <e v="#N/A"/>
    <s v="4640A SP Plaza"/>
    <s v="1800 Rack and subrack"/>
    <s v="Fo&amp;T"/>
    <m/>
    <m/>
    <m/>
    <s v="Single_2023_November_DWDM_(blank)_4640A_Completed_DCPDB  = 1"/>
    <s v="Single"/>
    <n v="2023"/>
    <s v="November"/>
    <s v="DWDM"/>
    <s v="(blank)"/>
    <s v="DWDM-4640A"/>
    <s v="4640A"/>
    <s v="Completed"/>
    <s v="DCPDB  = 1"/>
    <e v="#N/A"/>
    <e v="#N/A"/>
    <e v="#N/A"/>
    <d v="2023-12-07T00:00:00"/>
    <s v="Wk49"/>
    <d v="2023-12-07T00:00:00"/>
    <m/>
    <s v="12/1: Pending DCPDB, ODF panel_x000a_16/1: pending DCPDB"/>
    <m/>
    <x v="0"/>
    <x v="0"/>
    <d v="2024-02-01T00:00:00"/>
    <d v="2024-02-05T00:00:00"/>
    <x v="4"/>
    <x v="56"/>
    <x v="8"/>
    <s v="P1"/>
    <x v="2"/>
    <x v="1"/>
    <d v="2024-01-26T09:58:34"/>
    <m/>
    <m/>
    <s v="Y"/>
    <s v="Completed"/>
    <d v="2024-03-19T00:00:00"/>
    <s v="Completed"/>
    <m/>
    <m/>
    <e v="#N/A"/>
  </r>
  <r>
    <s v="NT09P"/>
    <n v="8.0097545600000004E-3"/>
    <e v="#N/A"/>
    <n v="2023"/>
    <s v="4693A"/>
    <s v="xD_DWDM-BRKRing_NT09P_4693A Ktm Gurun_000458237400E_00045823174223"/>
    <e v="#N/A"/>
    <s v="4693A Ktm Gurun"/>
    <s v="1800 Rack and subrack"/>
    <s v="Fo&amp;T"/>
    <m/>
    <m/>
    <m/>
    <s v="Single_2023_November_DWDM_(blank)_4693A_Completed_DC BREAKER: 63 A X 4"/>
    <s v="Single"/>
    <n v="2023"/>
    <s v="November"/>
    <s v="DWDM"/>
    <s v="(blank)"/>
    <s v="DWDM-4693A"/>
    <s v="4693A"/>
    <s v="Completed"/>
    <s v="DC BREAKER: 63 A X 4"/>
    <e v="#N/A"/>
    <e v="#N/A"/>
    <e v="#N/A"/>
    <d v="2023-11-22T00:00:00"/>
    <s v="Wk47"/>
    <d v="2023-11-22T00:00:00"/>
    <m/>
    <s v="12/1: Pending odf panel_x000a_16/1: bring ODF panel &amp; travel"/>
    <m/>
    <x v="7"/>
    <x v="2"/>
    <d v="2024-01-29T00:00:00"/>
    <d v="2024-02-05T00:00:00"/>
    <x v="4"/>
    <x v="28"/>
    <x v="8"/>
    <s v="P1"/>
    <x v="2"/>
    <x v="1"/>
    <d v="2024-01-29T09:58:32"/>
    <m/>
    <s v="CME completed12/Jan"/>
    <s v="Y"/>
    <s v="Completed"/>
    <d v="2024-03-19T00:00:00"/>
    <s v="Completed"/>
    <m/>
    <m/>
    <e v="#N/A"/>
  </r>
  <r>
    <s v="PFSRING101/C0607P"/>
    <e v="#N/A"/>
    <e v="#N/A"/>
    <n v="2023"/>
    <s v="1246A"/>
    <s v="xD_DWDM-BRKRing_PFSRING101/C0607P_1246A Kompleks Nagaria_0004582306610C_00045823162822"/>
    <e v="#N/A"/>
    <s v="1246A Kompleks Nagaria"/>
    <s v="1800 Rack and subrack"/>
    <s v="BBand"/>
    <m/>
    <m/>
    <m/>
    <s v="Single_2023_November_DWDM_(blank)_1246A_Completed_DC BREAKER: 63 A X 4_x000a_POLE RELOCATE = 1"/>
    <s v="Single"/>
    <n v="2023"/>
    <s v="November"/>
    <s v="DWDM"/>
    <s v="(blank)"/>
    <s v="DWDM-1246A"/>
    <s v="1246A"/>
    <s v="Completed"/>
    <s v="DC BREAKER: 63 A X 4"/>
    <e v="#N/A"/>
    <e v="#N/A"/>
    <e v="#N/A"/>
    <d v="2023-12-08T00:00:00"/>
    <s v="Wk49"/>
    <d v="2023-12-08T00:00:00"/>
    <m/>
    <m/>
    <m/>
    <x v="0"/>
    <x v="0"/>
    <d v="2024-02-16T00:00:00"/>
    <d v="2024-02-16T00:00:00"/>
    <x v="4"/>
    <x v="67"/>
    <x v="13"/>
    <s v="P1"/>
    <x v="2"/>
    <x v="1"/>
    <m/>
    <m/>
    <m/>
    <m/>
    <m/>
    <d v="1899-12-30T00:00:00"/>
    <m/>
    <m/>
    <m/>
    <e v="#N/A"/>
  </r>
  <r>
    <s v="PFSRING101/C0607P"/>
    <e v="#N/A"/>
    <e v="#N/A"/>
    <n v="2023"/>
    <s v="1475A"/>
    <s v="xD_DWDM-BRKRing_PFSRING101/C0607P_1475A Sri Kembangan_0004582306610C_00045823162822"/>
    <e v="#N/A"/>
    <s v="1475A Sri Kembangan"/>
    <s v="1800 Rack and subrack"/>
    <s v="BBand"/>
    <m/>
    <m/>
    <m/>
    <s v="Single_2024_May_DWDM_5GC_1475A_PRPO_1.ODF Rack (Glass Door)"/>
    <s v="Single"/>
    <n v="2024"/>
    <s v="May"/>
    <s v="DWDM"/>
    <s v="5GC"/>
    <s v="DWDM-1475A"/>
    <s v="1475A"/>
    <s v="PRPO"/>
    <s v="1.ODF Rack (Glass Door)"/>
    <e v="#N/A"/>
    <e v="#N/A"/>
    <e v="#N/A"/>
    <d v="2023-12-04T00:00:00"/>
    <s v="Wk49"/>
    <d v="2023-12-04T00:00:00"/>
    <m/>
    <s v="Pending power up"/>
    <m/>
    <x v="7"/>
    <x v="2"/>
    <d v="2024-01-22T00:00:00"/>
    <d v="2024-02-16T00:00:00"/>
    <x v="4"/>
    <x v="63"/>
    <x v="11"/>
    <s v="P1"/>
    <x v="2"/>
    <x v="1"/>
    <d v="2024-01-26T09:53:36"/>
    <m/>
    <m/>
    <m/>
    <m/>
    <d v="1899-12-30T00:00:00"/>
    <m/>
    <m/>
    <m/>
    <e v="#N/A"/>
  </r>
  <r>
    <s v="PFSRING101/C0607P"/>
    <e v="#N/A"/>
    <e v="#N/A"/>
    <n v="2023"/>
    <s v="1851A"/>
    <s v="xD_DWDM-BRKRing_PFSRING101/C0607P_1851A KL Plaza2_0004582306610C_00045823162822"/>
    <e v="#N/A"/>
    <s v="1851A KL Plaza2"/>
    <s v="1800 Rack and subrack"/>
    <s v="BBand"/>
    <m/>
    <m/>
    <m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s v="1.DCPDB = (C/W :63A DC x 8; 32A DC x 2 and 10A DC x 2 DC Breaker)"/>
    <e v="#N/A"/>
    <e v="#N/A"/>
    <e v="#N/A"/>
    <d v="2023-11-24T00:00:00"/>
    <s v="Wk47"/>
    <d v="2023-11-24T00:00:00"/>
    <m/>
    <m/>
    <m/>
    <x v="0"/>
    <x v="0"/>
    <d v="2024-02-16T00:00:00"/>
    <d v="2024-02-16T00:00:00"/>
    <x v="4"/>
    <x v="29"/>
    <x v="10"/>
    <s v="P1"/>
    <x v="2"/>
    <x v="1"/>
    <d v="2024-02-19T11:08:24"/>
    <m/>
    <m/>
    <m/>
    <m/>
    <d v="1899-12-30T00:00:00"/>
    <m/>
    <m/>
    <m/>
    <e v="#N/A"/>
  </r>
  <r>
    <s v="N106+"/>
    <e v="#N/A"/>
    <e v="#N/A"/>
    <s v="2024 Q1"/>
    <s v="4966A"/>
    <s v="xD_DWDM_BRKRing_N106+_4966A Kulim Hitech_0004582309010S_00045824006622"/>
    <e v="#N/A"/>
    <s v="4966A Kulim Hitech"/>
    <s v="1800V PRO 1 rack 2 subrack"/>
    <s v="Fo&amp;T"/>
    <s v="Week 12 March"/>
    <d v="2024-03-20T00:00:00"/>
    <m/>
    <e v="#N/A"/>
    <s v="#N/A"/>
    <m/>
    <m/>
    <m/>
    <m/>
    <s v="DWDM-"/>
    <m/>
    <m/>
    <m/>
    <s v="Subrack only, require 9800 door"/>
    <s v="1.33 FF reject/Pending resubmission from partner"/>
    <s v="1.33 FF reject/Pending resubmission from partner"/>
    <d v="2024-05-07T00:00:00"/>
    <s v="Wk19"/>
    <d v="2024-05-09T00:00:00"/>
    <m/>
    <m/>
    <m/>
    <x v="0"/>
    <x v="0"/>
    <s v="June Plan"/>
    <m/>
    <x v="1"/>
    <x v="11"/>
    <x v="0"/>
    <s v="P1"/>
    <x v="2"/>
    <x v="1"/>
    <d v="1899-12-30T00:00:00"/>
    <m/>
    <m/>
    <m/>
    <m/>
    <m/>
    <m/>
    <s v="Y"/>
    <s v="May"/>
    <e v="#N/A"/>
  </r>
  <r>
    <s v="PFSRING101/C0607P"/>
    <e v="#N/A"/>
    <e v="#N/A"/>
    <n v="2023"/>
    <s v="1899A"/>
    <s v="xD_DWDM-BRKRing_PFSRING101/C0607P_1899A Berjaya Times Square CAS_0004582306610C_00045823162822"/>
    <e v="#N/A"/>
    <s v="1899A Berjaya Times Square"/>
    <s v="1800 Rack and subrack"/>
    <s v="BBand"/>
    <m/>
    <d v="2024-03-07T00:00:00"/>
    <m/>
    <s v="Single_2024_May_DWDM_PFSRING101/C0607P_1899A_PRPO_1.DCPDB = 1 (C/W :63A DC x 8; 32A DC x 2 and 10A DC x 2 DC Breaker)"/>
    <s v="Single"/>
    <n v="2024"/>
    <s v="May"/>
    <s v="DWDM"/>
    <s v="PFSRING101/C0607P"/>
    <s v="DWDM-1899A"/>
    <s v="1899A"/>
    <s v="PRPO"/>
    <s v="1.DCPDB = 1 (C/W :63A DC x 8; 32A DC x 2 and 10A DC x 2 DC Breaker)"/>
    <s v="Indoor"/>
    <s v="1.6 Pending FF approval"/>
    <e v="#N/A"/>
    <d v="2024-05-09T00:00:00"/>
    <s v="Wk19"/>
    <d v="2024-05-09T00:00:00"/>
    <s v="Access - BM (CD acknowledged)"/>
    <s v="Access"/>
    <m/>
    <x v="0"/>
    <x v="0"/>
    <m/>
    <d v="2024-02-16T00:00:00"/>
    <x v="1"/>
    <x v="11"/>
    <x v="0"/>
    <s v="P1"/>
    <x v="2"/>
    <x v="1"/>
    <m/>
    <m/>
    <m/>
    <m/>
    <m/>
    <d v="1899-12-30T00:00:00"/>
    <m/>
    <m/>
    <m/>
    <e v="#N/A"/>
  </r>
  <r>
    <s v="Ring58/C1103"/>
    <e v="#N/A"/>
    <e v="#N/A"/>
    <n v="2023"/>
    <s v="1016A"/>
    <s v="xD_DWDM-BRKRing_Ring58/C1103_1016A Genting Ria_0004582307100Y_00045823168326"/>
    <e v="#N/A"/>
    <s v="1016A Genting Ria"/>
    <s v="1800 subrack"/>
    <s v="BBand"/>
    <d v="2024-04-26T00:00:00"/>
    <m/>
    <m/>
    <e v="#N/A"/>
    <s v="#N/A"/>
    <m/>
    <m/>
    <m/>
    <m/>
    <s v="DWDM-"/>
    <m/>
    <m/>
    <m/>
    <s v="Outdoor"/>
    <s v="1.1 Pending partner to submit TSSR"/>
    <s v="1.4 Pending FF and CME Planner approval"/>
    <d v="2024-06-05T00:00:00"/>
    <s v="Wk23"/>
    <m/>
    <s v="Outdoor"/>
    <s v="OUTDOOR"/>
    <s v="0524: Freezed. Pending Dn. Not yet freeze in KHE. No DUID_x000a_0523: Need to freeze"/>
    <x v="0"/>
    <x v="0"/>
    <m/>
    <d v="2024-02-16T00:00:00"/>
    <x v="6"/>
    <x v="37"/>
    <x v="0"/>
    <s v="P1_Z_Aug"/>
    <x v="25"/>
    <x v="0"/>
    <m/>
    <m/>
    <m/>
    <m/>
    <m/>
    <d v="1899-12-30T00:00:00"/>
    <m/>
    <m/>
    <m/>
    <e v="#N/A"/>
  </r>
  <r>
    <s v="Ring58/C1103"/>
    <e v="#N/A"/>
    <e v="#N/A"/>
    <n v="2023"/>
    <s v="1770B"/>
    <s v="xD_DWDM-BRKRing_Ring58/C1103_1770B Genting Sempah_0004582307100Y_00045823168326"/>
    <e v="#N/A"/>
    <s v="1770B Genting Sempah"/>
    <s v="1800 Rack and subrack"/>
    <s v="BBand"/>
    <m/>
    <m/>
    <m/>
    <s v="Single_2023_October_DWDM_(blank)_1770B_Completed_AC BREAKER : 32 X 3"/>
    <s v="Single"/>
    <n v="2023"/>
    <s v="October"/>
    <s v="DWDM"/>
    <s v="(blank)"/>
    <s v="DWDM-1770B"/>
    <s v="1770B"/>
    <s v="Completed"/>
    <s v="AC BREAKER : 32 X 3"/>
    <e v="#N/A"/>
    <e v="#N/A"/>
    <e v="#N/A"/>
    <d v="2023-12-15T00:00:00"/>
    <s v="Wk50"/>
    <d v="2023-12-15T00:00:00"/>
    <m/>
    <m/>
    <m/>
    <x v="0"/>
    <x v="0"/>
    <d v="2024-01-16T00:00:00"/>
    <d v="2024-02-15T00:00:00"/>
    <x v="4"/>
    <x v="50"/>
    <x v="12"/>
    <s v="P1_Z_Aug"/>
    <x v="25"/>
    <x v="0"/>
    <d v="2024-01-17T09:35:29"/>
    <s v="Integrated but plan next date"/>
    <s v="completed"/>
    <m/>
    <m/>
    <d v="1899-12-30T00:00:00"/>
    <m/>
    <m/>
    <m/>
    <e v="#N/A"/>
  </r>
  <r>
    <s v="Ring58/C1103"/>
    <e v="#N/A"/>
    <e v="#N/A"/>
    <n v="2023"/>
    <s v="2070B"/>
    <s v="xD_DWDM-BRKRing_Ring58/C1103_2070B Gombak_0004582307100Y_00045823168326"/>
    <e v="#N/A"/>
    <s v="2070B Gombak"/>
    <s v="1800 Rack and subrack"/>
    <s v="BBand"/>
    <m/>
    <m/>
    <m/>
    <s v="Single_2023_October_DWDM_(blank)_2070B_Completed_DCPDB  = 1"/>
    <s v="Single"/>
    <n v="2023"/>
    <s v="October"/>
    <s v="DWDM"/>
    <s v="(blank)"/>
    <s v="DWDM-2070B"/>
    <s v="2070B"/>
    <s v="Completed"/>
    <s v="DCPDB  = 1"/>
    <e v="#N/A"/>
    <e v="#N/A"/>
    <e v="#N/A"/>
    <d v="2023-10-25T00:00:00"/>
    <s v="Wk43"/>
    <d v="2023-10-25T00:00:00"/>
    <m/>
    <m/>
    <m/>
    <x v="7"/>
    <x v="2"/>
    <m/>
    <d v="2024-02-16T00:00:00"/>
    <x v="4"/>
    <x v="68"/>
    <x v="24"/>
    <s v="P1_Z_Aug"/>
    <x v="25"/>
    <x v="0"/>
    <m/>
    <s v="Integrated but plan next date"/>
    <s v="completed"/>
    <m/>
    <m/>
    <d v="1899-12-30T00:00:00"/>
    <m/>
    <m/>
    <m/>
    <e v="#N/A"/>
  </r>
  <r>
    <s v="Ring58/C1103"/>
    <e v="#N/A"/>
    <e v="#N/A"/>
    <n v="2023"/>
    <s v="2833A"/>
    <s v="xD_DWDM-BRKRing_Ring58/C1103_2833A First World Hotel_0004582307100Y_00045823168326"/>
    <e v="#N/A"/>
    <s v="2833A First World Hotel"/>
    <s v="1800 subrack (outdoor rack)"/>
    <s v="BBand"/>
    <m/>
    <m/>
    <m/>
    <s v="Single_2023_October_DWDM_(blank)_2833A_Completed_AC BREAKER : 32 X 1_x000a_I-BEAM = 1"/>
    <s v="Single"/>
    <n v="2023"/>
    <s v="October"/>
    <s v="DWDM"/>
    <s v="(blank)"/>
    <s v="DWDM-2833A"/>
    <s v="2833A"/>
    <s v="Completed"/>
    <s v="AC BREAKER : 32 X 1"/>
    <e v="#N/A"/>
    <e v="#N/A"/>
    <e v="#N/A"/>
    <d v="2024-06-06T00:00:00"/>
    <s v="Wk23"/>
    <m/>
    <s v="Access issue"/>
    <s v="OUTDOOR"/>
    <s v="0523: Change RAD to 6/6_x000a_0520: Waiting outbound_x000a_0517: Need to freeze "/>
    <x v="0"/>
    <x v="0"/>
    <m/>
    <s v="TBC"/>
    <x v="6"/>
    <x v="37"/>
    <x v="0"/>
    <s v="P1_Z_Aug"/>
    <x v="25"/>
    <x v="0"/>
    <m/>
    <m/>
    <m/>
    <m/>
    <m/>
    <d v="1899-12-30T00:00:00"/>
    <m/>
    <m/>
    <m/>
    <s v="YES"/>
  </r>
  <r>
    <s v="Ring58/C1103"/>
    <e v="#N/A"/>
    <e v="#N/A"/>
    <n v="2023"/>
    <s v="8709A"/>
    <s v="xD_DWDM-BRKRing_Ring58/C1103_8709A Bentong_0004582307100Y_00045823168326"/>
    <e v="#N/A"/>
    <s v="8709A Bentong"/>
    <s v="1800 subrack"/>
    <s v="BBand"/>
    <m/>
    <m/>
    <m/>
    <s v="Single_2023_October_DWDM_(blank)_8709A_Completed_RECTIFIER + DCPDB = 1"/>
    <s v="Single"/>
    <n v="2023"/>
    <s v="October"/>
    <s v="DWDM"/>
    <s v="(blank)"/>
    <s v="DWDM-8709A"/>
    <s v="8709A"/>
    <s v="Completed"/>
    <s v="RECTIFIER + DCPDB = 1"/>
    <e v="#N/A"/>
    <e v="#N/A"/>
    <e v="#N/A"/>
    <d v="2023-10-25T00:00:00"/>
    <s v="Wk43"/>
    <d v="2023-10-25T00:00:00"/>
    <m/>
    <m/>
    <m/>
    <x v="7"/>
    <x v="2"/>
    <d v="2024-02-16T00:00:00"/>
    <d v="2024-02-16T00:00:00"/>
    <x v="4"/>
    <x v="67"/>
    <x v="13"/>
    <s v="P1_Z_Aug"/>
    <x v="25"/>
    <x v="0"/>
    <m/>
    <m/>
    <m/>
    <m/>
    <m/>
    <d v="1899-12-30T00:00:00"/>
    <m/>
    <m/>
    <m/>
    <e v="#N/A"/>
  </r>
  <r>
    <s v="S313P_2_2"/>
    <e v="#N/A"/>
    <e v="#N/A"/>
    <n v="2023"/>
    <s v="1525A"/>
    <s v="xD_DWDM-BRKRing_S313P_2_2_1525A Graha Maju_0004582304160F_00045823087420"/>
    <e v="#N/A"/>
    <s v="1525A Graha Maju"/>
    <s v="1800 Rack and subrack"/>
    <s v="BBand"/>
    <m/>
    <m/>
    <m/>
    <s v="Multiple_2023_October_DWDM_(blank)_1525A_Completed_DC BREAKER: 16A X 2"/>
    <s v="Multiple"/>
    <n v="2023"/>
    <s v="October"/>
    <s v="DWDM"/>
    <s v="(blank)"/>
    <s v="DWDM-1525A"/>
    <s v="1525A"/>
    <s v="Completed"/>
    <s v="DC BREAKER: 16A X 2"/>
    <e v="#N/A"/>
    <e v="#N/A"/>
    <e v="#N/A"/>
    <d v="2023-11-24T00:00:00"/>
    <s v="Wk47"/>
    <d v="2023-11-24T00:00:00"/>
    <s v="Pending PFS Swap"/>
    <s v="7/2: Pending IPRan PFS Swap"/>
    <m/>
    <x v="7"/>
    <x v="2"/>
    <d v="2024-03-11T00:00:00"/>
    <d v="2024-01-19T00:00:00"/>
    <x v="4"/>
    <x v="59"/>
    <x v="22"/>
    <s v="P3"/>
    <x v="2"/>
    <x v="1"/>
    <d v="2024-02-15T09:54:02"/>
    <m/>
    <s v="CME completed12/Jan"/>
    <m/>
    <m/>
    <d v="1899-12-30T00:00:00"/>
    <m/>
    <m/>
    <m/>
    <e v="#N/A"/>
  </r>
  <r>
    <s v="S406"/>
    <e v="#N/A"/>
    <e v="#N/A"/>
    <n v="2023"/>
    <s v="6442A"/>
    <s v="xD_DWDM-BRKRing_S406_6442A Senai Airport_0004582306610B_00045823162821"/>
    <e v="#N/A"/>
    <s v="6442A Senai Airport"/>
    <s v="1800 Rack and subrack"/>
    <s v="BBand"/>
    <m/>
    <m/>
    <m/>
    <s v="Single_2023_November_DWDM_(blank)_6442A_Completed_DCPDB  = 1"/>
    <s v="Single"/>
    <n v="2023"/>
    <s v="November"/>
    <s v="DWDM"/>
    <s v="(blank)"/>
    <s v="DWDM-6442A"/>
    <s v="6442A"/>
    <s v="Completed"/>
    <s v="DCPDB  = 1"/>
    <e v="#N/A"/>
    <e v="#N/A"/>
    <e v="#N/A"/>
    <d v="2023-12-06T00:00:00"/>
    <s v="Wk49"/>
    <d v="2023-12-06T00:00:00"/>
    <m/>
    <m/>
    <m/>
    <x v="0"/>
    <x v="0"/>
    <d v="2024-02-23T00:00:00"/>
    <d v="2024-02-15T00:00:00"/>
    <x v="4"/>
    <x v="64"/>
    <x v="23"/>
    <s v="P0"/>
    <x v="2"/>
    <x v="1"/>
    <m/>
    <m/>
    <m/>
    <m/>
    <m/>
    <d v="1899-12-30T00:00:00"/>
    <m/>
    <m/>
    <m/>
    <e v="#N/A"/>
  </r>
  <r>
    <s v="S406"/>
    <e v="#N/A"/>
    <e v="#N/A"/>
    <n v="2023"/>
    <s v="6576A"/>
    <s v="xD_DWDM-BRKRing_S406_6576A Jln Seelong_0004582306610B_00045823162821"/>
    <e v="#N/A"/>
    <s v="6576A Jln Seelong"/>
    <s v="1800 Rack and subrack"/>
    <s v="BBand"/>
    <m/>
    <m/>
    <m/>
    <s v="Multiple_2023_November_DWDM_(blank)_6576A_Completed_DC BREAKER: 63A X 2"/>
    <s v="Multiple"/>
    <n v="2023"/>
    <s v="November"/>
    <s v="DWDM"/>
    <s v="(blank)"/>
    <s v="DWDM-6576A"/>
    <s v="6576A"/>
    <s v="Completed"/>
    <s v="DC BREAKER: 63A X 2"/>
    <e v="#N/A"/>
    <e v="#N/A"/>
    <e v="#N/A"/>
    <d v="2024-02-16T00:00:00"/>
    <s v="Wk7"/>
    <d v="2024-02-16T00:00:00"/>
    <m/>
    <s v="plan MOS TBC"/>
    <s v="0517: F/u w/ FF (Alarm High temperature)"/>
    <x v="0"/>
    <x v="0"/>
    <d v="2024-02-24T00:00:00"/>
    <d v="2024-02-15T00:00:00"/>
    <x v="4"/>
    <x v="29"/>
    <x v="10"/>
    <s v="P0"/>
    <x v="2"/>
    <x v="1"/>
    <m/>
    <m/>
    <m/>
    <m/>
    <m/>
    <d v="1899-12-30T00:00:00"/>
    <m/>
    <m/>
    <m/>
    <e v="#N/A"/>
  </r>
  <r>
    <s v="S602M"/>
    <n v="0.69739700263999993"/>
    <n v="1.0299398316570001"/>
    <n v="2023"/>
    <s v="6000A"/>
    <s v="xD_DWDM-BRKRing_S602M_6000A MSC JB_0004582306610B_00045823162821"/>
    <n v="1.0299398316570001"/>
    <s v="6000A MSC JB"/>
    <s v="1800 Rack and subrack"/>
    <s v="BBand"/>
    <m/>
    <m/>
    <m/>
    <s v="Single_2023_September_DWDM_(blank)_6000A_Completed_DC BREAKER: 63 A X 4"/>
    <s v="Single"/>
    <n v="2023"/>
    <s v="September"/>
    <s v="DWDM"/>
    <s v="(blank)"/>
    <s v="DWDM-6000A"/>
    <s v="6000A"/>
    <s v="Completed"/>
    <s v="DC BREAKER: 63 A X 4"/>
    <e v="#N/A"/>
    <e v="#N/A"/>
    <e v="#N/A"/>
    <d v="2023-12-14T00:00:00"/>
    <s v="Wk50"/>
    <d v="2023-12-14T00:00:00"/>
    <m/>
    <s v="7/2: integrate together with S602M, SAR05, S406 [only S406 done power up]"/>
    <m/>
    <x v="0"/>
    <x v="3"/>
    <d v="2024-02-15T00:00:00"/>
    <d v="2024-02-15T00:00:00"/>
    <x v="4"/>
    <x v="65"/>
    <x v="10"/>
    <e v="#N/A"/>
    <x v="2"/>
    <x v="0"/>
    <d v="2024-02-15T09:54:02"/>
    <m/>
    <m/>
    <s v="Y"/>
    <s v="Completed"/>
    <d v="2024-02-22T00:00:00"/>
    <s v="Completed"/>
    <m/>
    <m/>
    <e v="#N/A"/>
  </r>
  <r>
    <s v="S602M"/>
    <n v="0.69739700263999993"/>
    <n v="1.0299398316570001"/>
    <n v="2023"/>
    <s v="6369A"/>
    <s v="xD_DWDM-BRKRing_S602M_6369A Sri Saujana_0004582306610B_00045823162821"/>
    <n v="1.0299398316570001"/>
    <s v="6369A Sri Saujana"/>
    <s v="Spare"/>
    <s v="BBand"/>
    <m/>
    <m/>
    <m/>
    <s v="Multiple_2024_May_DWDM_ST21P;S504M_6369A_PRPO_1. Add Battery Bank = 6_x000a_2. Replace faulty CSU controller = 1 (Under FF)_x000a_3. Rearrange battery"/>
    <s v="Multiple"/>
    <n v="2024"/>
    <s v="May"/>
    <s v="DWDM"/>
    <s v="ST21P;S504M"/>
    <s v="DWDM-6369A"/>
    <s v="6369A"/>
    <s v="PRPO"/>
    <s v="1. Add Battery Bank = 6"/>
    <e v="#N/A"/>
    <e v="#N/A"/>
    <e v="#N/A"/>
    <d v="2024-07-30T00:00:00"/>
    <s v="Wk31"/>
    <m/>
    <s v="Spare - Kuan Yen Request onhold"/>
    <s v="Kuan Yen Request onhold"/>
    <m/>
    <x v="0"/>
    <x v="0"/>
    <d v="2024-01-09T00:00:00"/>
    <d v="2024-02-15T00:00:00"/>
    <x v="4"/>
    <x v="58"/>
    <x v="22"/>
    <e v="#N/A"/>
    <x v="2"/>
    <x v="0"/>
    <d v="2024-02-05T09:36:33"/>
    <m/>
    <m/>
    <s v="Y"/>
    <s v="Completed"/>
    <d v="2024-02-22T00:00:00"/>
    <s v="Completed"/>
    <m/>
    <m/>
    <e v="#N/A"/>
  </r>
  <r>
    <s v="S602M"/>
    <n v="0.69739700263999993"/>
    <n v="1.0299398316570001"/>
    <n v="2023"/>
    <s v="6955A"/>
    <s v="xD_DWDM-BRKRing_S602M_6955A Putri Wangsa2_0004582306610B_00045823162821"/>
    <n v="1.0299398316570001"/>
    <s v="6955A Putri Wangsa2"/>
    <s v="1800 Rack and subrack"/>
    <s v="BBand"/>
    <m/>
    <m/>
    <m/>
    <s v="Single_2023_November_DWDM_(blank)_6955A_Completed_DCPDB = 1 UNIT_x000a_MGB = 1"/>
    <s v="Single"/>
    <n v="2023"/>
    <s v="November"/>
    <s v="DWDM"/>
    <s v="(blank)"/>
    <s v="DWDM-6955A"/>
    <s v="6955A"/>
    <s v="Completed"/>
    <s v="DCPDB = 1 UNIT"/>
    <e v="#N/A"/>
    <e v="#N/A"/>
    <e v="#N/A"/>
    <d v="2023-12-06T00:00:00"/>
    <s v="Wk49"/>
    <d v="2023-12-06T00:00:00"/>
    <m/>
    <m/>
    <m/>
    <x v="7"/>
    <x v="2"/>
    <d v="2024-01-10T00:00:00"/>
    <d v="2024-01-17T00:00:00"/>
    <x v="4"/>
    <x v="32"/>
    <x v="13"/>
    <e v="#N/A"/>
    <x v="2"/>
    <x v="0"/>
    <m/>
    <m/>
    <m/>
    <s v="Y"/>
    <s v="Completed"/>
    <d v="2024-02-22T00:00:00"/>
    <s v="Completed"/>
    <m/>
    <m/>
    <e v="#N/A"/>
  </r>
  <r>
    <s v="SAR01"/>
    <n v="0.43190909045600001"/>
    <n v="0.78559273607375002"/>
    <n v="2023"/>
    <s v="1690A"/>
    <s v="xD_DWDM-BRKRing_SAR01_1690A BktPelandok_0004582304070Q_0004582304070T_00045823086825"/>
    <n v="0.78559273607375002"/>
    <s v="1690A BktPelandok"/>
    <s v="9800 SFP only"/>
    <s v="BBand"/>
    <m/>
    <m/>
    <m/>
    <e v="#N/A"/>
    <s v="#N/A"/>
    <m/>
    <m/>
    <m/>
    <m/>
    <s v="DWDM-"/>
    <m/>
    <m/>
    <s v="No CME"/>
    <e v="#N/A"/>
    <e v="#N/A"/>
    <e v="#N/A"/>
    <d v="2024-03-12T00:00:00"/>
    <s v="Wk11"/>
    <d v="2024-03-22T00:00:00"/>
    <m/>
    <m/>
    <m/>
    <x v="0"/>
    <x v="1"/>
    <m/>
    <s v="Completed"/>
    <x v="5"/>
    <x v="69"/>
    <x v="16"/>
    <s v="P0"/>
    <x v="18"/>
    <x v="3"/>
    <m/>
    <m/>
    <m/>
    <m/>
    <s v="Completed"/>
    <d v="2023-10-26T00:00:00"/>
    <s v="Completed"/>
    <m/>
    <m/>
    <e v="#N/A"/>
  </r>
  <r>
    <s v="SAR04"/>
    <n v="0.78074717215149991"/>
    <n v="0.7453930715025"/>
    <s v="2024 Q1"/>
    <s v="1659A"/>
    <s v="xD_DWDM-BRKRing_SAR04_1659A Bahau Tower_0004582400710C_00045824009526"/>
    <n v="0.7453930715025"/>
    <s v="1659A-MAG-001 Bahau Tower"/>
    <s v="Board expansion"/>
    <s v="BBand"/>
    <m/>
    <s v="N/A"/>
    <s v="N/A"/>
    <e v="#N/A"/>
    <s v="#N/A"/>
    <m/>
    <m/>
    <m/>
    <m/>
    <s v="DWDM-"/>
    <m/>
    <m/>
    <s v="No CME"/>
    <s v="NA"/>
    <s v="0. No Survey required"/>
    <s v="0. No Survey required"/>
    <d v="2024-04-18T00:00:00"/>
    <s v="Wk16"/>
    <d v="2024-04-18T00:00:00"/>
    <m/>
    <m/>
    <m/>
    <x v="0"/>
    <x v="0"/>
    <m/>
    <m/>
    <x v="4"/>
    <x v="70"/>
    <x v="25"/>
    <s v="P0"/>
    <x v="26"/>
    <x v="3"/>
    <d v="1899-12-30T00:00:00"/>
    <m/>
    <m/>
    <m/>
    <m/>
    <m/>
    <m/>
    <m/>
    <d v="2024-04-25T00:00:00"/>
    <e v="#N/A"/>
  </r>
  <r>
    <s v="SAR04"/>
    <n v="0.78074717215149991"/>
    <n v="0.7453930715025"/>
    <s v="2024 Q1"/>
    <s v="6442A"/>
    <s v="xD_DWDM-BRKRing_SAR04_6442A Senai Airport_0004582400710C_00045824009526"/>
    <n v="0.7453930715025"/>
    <s v="6442A-MAG-001 Senai Airport"/>
    <s v="Board expansion"/>
    <s v="BBand"/>
    <m/>
    <s v="N/A"/>
    <s v="N/A"/>
    <s v="Single_2023_November_DWDM_(blank)_6442A_Completed_DCPDB  = 1"/>
    <s v="Single"/>
    <n v="2023"/>
    <s v="November"/>
    <s v="DWDM"/>
    <s v="(blank)"/>
    <s v="DWDM-6442A"/>
    <s v="6442A"/>
    <s v="Completed"/>
    <s v="No CME"/>
    <s v="NA"/>
    <s v="0. No Survey required"/>
    <s v="0. No Survey required"/>
    <d v="2024-04-23T00:00:00"/>
    <s v="Wk17"/>
    <d v="2024-04-23T00:00:00"/>
    <m/>
    <m/>
    <m/>
    <x v="0"/>
    <x v="0"/>
    <m/>
    <m/>
    <x v="4"/>
    <x v="71"/>
    <x v="4"/>
    <s v="P0"/>
    <x v="26"/>
    <x v="3"/>
    <d v="1899-12-30T00:00:00"/>
    <m/>
    <m/>
    <m/>
    <m/>
    <m/>
    <m/>
    <m/>
    <d v="2024-04-25T00:00:00"/>
    <e v="#N/A"/>
  </r>
  <r>
    <s v="SAR04"/>
    <n v="0.78074717215149991"/>
    <n v="0.7453930715025"/>
    <s v="2024 Q1"/>
    <s v="6911C"/>
    <s v="xD_DWDM-BRKRing_SAR04_6911C KTM Labis_0004582400710C_00045824009526"/>
    <n v="0.7453930715025"/>
    <s v="6911C-MAG-001 KTM Labis"/>
    <s v="Board expansion"/>
    <s v="BBand"/>
    <m/>
    <s v="N/A"/>
    <s v="N/A"/>
    <e v="#N/A"/>
    <s v="#N/A"/>
    <m/>
    <m/>
    <m/>
    <m/>
    <s v="DWDM-"/>
    <m/>
    <m/>
    <s v="No CME"/>
    <s v="NA"/>
    <s v="0. No Survey required"/>
    <s v="0. No Survey required"/>
    <d v="2024-04-24T00:00:00"/>
    <s v="Wk17"/>
    <d v="2024-04-24T00:00:00"/>
    <m/>
    <m/>
    <m/>
    <x v="0"/>
    <x v="0"/>
    <m/>
    <m/>
    <x v="4"/>
    <x v="14"/>
    <x v="4"/>
    <s v="P0"/>
    <x v="26"/>
    <x v="3"/>
    <d v="1899-12-30T00:00:00"/>
    <m/>
    <m/>
    <m/>
    <m/>
    <m/>
    <m/>
    <m/>
    <d v="2024-04-25T00:00:00"/>
    <e v="#N/A"/>
  </r>
  <r>
    <s v="C0114"/>
    <n v="0.34857824641200003"/>
    <e v="#N/A"/>
    <n v="2023"/>
    <s v="2021B"/>
    <s v="xD-DWDM_BRKRingC0114_2021B SUBANG HITECH_00045823086827"/>
    <e v="#N/A"/>
    <s v="2021B SUBANG HITECH"/>
    <s v="Services only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d v="1899-12-30T00:00:00"/>
    <s v="Wk52"/>
    <s v="Completed"/>
    <m/>
    <m/>
    <m/>
    <x v="7"/>
    <x v="2"/>
    <m/>
    <s v="Completed"/>
    <x v="5"/>
    <x v="72"/>
    <x v="26"/>
    <e v="#N/A"/>
    <x v="2"/>
    <x v="0"/>
    <m/>
    <m/>
    <m/>
    <s v="Y"/>
    <s v="Completed"/>
    <d v="2023-07-09T00:00:00"/>
    <s v="Completed"/>
    <m/>
    <m/>
    <e v="#N/A"/>
  </r>
  <r>
    <s v="C0114"/>
    <n v="0.34857824641200003"/>
    <e v="#N/A"/>
    <n v="2023"/>
    <s v="2631A"/>
    <s v="xD-DWDM_BRKRingC0114_2631A SAMARINDA_00045823086827"/>
    <e v="#N/A"/>
    <s v="2631A SAMARINDA"/>
    <s v="Services only"/>
    <s v="BBand"/>
    <m/>
    <m/>
    <m/>
    <e v="#N/A"/>
    <s v="#N/A"/>
    <m/>
    <m/>
    <m/>
    <m/>
    <s v="DWDM-"/>
    <m/>
    <m/>
    <s v="No CME"/>
    <e v="#N/A"/>
    <e v="#N/A"/>
    <e v="#N/A"/>
    <d v="1899-12-30T00:00:00"/>
    <s v="Wk52"/>
    <s v="Completed"/>
    <m/>
    <m/>
    <m/>
    <x v="7"/>
    <x v="2"/>
    <m/>
    <s v="Completed"/>
    <x v="5"/>
    <x v="72"/>
    <x v="26"/>
    <e v="#N/A"/>
    <x v="2"/>
    <x v="0"/>
    <m/>
    <m/>
    <m/>
    <s v="Y"/>
    <s v="Completed"/>
    <d v="2023-07-09T00:00:00"/>
    <s v="Completed"/>
    <m/>
    <m/>
    <e v="#N/A"/>
  </r>
  <r>
    <s v="C0501P"/>
    <n v="0.34967434946100001"/>
    <e v="#N/A"/>
    <n v="2023"/>
    <s v="1110A"/>
    <s v="xD-DWDM_BRKRingC0501P_1110A BERJAYA INDUSTRIAL PARK_0045823085921"/>
    <e v="#N/A"/>
    <s v="1110A BERJAYA INDUSTRIAL PARK"/>
    <s v="9800 Board Expansion"/>
    <s v="BBand"/>
    <m/>
    <m/>
    <m/>
    <e v="#N/A"/>
    <s v="#N/A"/>
    <m/>
    <m/>
    <m/>
    <m/>
    <s v="DWDM-"/>
    <m/>
    <m/>
    <s v="No CME"/>
    <e v="#N/A"/>
    <e v="#N/A"/>
    <e v="#N/A"/>
    <d v="2024-03-12T00:00:00"/>
    <s v="Wk11"/>
    <s v="Completed"/>
    <m/>
    <m/>
    <m/>
    <x v="7"/>
    <x v="2"/>
    <m/>
    <s v="Completed"/>
    <x v="4"/>
    <x v="73"/>
    <x v="26"/>
    <e v="#N/A"/>
    <x v="2"/>
    <x v="0"/>
    <m/>
    <m/>
    <m/>
    <s v="Y"/>
    <s v="Completed"/>
    <d v="2023-07-06T00:00:00"/>
    <s v="Completed"/>
    <m/>
    <m/>
    <e v="#N/A"/>
  </r>
  <r>
    <s v="C0501P"/>
    <n v="0.34967434946100001"/>
    <e v="#N/A"/>
    <n v="2023"/>
    <s v="2021B"/>
    <s v="xD-DWDM_BRKRingC0501P_2021B SUBANG HITECH_0045823085921"/>
    <e v="#N/A"/>
    <s v="2021B SUBANG HITECH"/>
    <s v="9800 Board Expansion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d v="2024-03-12T00:00:00"/>
    <s v="Wk11"/>
    <s v="Completed"/>
    <m/>
    <m/>
    <m/>
    <x v="7"/>
    <x v="2"/>
    <m/>
    <s v="Completed"/>
    <x v="4"/>
    <x v="73"/>
    <x v="26"/>
    <e v="#N/A"/>
    <x v="2"/>
    <x v="0"/>
    <m/>
    <m/>
    <m/>
    <s v="Y"/>
    <s v="Completed"/>
    <d v="2023-07-06T00:00:00"/>
    <s v="Completed"/>
    <m/>
    <m/>
    <e v="#N/A"/>
  </r>
  <r>
    <s v="CT04"/>
    <e v="#N/A"/>
    <e v="#N/A"/>
    <n v="2023"/>
    <s v="1049B"/>
    <s v="xD-DWDM-BRKRing_1049B-002 MSC KEPONG_00045823053925"/>
    <e v="#N/A"/>
    <s v="1049B-002 MSC KEPONG"/>
    <s v="1800 Rack and subrack"/>
    <s v="BBand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1.Swap breaker = 16 (16x63A DC)"/>
    <e v="#N/A"/>
    <e v="#N/A"/>
    <e v="#N/A"/>
    <d v="2023-09-26T00:00:00"/>
    <s v="Wk39"/>
    <d v="2023-09-26T00:00:00"/>
    <m/>
    <s v="Plan power up 24/1"/>
    <m/>
    <x v="7"/>
    <x v="2"/>
    <d v="2024-01-22T00:00:00"/>
    <d v="2024-01-09T00:00:00"/>
    <x v="4"/>
    <x v="28"/>
    <x v="8"/>
    <s v="P1"/>
    <x v="27"/>
    <x v="0"/>
    <d v="2024-01-29T09:52:18"/>
    <m/>
    <m/>
    <m/>
    <m/>
    <m/>
    <m/>
    <m/>
    <m/>
    <e v="#N/A"/>
  </r>
  <r>
    <s v="CT04"/>
    <e v="#N/A"/>
    <e v="#N/A"/>
    <n v="2023"/>
    <s v="1412A"/>
    <s v="xD-DWDM-BRKRing_1412A BKT TADUN_00045823053925"/>
    <e v="#N/A"/>
    <s v="1412A BKT TADUN"/>
    <s v="1800 Rack and subrack"/>
    <s v="BBand"/>
    <m/>
    <m/>
    <m/>
    <e v="#N/A"/>
    <s v="#N/A"/>
    <m/>
    <m/>
    <m/>
    <m/>
    <s v="DWDM-"/>
    <m/>
    <m/>
    <m/>
    <e v="#N/A"/>
    <e v="#N/A"/>
    <e v="#N/A"/>
    <d v="2023-10-10T00:00:00"/>
    <s v="Wk41"/>
    <d v="2023-10-10T00:00:00"/>
    <m/>
    <m/>
    <m/>
    <x v="7"/>
    <x v="2"/>
    <d v="2024-01-12T00:00:00"/>
    <d v="2024-01-12T00:00:00"/>
    <x v="4"/>
    <x v="61"/>
    <x v="12"/>
    <s v="P1"/>
    <x v="27"/>
    <x v="0"/>
    <d v="2024-01-15T11:00:16"/>
    <s v="Reminder"/>
    <m/>
    <m/>
    <m/>
    <m/>
    <m/>
    <m/>
    <m/>
    <e v="#N/A"/>
  </r>
  <r>
    <s v="CT04"/>
    <e v="#N/A"/>
    <e v="#N/A"/>
    <n v="2023"/>
    <s v="1413A"/>
    <s v="xD-DWDM-BRKRing_1413A KTM RAWANG_00045823053925"/>
    <e v="#N/A"/>
    <s v="1413A KTM RAWANG"/>
    <s v="1800 Rack and subrack"/>
    <s v="BBand"/>
    <m/>
    <m/>
    <m/>
    <s v="Single_2023_October_DWDM_(blank)_1413A_Completed_DC BREAKER: 63 A X 4"/>
    <s v="Single"/>
    <n v="2023"/>
    <s v="October"/>
    <s v="DWDM"/>
    <s v="(blank)"/>
    <s v="DWDM-1413A"/>
    <s v="1413A"/>
    <s v="Completed"/>
    <s v="DC BREAKER: 63 A X 4"/>
    <e v="#N/A"/>
    <s v="1.7 TSSR Approved"/>
    <e v="#N/A"/>
    <d v="2024-06-11T00:00:00"/>
    <s v="Wk24"/>
    <m/>
    <s v="Access issue - CD Desmond"/>
    <s v="Casualty"/>
    <s v="0521: Fiberail need 5 days to approved_x000a_0517: Pending fibrerail access approval"/>
    <x v="0"/>
    <x v="1"/>
    <m/>
    <s v="TBC"/>
    <x v="6"/>
    <x v="37"/>
    <x v="0"/>
    <s v="P1"/>
    <x v="27"/>
    <x v="0"/>
    <m/>
    <m/>
    <s v="CME completed12/Jan"/>
    <m/>
    <m/>
    <m/>
    <m/>
    <m/>
    <m/>
    <s v="YES"/>
  </r>
  <r>
    <s v="C0103"/>
    <n v="7.5475291698000005E-2"/>
    <e v="#N/A"/>
    <n v="2023"/>
    <s v="1049B"/>
    <s v="xD-DWDM-BRKRing_C0103_1049B Kepong_0004582304150Y_00045823087420"/>
    <e v="#N/A"/>
    <s v="1049B Kepong"/>
    <s v="9800 Board Expansion"/>
    <s v="Advance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e v="#N/A"/>
    <e v="#N/A"/>
    <e v="#N/A"/>
    <d v="2023-10-17T00:00:00"/>
    <s v="Wk42"/>
    <d v="2023-10-17T00:00:00"/>
    <m/>
    <m/>
    <m/>
    <x v="7"/>
    <x v="2"/>
    <m/>
    <s v="Completed"/>
    <x v="4"/>
    <x v="43"/>
    <x v="18"/>
    <s v="P2"/>
    <x v="2"/>
    <x v="0"/>
    <m/>
    <m/>
    <m/>
    <s v="Y"/>
    <s v="Completed"/>
    <d v="2023-10-24T00:00:00"/>
    <s v="Completed"/>
    <m/>
    <m/>
    <e v="#N/A"/>
  </r>
  <r>
    <s v="C0103"/>
    <n v="7.5475291698000005E-2"/>
    <e v="#N/A"/>
    <n v="2023"/>
    <s v="1359A"/>
    <s v="xD-DWDM-BRKRing_C0103_1359A MutiaraSubang_0004582304150Y_00045823087420"/>
    <e v="#N/A"/>
    <s v="1359A MutiaraSubang"/>
    <s v="9800 Rack with subrack"/>
    <s v="Advance"/>
    <m/>
    <m/>
    <m/>
    <s v="Single_2024_May_DWDM_C0103_1359A_PRPO_1. Swap breaker DC BREAKER: 63A X 2"/>
    <s v="Single"/>
    <n v="2024"/>
    <s v="May"/>
    <s v="DWDM"/>
    <s v="C0103"/>
    <s v="DWDM-1359A"/>
    <s v="1359A"/>
    <s v="PRPO"/>
    <s v="1. Swap breaker DC BREAKER: 63A X 2"/>
    <e v="#N/A"/>
    <e v="#N/A"/>
    <e v="#N/A"/>
    <d v="2023-10-17T00:00:00"/>
    <s v="Wk42"/>
    <d v="2023-10-17T00:00:00"/>
    <m/>
    <m/>
    <m/>
    <x v="7"/>
    <x v="2"/>
    <m/>
    <s v="Completed"/>
    <x v="4"/>
    <x v="43"/>
    <x v="18"/>
    <s v="P2"/>
    <x v="2"/>
    <x v="0"/>
    <m/>
    <m/>
    <m/>
    <s v="Y"/>
    <s v="Completed"/>
    <d v="2023-10-24T00:00:00"/>
    <s v="Completed"/>
    <m/>
    <m/>
    <e v="#N/A"/>
  </r>
  <r>
    <s v="C0103"/>
    <n v="7.5475291698000005E-2"/>
    <e v="#N/A"/>
    <n v="2023"/>
    <s v="1409A"/>
    <s v="xD-DWDM-BRKRing_C0103_1409A Damansara_0004582304150Y_00045823087420"/>
    <e v="#N/A"/>
    <s v="1409A Damansara"/>
    <s v="9800 Board Expansion"/>
    <s v="Advance"/>
    <m/>
    <m/>
    <m/>
    <s v="Single_2023_October_DWDM_(blank)_1409A_Completed_RECTIFIER + DCPDB = 1"/>
    <s v="Single"/>
    <n v="2023"/>
    <s v="October"/>
    <s v="DWDM"/>
    <s v="(blank)"/>
    <s v="DWDM-1409A"/>
    <s v="1409A"/>
    <s v="Completed"/>
    <s v="No CME"/>
    <e v="#N/A"/>
    <e v="#N/A"/>
    <e v="#N/A"/>
    <d v="2023-10-17T00:00:00"/>
    <s v="Wk42"/>
    <d v="2023-10-17T00:00:00"/>
    <m/>
    <m/>
    <m/>
    <x v="7"/>
    <x v="2"/>
    <m/>
    <s v="Completed"/>
    <x v="4"/>
    <x v="43"/>
    <x v="18"/>
    <s v="P2"/>
    <x v="2"/>
    <x v="0"/>
    <m/>
    <m/>
    <m/>
    <s v="Y"/>
    <s v="Completed"/>
    <d v="2023-10-24T00:00:00"/>
    <s v="Completed"/>
    <m/>
    <m/>
    <e v="#N/A"/>
  </r>
  <r>
    <s v="C0803"/>
    <n v="0.39991022453999997"/>
    <e v="#N/A"/>
    <n v="2023"/>
    <s v="1066A"/>
    <s v="xD-DWDM-BRKRing_C0803_1066A Sungai Choh_0004582304160F_0004582308742"/>
    <e v="#N/A"/>
    <s v="1066A Sungai Choh"/>
    <s v="1800 Rack and subrack"/>
    <s v="BBand"/>
    <m/>
    <m/>
    <m/>
    <e v="#N/A"/>
    <s v="#N/A"/>
    <m/>
    <m/>
    <m/>
    <m/>
    <s v="DWDM-"/>
    <m/>
    <m/>
    <m/>
    <e v="#N/A"/>
    <e v="#N/A"/>
    <e v="#N/A"/>
    <d v="2023-10-12T00:00:00"/>
    <s v="Wk41"/>
    <d v="2023-10-12T00:00:00"/>
    <s v="CRQ"/>
    <s v="Plan 17/1"/>
    <m/>
    <x v="7"/>
    <x v="2"/>
    <s v="4//1/2024"/>
    <d v="2024-01-08T00:00:00"/>
    <x v="4"/>
    <x v="30"/>
    <x v="12"/>
    <e v="#N/A"/>
    <x v="2"/>
    <x v="0"/>
    <d v="2024-01-16T10:24:54"/>
    <m/>
    <m/>
    <s v="Y"/>
    <s v="Completed"/>
    <d v="2024-01-30T00:00:00"/>
    <s v="Completed"/>
    <m/>
    <m/>
    <e v="#N/A"/>
  </r>
  <r>
    <s v="C0803"/>
    <n v="0.39991022453999997"/>
    <e v="#N/A"/>
    <n v="2023"/>
    <s v="1070A"/>
    <s v="xD-DWDM-BRKRing_C0803_1070A Wsma LowKang_0004582304160F_0004582308742"/>
    <e v="#N/A"/>
    <s v="1070A Wsma LowKang"/>
    <s v="1800 Rack and subrack"/>
    <s v="BBand"/>
    <m/>
    <m/>
    <m/>
    <s v="Single_2024_January_DWDM_(blank)_1070A_Drop_BATTERY BANK = 1"/>
    <s v="Single"/>
    <n v="2024"/>
    <s v="January"/>
    <s v="DWDM"/>
    <s v="(blank)"/>
    <s v="DWDM-1070A"/>
    <s v="1070A"/>
    <s v="Drop"/>
    <s v="BATTERY BANK = 1"/>
    <e v="#N/A"/>
    <e v="#N/A"/>
    <e v="#N/A"/>
    <d v="2023-12-07T00:00:00"/>
    <s v="Wk49"/>
    <d v="2023-12-07T00:00:00"/>
    <s v="breaker swap"/>
    <s v="CME WIP"/>
    <m/>
    <x v="0"/>
    <x v="0"/>
    <s v="4//1/2024"/>
    <d v="2024-01-08T00:00:00"/>
    <x v="4"/>
    <x v="74"/>
    <x v="12"/>
    <e v="#N/A"/>
    <x v="2"/>
    <x v="0"/>
    <d v="2024-01-19T11:07:35"/>
    <m/>
    <s v="CME completed12/Jan"/>
    <s v="Y"/>
    <s v="Completed"/>
    <d v="2024-01-30T00:00:00"/>
    <s v="Completed"/>
    <m/>
    <m/>
    <e v="#N/A"/>
  </r>
  <r>
    <s v="C0803"/>
    <n v="0.39991022453999997"/>
    <e v="#N/A"/>
    <n v="2023"/>
    <s v="1145A"/>
    <s v="xD-DWDM-BRKRing_C0803_1145A BatangKali_0004582304160F_0004582308742"/>
    <e v="#N/A"/>
    <s v="1145A BatangKali"/>
    <s v="1800 Rack and subrack"/>
    <s v="BBand"/>
    <m/>
    <m/>
    <m/>
    <s v="Single_2023_September_DWDM_(blank)_1145A_Completed_DC BREAKER : 63A X 4_x000a_MGB = 1"/>
    <s v="Single"/>
    <n v="2023"/>
    <s v="September"/>
    <s v="DWDM"/>
    <s v="(blank)"/>
    <s v="DWDM-1145A"/>
    <s v="1145A"/>
    <s v="Completed"/>
    <s v="DC BREAKER : 63A X 4"/>
    <e v="#N/A"/>
    <e v="#N/A"/>
    <e v="#N/A"/>
    <d v="2023-10-11T00:00:00"/>
    <s v="Wk41"/>
    <d v="2023-10-11T00:00:00"/>
    <s v="Construction"/>
    <s v="Construction"/>
    <m/>
    <x v="7"/>
    <x v="2"/>
    <s v="4//1/2024"/>
    <d v="2024-01-08T00:00:00"/>
    <x v="4"/>
    <x v="75"/>
    <x v="20"/>
    <e v="#N/A"/>
    <x v="2"/>
    <x v="0"/>
    <m/>
    <m/>
    <s v="CME completed12/Jan"/>
    <s v="Y"/>
    <s v="Completed"/>
    <d v="2024-01-30T00:00:00"/>
    <s v="Completed"/>
    <m/>
    <m/>
    <e v="#N/A"/>
  </r>
  <r>
    <s v="C0803"/>
    <n v="0.39991022453999997"/>
    <e v="#N/A"/>
    <n v="2023"/>
    <s v="1146A"/>
    <s v="xD-DWDM-BRKRing_C0803_1146A KubuBaru_0004582304160F_0004582308742"/>
    <e v="#N/A"/>
    <s v="1146A KubuBaru"/>
    <s v="1800 Rack and subrack"/>
    <s v="BBand"/>
    <m/>
    <m/>
    <m/>
    <s v="Single_2023_September_DWDM_(blank)_1146A_Completed_DC BREAKER: 63 A X 4"/>
    <s v="Single"/>
    <n v="2023"/>
    <s v="September"/>
    <s v="DWDM"/>
    <s v="(blank)"/>
    <s v="DWDM-1146A"/>
    <s v="1146A"/>
    <s v="Completed"/>
    <s v="DC BREAKER: 63 A X 4"/>
    <e v="#N/A"/>
    <e v="#N/A"/>
    <e v="#N/A"/>
    <d v="2023-10-12T00:00:00"/>
    <s v="Wk41"/>
    <d v="2023-10-12T00:00:00"/>
    <m/>
    <m/>
    <m/>
    <x v="7"/>
    <x v="2"/>
    <d v="2024-01-05T00:00:00"/>
    <d v="2024-01-08T00:00:00"/>
    <x v="4"/>
    <x v="52"/>
    <x v="20"/>
    <e v="#N/A"/>
    <x v="2"/>
    <x v="0"/>
    <m/>
    <m/>
    <s v="CME completed12/Jan"/>
    <s v="Y"/>
    <s v="Completed"/>
    <d v="2024-01-30T00:00:00"/>
    <s v="Completed"/>
    <m/>
    <m/>
    <e v="#N/A"/>
  </r>
  <r>
    <s v="C0803"/>
    <n v="0.39991022453999997"/>
    <e v="#N/A"/>
    <n v="2023"/>
    <s v="1701A"/>
    <s v="xD-DWDM-BRKRing_C0803_1701A Kerling Trnk_0004582304160F_0004582308742"/>
    <e v="#N/A"/>
    <s v="1701A Kerling Trnk"/>
    <s v="1800 Rack and subrack"/>
    <s v="BBand"/>
    <m/>
    <m/>
    <m/>
    <s v="Single_2023_September_DWDM_(blank)_1701A_Completed_DC BREAKER: 63 A X 4"/>
    <s v="Single"/>
    <n v="2023"/>
    <s v="September"/>
    <s v="DWDM"/>
    <s v="(blank)"/>
    <s v="DWDM-1701A"/>
    <s v="1701A"/>
    <s v="Completed"/>
    <s v="DC BREAKER: 63 A X 4"/>
    <e v="#N/A"/>
    <e v="#N/A"/>
    <e v="#N/A"/>
    <d v="2023-10-13T00:00:00"/>
    <s v="Wk41"/>
    <d v="2023-10-13T00:00:00"/>
    <s v="WIP"/>
    <s v="Plan 17/1"/>
    <m/>
    <x v="0"/>
    <x v="0"/>
    <d v="2024-01-05T00:00:00"/>
    <d v="2024-01-08T00:00:00"/>
    <x v="4"/>
    <x v="50"/>
    <x v="12"/>
    <e v="#N/A"/>
    <x v="2"/>
    <x v="0"/>
    <d v="2024-01-17T09:35:29"/>
    <m/>
    <s v="CME completed12/Jan"/>
    <s v="Y"/>
    <s v="Completed"/>
    <d v="2024-01-30T00:00:00"/>
    <s v="Completed"/>
    <m/>
    <m/>
    <e v="#N/A"/>
  </r>
  <r>
    <s v="C0803"/>
    <n v="0.39991022453999997"/>
    <e v="#N/A"/>
    <n v="2023"/>
    <s v="2038A"/>
    <s v="xD-DWDM-BRKRing_C0803_2038A AntraGapi_0004582304160F_0004582308742"/>
    <e v="#N/A"/>
    <s v="2038A AntraGapi"/>
    <s v="1800 Rack and subrack"/>
    <s v="BBand"/>
    <m/>
    <m/>
    <m/>
    <e v="#N/A"/>
    <s v="#N/A"/>
    <m/>
    <m/>
    <m/>
    <m/>
    <s v="DWDM-"/>
    <m/>
    <m/>
    <m/>
    <e v="#N/A"/>
    <e v="#N/A"/>
    <e v="#N/A"/>
    <d v="2024-01-09T00:00:00"/>
    <s v="Wk2"/>
    <d v="2024-01-09T00:00:00"/>
    <m/>
    <m/>
    <m/>
    <x v="7"/>
    <x v="2"/>
    <d v="2024-01-09T00:00:00"/>
    <d v="2024-01-09T00:00:00"/>
    <x v="4"/>
    <x v="31"/>
    <x v="13"/>
    <e v="#N/A"/>
    <x v="2"/>
    <x v="0"/>
    <m/>
    <m/>
    <m/>
    <s v="Y"/>
    <s v="Completed"/>
    <d v="2024-01-30T00:00:00"/>
    <s v="Completed"/>
    <m/>
    <m/>
    <e v="#N/A"/>
  </r>
  <r>
    <s v="Ring58/C1103"/>
    <e v="#N/A"/>
    <e v="#N/A"/>
    <n v="2023"/>
    <s v="1015A"/>
    <s v="xD_DWDM-BRKRing_Ring58/C1103_1015A Awana Golf_0004582307100Y_00045823168326"/>
    <e v="#N/A"/>
    <s v="1015A Awana Golf"/>
    <s v="1800 subrack"/>
    <s v="BBand"/>
    <m/>
    <m/>
    <m/>
    <e v="#N/A"/>
    <s v="#N/A"/>
    <m/>
    <m/>
    <m/>
    <m/>
    <s v="DWDM-"/>
    <m/>
    <m/>
    <m/>
    <e v="#N/A"/>
    <e v="#N/A"/>
    <e v="#N/A"/>
    <d v="2024-05-09T00:00:00"/>
    <s v="Wk19"/>
    <d v="2024-05-09T00:00:00"/>
    <s v="Access issue"/>
    <s v="Access"/>
    <s v="Installation complete"/>
    <x v="0"/>
    <x v="0"/>
    <m/>
    <s v="TBC"/>
    <x v="1"/>
    <x v="11"/>
    <x v="0"/>
    <s v="P1_Z_Aug"/>
    <x v="25"/>
    <x v="0"/>
    <m/>
    <m/>
    <m/>
    <m/>
    <m/>
    <d v="1899-12-30T00:00:00"/>
    <m/>
    <m/>
    <m/>
    <e v="#N/A"/>
  </r>
  <r>
    <s v="CAR05"/>
    <n v="0.80842560884875003"/>
    <e v="#N/A"/>
    <s v="2024 Q2"/>
    <s v="1128A"/>
    <s v="xD_DWDM_BRKRing_CAR05_1128A Kg Ola Lempik_0004582401290A_00045824026525"/>
    <e v="#N/A"/>
    <s v="1128A Kg Ola Lempik"/>
    <s v="Board expansion"/>
    <s v="BBand"/>
    <s v="N/A"/>
    <s v="N/A"/>
    <m/>
    <e v="#N/A"/>
    <s v="#N/A"/>
    <m/>
    <m/>
    <m/>
    <m/>
    <s v="DWDM-"/>
    <m/>
    <m/>
    <s v="No CME"/>
    <s v="NA"/>
    <s v="0. No Survey required"/>
    <s v="0. No Survey required"/>
    <d v="2024-05-08T00:00:00"/>
    <s v="Wk19"/>
    <d v="2024-05-10T00:00:00"/>
    <m/>
    <m/>
    <m/>
    <x v="0"/>
    <x v="0"/>
    <m/>
    <m/>
    <x v="1"/>
    <x v="11"/>
    <x v="0"/>
    <s v="P1_Z_Oct"/>
    <x v="15"/>
    <x v="3"/>
    <m/>
    <m/>
    <m/>
    <m/>
    <m/>
    <m/>
    <m/>
    <m/>
    <d v="2024-05-23T00:00:00"/>
    <e v="#N/A"/>
  </r>
  <r>
    <s v="CT01P"/>
    <n v="0.183350303307"/>
    <e v="#N/A"/>
    <n v="2023"/>
    <s v="1049B"/>
    <s v="xD-DWDM-BRKRing_CT01P_1049B Kpg_000458237400E_00045823174223"/>
    <e v="#N/A"/>
    <s v="1049B Kpg"/>
    <s v="1800 Rack and subrack"/>
    <s v="BBand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1.Swap breaker = 16 (16x63A DC)"/>
    <e v="#N/A"/>
    <e v="#N/A"/>
    <e v="#N/A"/>
    <d v="2023-12-06T00:00:00"/>
    <s v="Wk49"/>
    <d v="2023-12-06T00:00:00"/>
    <m/>
    <s v="Plan power up 24/1"/>
    <m/>
    <x v="7"/>
    <x v="2"/>
    <d v="2024-01-26T00:00:00"/>
    <d v="2024-01-09T00:00:00"/>
    <x v="4"/>
    <x v="76"/>
    <x v="11"/>
    <e v="#N/A"/>
    <x v="2"/>
    <x v="1"/>
    <d v="2024-01-29T09:52:18"/>
    <m/>
    <m/>
    <s v="Y"/>
    <s v="Completed"/>
    <d v="2024-01-31T00:00:00"/>
    <s v="Completed"/>
    <m/>
    <m/>
    <e v="#N/A"/>
  </r>
  <r>
    <s v="CT01P"/>
    <n v="0.183350303307"/>
    <e v="#N/A"/>
    <n v="2023"/>
    <s v="1298A"/>
    <s v="xD-DWDM-BRKRing_CT01P_1298A Kpg Knit_000458237400E_00045823174223"/>
    <e v="#N/A"/>
    <s v="1298A Kpg Knit"/>
    <s v="1800 Rack and subrack"/>
    <s v="BBand"/>
    <m/>
    <m/>
    <m/>
    <s v="Single_2023_November_DWDM_(blank)_1298A_Completed_DCPDB  = 1_x000a_CABLE LADDER = 1"/>
    <s v="Single"/>
    <n v="2023"/>
    <s v="November"/>
    <s v="DWDM"/>
    <s v="(blank)"/>
    <s v="DWDM-1298A"/>
    <s v="1298A"/>
    <s v="Completed"/>
    <s v="DCPDB  = 1"/>
    <e v="#N/A"/>
    <e v="#N/A"/>
    <e v="#N/A"/>
    <d v="2023-12-07T00:00:00"/>
    <s v="Wk49"/>
    <d v="2023-12-07T00:00:00"/>
    <m/>
    <m/>
    <m/>
    <x v="7"/>
    <x v="2"/>
    <d v="2024-01-05T00:00:00"/>
    <d v="2024-01-08T00:00:00"/>
    <x v="4"/>
    <x v="52"/>
    <x v="20"/>
    <e v="#N/A"/>
    <x v="2"/>
    <x v="1"/>
    <m/>
    <m/>
    <s v="CME completed12/Jan"/>
    <s v="Y"/>
    <s v="Completed"/>
    <d v="2024-01-31T00:00:00"/>
    <s v="Completed"/>
    <m/>
    <m/>
    <e v="#N/A"/>
  </r>
  <r>
    <s v="CT01P"/>
    <n v="0.183350303307"/>
    <e v="#N/A"/>
    <n v="2023"/>
    <s v="1309A"/>
    <s v="xD-DWDM-BRKRing_CT01P_1309A Ivory_000458237400E_00045823174223"/>
    <e v="#N/A"/>
    <s v="1309A Ivory"/>
    <s v="1800 Rack and subrack"/>
    <s v="BBand"/>
    <m/>
    <m/>
    <m/>
    <e v="#N/A"/>
    <s v="#N/A"/>
    <m/>
    <m/>
    <m/>
    <m/>
    <s v="DWDM-"/>
    <m/>
    <m/>
    <m/>
    <e v="#N/A"/>
    <e v="#N/A"/>
    <e v="#N/A"/>
    <d v="2024-01-17T00:00:00"/>
    <s v="Wk3"/>
    <d v="2024-01-17T00:00:00"/>
    <s v="WIP"/>
    <s v="WIP"/>
    <m/>
    <x v="7"/>
    <x v="2"/>
    <d v="2024-01-17T00:00:00"/>
    <m/>
    <x v="4"/>
    <x v="50"/>
    <x v="12"/>
    <e v="#N/A"/>
    <x v="2"/>
    <x v="1"/>
    <d v="2024-01-17T09:35:29"/>
    <m/>
    <m/>
    <s v="Y"/>
    <s v="Completed"/>
    <d v="2024-01-31T00:00:00"/>
    <s v="Completed"/>
    <m/>
    <m/>
    <e v="#N/A"/>
  </r>
  <r>
    <s v="CT11P"/>
    <e v="#N/A"/>
    <e v="#N/A"/>
    <n v="2023"/>
    <s v="1050B"/>
    <s v="xD-DWDM-BRKRing_CT11P_1050B MAH_00045823086823"/>
    <e v="#N/A"/>
    <s v="1050B MAH"/>
    <s v="Decomm"/>
    <s v="BBand"/>
    <m/>
    <m/>
    <m/>
    <e v="#N/A"/>
    <s v="#N/A"/>
    <m/>
    <m/>
    <m/>
    <m/>
    <s v="DWDM-"/>
    <m/>
    <m/>
    <m/>
    <e v="#N/A"/>
    <e v="#N/A"/>
    <e v="#N/A"/>
    <d v="1899-12-30T00:00:00"/>
    <s v="Wk52"/>
    <s v="Completed"/>
    <m/>
    <m/>
    <m/>
    <x v="0"/>
    <x v="1"/>
    <m/>
    <s v="Completed"/>
    <x v="5"/>
    <x v="47"/>
    <x v="19"/>
    <e v="#N/A"/>
    <x v="2"/>
    <x v="1"/>
    <m/>
    <m/>
    <m/>
    <s v="N/A"/>
    <s v="Completed"/>
    <d v="2023-12-19T00:00:00"/>
    <s v="Completed"/>
    <m/>
    <m/>
    <e v="#N/A"/>
  </r>
  <r>
    <s v="CT11P"/>
    <e v="#N/A"/>
    <e v="#N/A"/>
    <n v="2023"/>
    <s v="1080A"/>
    <s v="xD-DWDM-BRKRing_CT11P_1080A WIT KLANG_00045823086823"/>
    <e v="#N/A"/>
    <s v="1080A WIT KLANG"/>
    <s v="Services only - Redeploy rack"/>
    <s v="BBand"/>
    <m/>
    <m/>
    <m/>
    <s v="Single_2023_September_DWDM_(blank)_1080A_Completed_DCPDB  = 1"/>
    <s v="Single"/>
    <n v="2023"/>
    <s v="September"/>
    <s v="DWDM"/>
    <s v="(blank)"/>
    <s v="DWDM-1080A"/>
    <s v="1080A"/>
    <s v="Completed"/>
    <s v="No CME"/>
    <e v="#N/A"/>
    <e v="#N/A"/>
    <e v="#N/A"/>
    <d v="2023-10-19T00:00:00"/>
    <s v="Wk42"/>
    <d v="2023-10-19T00:00:00"/>
    <m/>
    <m/>
    <m/>
    <x v="7"/>
    <x v="2"/>
    <m/>
    <d v="2023-10-31T00:00:00"/>
    <x v="4"/>
    <x v="47"/>
    <x v="19"/>
    <e v="#N/A"/>
    <x v="2"/>
    <x v="1"/>
    <m/>
    <m/>
    <s v="CME completed12/Jan"/>
    <s v="Y"/>
    <s v="Completed"/>
    <d v="2023-12-21T00:00:00"/>
    <s v="Completed"/>
    <m/>
    <m/>
    <e v="#N/A"/>
  </r>
  <r>
    <s v="CT11P"/>
    <e v="#N/A"/>
    <e v="#N/A"/>
    <n v="2023"/>
    <s v="1087A"/>
    <s v="xD-DWDM-BRKRing_CT11P_1087A RANTAU PANJANG_00045823086823"/>
    <e v="#N/A"/>
    <s v="1087A RANTAU PANJANG"/>
    <s v="Services only - Redeploy rack"/>
    <s v="BBand"/>
    <m/>
    <m/>
    <m/>
    <s v="Single_2023_September_DWDM_(blank)_1087A_Completed_DCPDB  = 1"/>
    <s v="Single"/>
    <n v="2023"/>
    <s v="September"/>
    <s v="DWDM"/>
    <s v="(blank)"/>
    <s v="DWDM-1087A"/>
    <s v="1087A"/>
    <s v="Completed"/>
    <s v="No CME"/>
    <e v="#N/A"/>
    <e v="#N/A"/>
    <e v="#N/A"/>
    <d v="2023-10-11T00:00:00"/>
    <s v="Wk41"/>
    <d v="2023-10-11T00:00:00"/>
    <m/>
    <m/>
    <m/>
    <x v="7"/>
    <x v="2"/>
    <m/>
    <d v="2023-10-31T00:00:00"/>
    <x v="4"/>
    <x v="47"/>
    <x v="19"/>
    <e v="#N/A"/>
    <x v="2"/>
    <x v="1"/>
    <m/>
    <m/>
    <s v="CME completed12/Jan"/>
    <s v="Y"/>
    <s v="Completed"/>
    <d v="2023-12-21T00:00:00"/>
    <s v="Completed"/>
    <m/>
    <m/>
    <e v="#N/A"/>
  </r>
  <r>
    <s v="CT11P"/>
    <e v="#N/A"/>
    <e v="#N/A"/>
    <n v="2023"/>
    <s v="8000A"/>
    <s v="xD-DWDM-BRKRing_CT11P_8000A MSC KUANTAN_00045823086823"/>
    <e v="#N/A"/>
    <s v="8000A MSC KUANTAN"/>
    <s v="Decomm"/>
    <s v="BBand"/>
    <m/>
    <m/>
    <m/>
    <e v="#N/A"/>
    <s v="#N/A"/>
    <m/>
    <m/>
    <m/>
    <m/>
    <s v="DWDM-"/>
    <m/>
    <m/>
    <m/>
    <e v="#N/A"/>
    <e v="#N/A"/>
    <e v="#N/A"/>
    <d v="1899-12-30T00:00:00"/>
    <s v="Wk52"/>
    <s v="Completed"/>
    <m/>
    <m/>
    <m/>
    <x v="0"/>
    <x v="1"/>
    <m/>
    <s v="Completed"/>
    <x v="5"/>
    <x v="47"/>
    <x v="19"/>
    <e v="#N/A"/>
    <x v="2"/>
    <x v="1"/>
    <m/>
    <m/>
    <m/>
    <s v="N/A"/>
    <s v="Completed"/>
    <d v="2023-12-19T00:00:00"/>
    <s v="Completed"/>
    <m/>
    <m/>
    <e v="#N/A"/>
  </r>
  <r>
    <s v="E107"/>
    <n v="0.22890762199"/>
    <e v="#N/A"/>
    <n v="2023"/>
    <s v="8211A"/>
    <s v="xD-DWDM-BRKRing_E107_8211A WCY_0004582304150Y_00045823087420"/>
    <e v="#N/A"/>
    <s v="8211A WCY"/>
    <s v="9800 Board Expansion"/>
    <s v="Fo&amp;T"/>
    <m/>
    <m/>
    <m/>
    <e v="#N/A"/>
    <s v="#N/A"/>
    <m/>
    <m/>
    <m/>
    <m/>
    <s v="DWDM-"/>
    <m/>
    <m/>
    <s v="No CME"/>
    <e v="#N/A"/>
    <e v="#N/A"/>
    <e v="#N/A"/>
    <d v="2023-12-07T00:00:00"/>
    <s v="Wk49"/>
    <d v="2023-12-07T00:00:00"/>
    <m/>
    <m/>
    <m/>
    <x v="7"/>
    <x v="2"/>
    <m/>
    <s v="Completed"/>
    <x v="4"/>
    <x v="77"/>
    <x v="27"/>
    <e v="#N/A"/>
    <x v="2"/>
    <x v="0"/>
    <m/>
    <m/>
    <m/>
    <s v="Y"/>
    <s v="Completed"/>
    <d v="2023-08-24T00:00:00"/>
    <s v="Completed"/>
    <m/>
    <m/>
    <e v="#N/A"/>
  </r>
  <r>
    <s v="E107"/>
    <n v="0.22890762199"/>
    <e v="#N/A"/>
    <n v="2023"/>
    <s v="8263A"/>
    <s v="xD-DWDM-BRKRing_E107_8217A PASIR MAS_0004582304150Y_00045823087420"/>
    <e v="#N/A"/>
    <s v="8217A PASIR MAS"/>
    <s v="9800 Board Expansion"/>
    <s v="Fo&amp;T"/>
    <m/>
    <m/>
    <m/>
    <s v="Single_2024_April_DWDM_E104;EAR01 N EAR03_8263A_PRPO_1. Add Rectifier (Indoor)  + 3 module = 1 (Require 63A x 4 DC breaker)_x000a_2. Battery Bank = 5"/>
    <s v="Single"/>
    <n v="2024"/>
    <s v="April"/>
    <s v="DWDM"/>
    <s v="E104;EAR01 N EAR03"/>
    <s v="DWDM-8263A"/>
    <s v="8263A"/>
    <s v="PRPO"/>
    <s v="No CME"/>
    <e v="#N/A"/>
    <e v="#N/A"/>
    <e v="#N/A"/>
    <d v="2023-12-07T00:00:00"/>
    <s v="Wk49"/>
    <d v="2023-12-07T00:00:00"/>
    <m/>
    <m/>
    <m/>
    <x v="7"/>
    <x v="2"/>
    <m/>
    <s v="Completed"/>
    <x v="4"/>
    <x v="77"/>
    <x v="27"/>
    <e v="#N/A"/>
    <x v="2"/>
    <x v="0"/>
    <m/>
    <m/>
    <m/>
    <s v="Y"/>
    <s v="Completed"/>
    <d v="2023-08-24T00:00:00"/>
    <s v="Completed"/>
    <m/>
    <m/>
    <e v="#N/A"/>
  </r>
  <r>
    <s v="E107"/>
    <n v="0.22890762199"/>
    <e v="#N/A"/>
    <n v="2023"/>
    <s v="8217A"/>
    <s v="xD-DWDM-BRKRing_E107_8217A PG TEMBAK_0004582304150Y_00045823087420"/>
    <e v="#N/A"/>
    <s v="8217A PG TEMBAK"/>
    <s v="9800 Board Expansion"/>
    <s v="Fo&amp;T"/>
    <m/>
    <m/>
    <m/>
    <e v="#N/A"/>
    <s v="#N/A"/>
    <m/>
    <m/>
    <m/>
    <m/>
    <s v="DWDM-"/>
    <m/>
    <m/>
    <s v="No CME"/>
    <e v="#N/A"/>
    <e v="#N/A"/>
    <e v="#N/A"/>
    <d v="2023-12-07T00:00:00"/>
    <s v="Wk49"/>
    <d v="2023-12-07T00:00:00"/>
    <m/>
    <m/>
    <m/>
    <x v="7"/>
    <x v="2"/>
    <m/>
    <s v="Completed"/>
    <x v="4"/>
    <x v="77"/>
    <x v="27"/>
    <e v="#N/A"/>
    <x v="2"/>
    <x v="0"/>
    <m/>
    <m/>
    <m/>
    <s v="Y"/>
    <s v="Completed"/>
    <d v="2023-08-24T00:00:00"/>
    <s v="Completed"/>
    <m/>
    <m/>
    <e v="#N/A"/>
  </r>
  <r>
    <s v="E110"/>
    <n v="0.58211115438500005"/>
    <n v="0.57484936222399996"/>
    <n v="2023"/>
    <s v="8211A"/>
    <s v="xD-DWDM-BRKRing_E110_8211A WCY_0004582304160F_0004582308742"/>
    <n v="0.57484936222399996"/>
    <s v="8211A WCY"/>
    <s v="1800 Rack and subrack"/>
    <s v="Fo&amp;T"/>
    <m/>
    <m/>
    <m/>
    <e v="#N/A"/>
    <s v="#N/A"/>
    <m/>
    <m/>
    <m/>
    <m/>
    <s v="DWDM-"/>
    <m/>
    <m/>
    <m/>
    <e v="#N/A"/>
    <e v="#N/A"/>
    <e v="#N/A"/>
    <d v="2023-10-04T00:00:00"/>
    <s v="Wk40"/>
    <d v="2023-10-04T00:00:00"/>
    <m/>
    <m/>
    <m/>
    <x v="0"/>
    <x v="0"/>
    <d v="2024-01-08T00:00:00"/>
    <d v="2024-01-08T00:00:00"/>
    <x v="4"/>
    <x v="61"/>
    <x v="12"/>
    <e v="#N/A"/>
    <x v="2"/>
    <x v="0"/>
    <d v="2024-01-15T10:55:31"/>
    <s v="Reminder"/>
    <m/>
    <s v="Y"/>
    <s v="Completed"/>
    <d v="2023-07-06T00:00:00"/>
    <s v="Completed"/>
    <m/>
    <m/>
    <e v="#N/A"/>
  </r>
  <r>
    <s v="E110"/>
    <n v="0.58211115438500005"/>
    <n v="0.57484936222399996"/>
    <n v="2023"/>
    <s v="8224A"/>
    <s v="xD-DWDM-BRKRing_E110_8224A Pasir Puteh_0004582304160F_0004582308742"/>
    <n v="0.57484936222399996"/>
    <s v="8224A Pasir Puteh"/>
    <s v="1800 Rack and subrack"/>
    <s v="Fo&amp;T"/>
    <m/>
    <m/>
    <m/>
    <s v="Multiple_2024_May_DWDM_E109;EAR01;EAR01 N EAR03_8224A_PRPO_1.Add rectifier (Indoor) = 1 (Require 63A x 4 DC breaker)_x000a_2.Add modules = 3 _x000a_3.Add battery bank = 4"/>
    <s v="Multiple"/>
    <n v="2024"/>
    <s v="May"/>
    <s v="DWDM"/>
    <s v="E109;EAR01;EAR01 N EAR03"/>
    <s v="DWDM-8224A"/>
    <s v="8224A"/>
    <s v="PRPO"/>
    <s v="1.Add rectifier (Indoor) = 1 (Require 63A x 4 DC breaker)"/>
    <e v="#N/A"/>
    <e v="#N/A"/>
    <e v="#N/A"/>
    <d v="2023-10-04T00:00:00"/>
    <s v="Wk40"/>
    <d v="2023-10-04T00:00:00"/>
    <m/>
    <m/>
    <m/>
    <x v="7"/>
    <x v="2"/>
    <d v="2024-01-08T00:00:00"/>
    <d v="2024-01-08T00:00:00"/>
    <x v="4"/>
    <x v="61"/>
    <x v="12"/>
    <e v="#N/A"/>
    <x v="2"/>
    <x v="0"/>
    <m/>
    <s v="9/1: pending break ring"/>
    <s v="CME completed12/Jan"/>
    <s v="Y"/>
    <s v="Completed"/>
    <d v="2023-07-06T00:00:00"/>
    <s v="Completed"/>
    <m/>
    <m/>
    <e v="#N/A"/>
  </r>
  <r>
    <s v="E110"/>
    <n v="0.58211115438500005"/>
    <n v="0.57484936222399996"/>
    <n v="2023"/>
    <s v="8268A"/>
    <s v="xD-DWDM-BRKRing_E110_8268A Bachok_0004582304160F_0004582308742"/>
    <n v="0.57484936222399996"/>
    <s v="8268A Bachok"/>
    <s v="1800 Rack and subrack"/>
    <s v="Fo&amp;T"/>
    <m/>
    <m/>
    <m/>
    <s v="Single_2023_September_DWDM_(blank)_8268A_Completed_MGB = 1"/>
    <s v="Single"/>
    <n v="2023"/>
    <s v="September"/>
    <s v="DWDM"/>
    <s v="(blank)"/>
    <s v="DWDM-8268A"/>
    <s v="8268A"/>
    <s v="Completed"/>
    <s v="MGB = 1"/>
    <e v="#N/A"/>
    <e v="#N/A"/>
    <e v="#N/A"/>
    <d v="2023-10-05T00:00:00"/>
    <s v="Wk40"/>
    <d v="2023-10-05T00:00:00"/>
    <m/>
    <m/>
    <m/>
    <x v="7"/>
    <x v="2"/>
    <d v="2024-01-08T00:00:00"/>
    <d v="2024-01-08T00:00:00"/>
    <x v="4"/>
    <x v="61"/>
    <x v="12"/>
    <e v="#N/A"/>
    <x v="2"/>
    <x v="0"/>
    <m/>
    <s v="10/1: pending break ring"/>
    <s v="CME completed12/Jan"/>
    <s v="Y"/>
    <s v="Completed"/>
    <d v="2023-07-06T00:00:00"/>
    <s v="Completed"/>
    <m/>
    <m/>
    <e v="#N/A"/>
  </r>
  <r>
    <s v="E202"/>
    <n v="0.44306985838199997"/>
    <e v="#N/A"/>
    <n v="2023"/>
    <s v="8000A"/>
    <s v="xD-DWDM-BRKRing_E202_8000A MSC Kuantan_0004582304160F_0004582308742"/>
    <e v="#N/A"/>
    <s v="8000A MSC Kuantan"/>
    <s v="1800 Rack and subrack"/>
    <s v="Fo&amp;T"/>
    <m/>
    <m/>
    <m/>
    <e v="#N/A"/>
    <s v="#N/A"/>
    <m/>
    <m/>
    <m/>
    <m/>
    <s v="DWDM-"/>
    <m/>
    <m/>
    <m/>
    <e v="#N/A"/>
    <e v="#N/A"/>
    <e v="#N/A"/>
    <d v="2023-10-13T00:00:00"/>
    <s v="Wk41"/>
    <d v="2023-10-13T00:00:00"/>
    <m/>
    <s v="12/1: Plan next week_x000a_16/1: bring ODF panel &amp; travel"/>
    <m/>
    <x v="7"/>
    <x v="2"/>
    <d v="2024-01-22T00:00:00"/>
    <d v="2024-01-26T00:00:00"/>
    <x v="4"/>
    <x v="78"/>
    <x v="11"/>
    <e v="#N/A"/>
    <x v="2"/>
    <x v="0"/>
    <d v="2024-01-22T11:42:39"/>
    <m/>
    <m/>
    <s v="Y"/>
    <s v="Completed"/>
    <d v="2024-03-30T00:00:00"/>
    <d v="2024-03-26T00:00:00"/>
    <m/>
    <m/>
    <e v="#N/A"/>
  </r>
  <r>
    <s v="E202"/>
    <n v="0.44306985838199997"/>
    <e v="#N/A"/>
    <n v="2023"/>
    <s v="8023B"/>
    <s v="xD-DWDM-BRKRing_E202_8023B Balok Baru_0004582304160F_0004582308742"/>
    <e v="#N/A"/>
    <s v="8023B Balok Baru"/>
    <s v="1800 Rack and subrack"/>
    <s v="Fo&amp;T"/>
    <m/>
    <m/>
    <m/>
    <s v="Single_2023_September_DWDM_(blank)_8023B_Drop_NOT REQUIRED"/>
    <s v="Single"/>
    <n v="2023"/>
    <s v="September"/>
    <s v="DWDM"/>
    <s v="(blank)"/>
    <s v="DWDM-8023B"/>
    <s v="8023B"/>
    <s v="Drop"/>
    <s v="NOT REQUIRED"/>
    <e v="#N/A"/>
    <e v="#N/A"/>
    <e v="#N/A"/>
    <d v="2023-11-23T00:00:00"/>
    <s v="Wk47"/>
    <d v="2023-11-23T00:00:00"/>
    <m/>
    <s v="12/1: Plan next week_x000a_16/1: bring ODF panel &amp; travel"/>
    <m/>
    <x v="7"/>
    <x v="2"/>
    <d v="2024-02-01T00:00:00"/>
    <d v="2024-01-26T00:00:00"/>
    <x v="4"/>
    <x v="56"/>
    <x v="8"/>
    <e v="#N/A"/>
    <x v="2"/>
    <x v="0"/>
    <d v="2024-01-26T09:58:34"/>
    <m/>
    <s v="Huawei provide breaker"/>
    <s v="Y"/>
    <s v="Completed"/>
    <d v="2024-03-30T00:00:00"/>
    <d v="2024-03-26T00:00:00"/>
    <m/>
    <m/>
    <e v="#N/A"/>
  </r>
  <r>
    <s v="E202"/>
    <n v="0.44306985838199997"/>
    <e v="#N/A"/>
    <n v="2023"/>
    <s v="8035A"/>
    <s v="xD-DWDM-BRKRing_E202_8035A Balok Kg Chengal_0004582304160F_0004582308742"/>
    <e v="#N/A"/>
    <s v="8035A Balok Kg Chengal"/>
    <s v="1800 Rack and subrack"/>
    <s v="Fo&amp;T"/>
    <m/>
    <m/>
    <m/>
    <s v="Single_2023_September_DWDM_(blank)_8035A_Completed_RECTIFIER MODULE = 2_x000a_BATTERY BANK = 2_x000a_BATTERY RACK = 1"/>
    <s v="Single"/>
    <n v="2023"/>
    <s v="September"/>
    <s v="DWDM"/>
    <s v="(blank)"/>
    <s v="DWDM-8035A"/>
    <s v="8035A"/>
    <s v="Completed"/>
    <s v="RECTIFIER MODULE = 2"/>
    <e v="#N/A"/>
    <e v="#N/A"/>
    <e v="#N/A"/>
    <d v="2023-10-12T00:00:00"/>
    <s v="Wk41"/>
    <d v="2023-10-12T00:00:00"/>
    <m/>
    <m/>
    <m/>
    <x v="7"/>
    <x v="2"/>
    <d v="2024-02-02T00:00:00"/>
    <d v="2024-01-26T00:00:00"/>
    <x v="4"/>
    <x v="60"/>
    <x v="8"/>
    <e v="#N/A"/>
    <x v="2"/>
    <x v="0"/>
    <d v="2024-02-02T11:20:39"/>
    <m/>
    <m/>
    <s v="Y"/>
    <s v="Completed"/>
    <d v="2024-03-30T00:00:00"/>
    <d v="2024-03-26T00:00:00"/>
    <m/>
    <m/>
    <e v="#N/A"/>
  </r>
  <r>
    <s v="E202"/>
    <n v="0.44306985838199997"/>
    <e v="#N/A"/>
    <n v="2023"/>
    <s v="8061A"/>
    <s v="xD-DWDM-BRKRing_E202_8061A Bkt Pelindung_0004582304160F_0004582308742"/>
    <e v="#N/A"/>
    <s v="8061A Bkt Pelindung"/>
    <s v="1800 Rack and subrack"/>
    <s v="Fo&amp;T"/>
    <m/>
    <m/>
    <m/>
    <s v="Multiple_2023_September_DWDM_(blank)_8061A_Completed_DC BREAKER =  63A X 4_x000a_DCPDB = 1"/>
    <s v="Multiple"/>
    <n v="2023"/>
    <s v="September"/>
    <s v="DWDM"/>
    <s v="(blank)"/>
    <s v="DWDM-8061A"/>
    <s v="8061A"/>
    <s v="Completed"/>
    <s v="DC BREAKER =  63A X 4"/>
    <e v="#N/A"/>
    <e v="#N/A"/>
    <e v="#N/A"/>
    <d v="2023-10-13T00:00:00"/>
    <s v="Wk41"/>
    <d v="2023-10-13T00:00:00"/>
    <m/>
    <s v="30/1: Pending power tap_x000a_1/2: Pending power tap"/>
    <m/>
    <x v="0"/>
    <x v="0"/>
    <d v="2024-02-06T00:00:00"/>
    <d v="2024-01-26T00:00:00"/>
    <x v="4"/>
    <x v="57"/>
    <x v="22"/>
    <e v="#N/A"/>
    <x v="2"/>
    <x v="0"/>
    <d v="2024-02-06T09:37:57"/>
    <m/>
    <m/>
    <s v="Y"/>
    <s v="Completed"/>
    <d v="2024-03-30T00:00:00"/>
    <d v="2024-03-26T00:00:00"/>
    <m/>
    <m/>
    <e v="#N/A"/>
  </r>
  <r>
    <s v="E202"/>
    <n v="0.44306985838199997"/>
    <e v="#N/A"/>
    <n v="2023"/>
    <s v="8408A"/>
    <s v="xD-DWDM-BRKRing_E202_8408A Cheneh_0004582304160F_0004582308742"/>
    <e v="#N/A"/>
    <s v="8408A Cheneh"/>
    <s v="1800 Rack and subrack"/>
    <s v="Fo&amp;T"/>
    <m/>
    <m/>
    <m/>
    <s v="Single_2023_December_DWDM_(blank)_8408A_Completed_BATTERY BANK = 2"/>
    <s v="Single"/>
    <n v="2023"/>
    <s v="December"/>
    <s v="DWDM"/>
    <s v="(blank)"/>
    <s v="DWDM-8408A"/>
    <s v="8408A"/>
    <s v="Completed"/>
    <s v="BATTERY BANK = 2"/>
    <e v="#N/A"/>
    <e v="#N/A"/>
    <e v="#N/A"/>
    <d v="2023-10-24T00:00:00"/>
    <s v="Wk43"/>
    <d v="2023-10-24T00:00:00"/>
    <m/>
    <s v="29/1: Reschedule_x000a_30/1: plan 31/1, wrong site key given"/>
    <m/>
    <x v="7"/>
    <x v="2"/>
    <d v="2024-01-31T00:00:00"/>
    <d v="2024-01-26T00:00:00"/>
    <x v="4"/>
    <x v="22"/>
    <x v="8"/>
    <e v="#N/A"/>
    <x v="2"/>
    <x v="0"/>
    <d v="2024-01-30T10:58:14"/>
    <m/>
    <m/>
    <s v="Y"/>
    <s v="Completed"/>
    <d v="2024-03-30T00:00:00"/>
    <d v="2024-03-26T00:00:00"/>
    <m/>
    <m/>
    <e v="#N/A"/>
  </r>
  <r>
    <s v="E202"/>
    <n v="0.44306985838199997"/>
    <e v="#N/A"/>
    <n v="2023"/>
    <s v="8434A"/>
    <s v="xD-DWDM-BRKRing_E202_8434A Felda Neram_0004582304160F_0004582308742"/>
    <e v="#N/A"/>
    <s v="8434A Felda Neram"/>
    <s v="1800 Rack and subrack"/>
    <s v="Fo&amp;T"/>
    <m/>
    <m/>
    <m/>
    <s v="Multiple_2023_September_DWDM_(blank)_8434A_Completed_DCPDB  = 1"/>
    <s v="Multiple"/>
    <n v="2023"/>
    <s v="September"/>
    <s v="DWDM"/>
    <s v="(blank)"/>
    <s v="DWDM-8434A"/>
    <s v="8434A"/>
    <s v="Completed"/>
    <s v="DCPDB  = 1"/>
    <e v="#N/A"/>
    <e v="#N/A"/>
    <e v="#N/A"/>
    <d v="2023-10-12T00:00:00"/>
    <s v="Wk41"/>
    <d v="2023-10-12T00:00:00"/>
    <m/>
    <s v="Pending DCPDB_x000a_1/2: Pending power tap"/>
    <m/>
    <x v="0"/>
    <x v="0"/>
    <d v="2024-02-07T00:00:00"/>
    <d v="2024-01-26T00:00:00"/>
    <x v="4"/>
    <x v="59"/>
    <x v="22"/>
    <e v="#N/A"/>
    <x v="2"/>
    <x v="0"/>
    <d v="2024-02-07T09:47:45"/>
    <m/>
    <m/>
    <s v="Y"/>
    <s v="Completed"/>
    <d v="2024-03-30T00:00:00"/>
    <d v="2024-03-26T00:00:00"/>
    <m/>
    <m/>
    <e v="#N/A"/>
  </r>
  <r>
    <s v="E202"/>
    <n v="0.44306985838199997"/>
    <e v="#N/A"/>
    <n v="2023"/>
    <s v="8936A"/>
    <s v="xD-DWDM-BRKRing_E202_8936A Sg Karang_0004582304160F_0004582308742"/>
    <e v="#N/A"/>
    <s v="8936A Sg Karang"/>
    <s v="1800 Rack and subrack"/>
    <s v="Fo&amp;T"/>
    <m/>
    <m/>
    <m/>
    <s v="Multiple_2023_September_DWDM_(blank)_8936A_Completed_DC BREAKER : 100A X 2"/>
    <s v="Multiple"/>
    <n v="2023"/>
    <s v="September"/>
    <s v="DWDM"/>
    <s v="(blank)"/>
    <s v="DWDM-8936A"/>
    <s v="8936A"/>
    <s v="Completed"/>
    <s v="DC BREAKER : 100A X 2"/>
    <e v="#N/A"/>
    <e v="#N/A"/>
    <e v="#N/A"/>
    <d v="2023-11-24T00:00:00"/>
    <s v="Wk47"/>
    <d v="2023-11-24T00:00:00"/>
    <m/>
    <s v="30/1: Unable reach site owner"/>
    <m/>
    <x v="7"/>
    <x v="2"/>
    <d v="2024-02-15T00:00:00"/>
    <d v="2024-01-26T00:00:00"/>
    <x v="4"/>
    <x v="60"/>
    <x v="8"/>
    <e v="#N/A"/>
    <x v="2"/>
    <x v="0"/>
    <d v="2024-02-02T11:20:39"/>
    <m/>
    <m/>
    <s v="Y"/>
    <s v="Completed"/>
    <d v="2024-03-30T00:00:00"/>
    <d v="2024-03-26T00:00:00"/>
    <m/>
    <m/>
    <e v="#N/A"/>
  </r>
  <r>
    <s v="E202"/>
    <n v="0.44306985838199997"/>
    <e v="#N/A"/>
    <n v="2023"/>
    <s v="8953A"/>
    <s v="xD-DWDM-BRKRing_E202_8953A Balok Perdana_0004582304160F_0004582308742"/>
    <e v="#N/A"/>
    <s v="8953A Balok Perdana"/>
    <s v="1800 Rack and subrack"/>
    <s v="Fo&amp;T"/>
    <m/>
    <m/>
    <m/>
    <s v="Single_2023_September_DWDM_(blank)_8953A_Completed_RECTIFIER + DCPDB = 1_x000a_BATTERY BANK = 3"/>
    <s v="Single"/>
    <n v="2023"/>
    <s v="September"/>
    <s v="DWDM"/>
    <s v="(blank)"/>
    <s v="DWDM-8953A"/>
    <s v="8953A"/>
    <s v="Completed"/>
    <s v="RECTIFIER + DCPDB = 1"/>
    <e v="#N/A"/>
    <e v="#N/A"/>
    <e v="#N/A"/>
    <d v="2023-11-23T00:00:00"/>
    <s v="Wk47"/>
    <d v="2023-11-23T00:00:00"/>
    <m/>
    <m/>
    <m/>
    <x v="7"/>
    <x v="2"/>
    <d v="2024-02-15T00:00:00"/>
    <d v="2024-01-26T00:00:00"/>
    <x v="4"/>
    <x v="56"/>
    <x v="8"/>
    <e v="#N/A"/>
    <x v="2"/>
    <x v="0"/>
    <d v="2024-01-26T09:58:34"/>
    <m/>
    <m/>
    <s v="Y"/>
    <s v="Completed"/>
    <d v="2024-03-30T00:00:00"/>
    <d v="2024-03-26T00:00:00"/>
    <m/>
    <m/>
    <e v="#N/A"/>
  </r>
  <r>
    <s v="E205"/>
    <n v="0.75084602392099997"/>
    <e v="#N/A"/>
    <n v="2023"/>
    <s v="8321A"/>
    <s v="xD-DWDM-BRKRing_E205_8321A Tabung Hji Kemaman_0004582304160F_0004582308742"/>
    <e v="#N/A"/>
    <s v="8321A Tabung Hji Kemaman"/>
    <s v="1800 Rack and subrack"/>
    <s v="Fo&amp;T"/>
    <m/>
    <m/>
    <m/>
    <s v="Single_2023_October_DWDM_(blank)_8321A_Completed_RECTIFIER + DCPDB = 1"/>
    <s v="Single"/>
    <n v="2023"/>
    <s v="October"/>
    <s v="DWDM"/>
    <s v="(blank)"/>
    <s v="DWDM-8321A"/>
    <s v="8321A"/>
    <s v="Completed"/>
    <s v="RECTIFIER + DCPDB = 1"/>
    <e v="#N/A"/>
    <e v="#N/A"/>
    <e v="#N/A"/>
    <d v="2024-07-30T00:00:00"/>
    <s v="Wk31"/>
    <m/>
    <s v="Material relocation"/>
    <s v="EQ mapping removed"/>
    <m/>
    <x v="0"/>
    <x v="0"/>
    <m/>
    <s v="Relocate to N201 - MSC Prai (4000A)"/>
    <x v="4"/>
    <x v="79"/>
    <x v="25"/>
    <e v="#N/A"/>
    <x v="2"/>
    <x v="0"/>
    <m/>
    <m/>
    <m/>
    <m/>
    <s v="Completed"/>
    <d v="1899-12-30T00:00:00"/>
    <s v="Completed"/>
    <m/>
    <m/>
    <e v="#N/A"/>
  </r>
  <r>
    <s v="E205"/>
    <n v="0.75084602392099997"/>
    <e v="#N/A"/>
    <n v="2023"/>
    <s v="8330A"/>
    <s v="xD-DWDM-BRKRing_E205_8330A Kemuning_0004582304160F_0004582308742"/>
    <e v="#N/A"/>
    <s v="8330A Kemuning"/>
    <s v="1800 Rack and subrack"/>
    <s v="Fo&amp;T"/>
    <m/>
    <m/>
    <m/>
    <s v="Single_2023_October_DWDM_(blank)_8330A_Completed_BATTERY BANK = 1"/>
    <s v="Single"/>
    <n v="2023"/>
    <s v="October"/>
    <s v="DWDM"/>
    <s v="(blank)"/>
    <s v="DWDM-8330A"/>
    <s v="8330A"/>
    <s v="Completed"/>
    <s v="BATTERY BANK = 1"/>
    <e v="#N/A"/>
    <e v="#N/A"/>
    <e v="#N/A"/>
    <d v="2024-07-30T00:00:00"/>
    <s v="Wk31"/>
    <m/>
    <s v="Material relocation"/>
    <s v="EQ mapping removed"/>
    <m/>
    <x v="0"/>
    <x v="0"/>
    <m/>
    <s v="TBC"/>
    <x v="4"/>
    <x v="79"/>
    <x v="25"/>
    <e v="#N/A"/>
    <x v="2"/>
    <x v="0"/>
    <m/>
    <m/>
    <m/>
    <m/>
    <s v="Completed"/>
    <d v="1899-12-30T00:00:00"/>
    <s v="Completed"/>
    <m/>
    <m/>
    <e v="#N/A"/>
  </r>
  <r>
    <s v="E205"/>
    <n v="0.75084602392099997"/>
    <e v="#N/A"/>
    <n v="2023"/>
    <s v="8403A"/>
    <s v="xD-DWDM-BRKRing_E205_8403A Bkt Mentok_0004582304160F_0004582308742"/>
    <e v="#N/A"/>
    <s v="8403A Bkt Mentok"/>
    <s v="1800 Rack and subrack"/>
    <s v="Fo&amp;T"/>
    <m/>
    <m/>
    <m/>
    <s v="Multiple_2023_September_DWDM_E205_8403A_PRPO_Extend platform = 1"/>
    <s v="Multiple"/>
    <n v="2023"/>
    <s v="September"/>
    <s v="DWDM"/>
    <s v="E205"/>
    <s v="DWDM-8403A"/>
    <s v="8403A"/>
    <s v="PRPO"/>
    <s v="Extend platform = 1"/>
    <e v="#N/A"/>
    <e v="#N/A"/>
    <e v="#N/A"/>
    <d v="2024-06-30T00:00:00"/>
    <s v="Wk26"/>
    <m/>
    <s v="Extend platform - CME to check"/>
    <s v="OUTDOOR"/>
    <m/>
    <x v="4"/>
    <x v="0"/>
    <m/>
    <s v="Relocate to 4770A"/>
    <x v="4"/>
    <x v="79"/>
    <x v="25"/>
    <e v="#N/A"/>
    <x v="2"/>
    <x v="0"/>
    <m/>
    <m/>
    <m/>
    <m/>
    <s v="Completed"/>
    <d v="1899-12-30T00:00:00"/>
    <s v="Completed"/>
    <m/>
    <m/>
    <e v="#N/A"/>
  </r>
  <r>
    <s v="E205"/>
    <n v="0.75084602392099997"/>
    <e v="#N/A"/>
    <n v="2023"/>
    <s v="8473A"/>
    <s v="xD-DWDM-BRKRing_E205_8473A FeldaSeberangTayur_0004582304160F_0004582308742"/>
    <e v="#N/A"/>
    <s v="8473A FeldaSeberangTayur"/>
    <s v="1800 Rack and subrack"/>
    <s v="Fo&amp;T"/>
    <m/>
    <m/>
    <m/>
    <s v="Multiple_2023_September_DWDM_(blank)_8473A_Completed_DC BREAKER: 100A X 2"/>
    <s v="Multiple"/>
    <n v="2023"/>
    <s v="September"/>
    <s v="DWDM"/>
    <s v="(blank)"/>
    <s v="DWDM-8473A"/>
    <s v="8473A"/>
    <s v="Completed"/>
    <s v="DC BREAKER: 100A X 2"/>
    <e v="#N/A"/>
    <e v="#N/A"/>
    <e v="#N/A"/>
    <d v="2024-06-30T00:00:00"/>
    <s v="Wk26"/>
    <m/>
    <s v="Material relocation"/>
    <s v="OUTDOOR"/>
    <m/>
    <x v="0"/>
    <x v="0"/>
    <m/>
    <s v="Relocate to E212 - Tmn Semarak (8923B)"/>
    <x v="4"/>
    <x v="79"/>
    <x v="25"/>
    <e v="#N/A"/>
    <x v="2"/>
    <x v="0"/>
    <m/>
    <m/>
    <m/>
    <m/>
    <s v="Completed"/>
    <d v="1899-12-30T00:00:00"/>
    <s v="Completed"/>
    <m/>
    <m/>
    <e v="#N/A"/>
  </r>
  <r>
    <s v="E205"/>
    <n v="0.75084602392099997"/>
    <e v="#N/A"/>
    <n v="2023"/>
    <s v="8483A"/>
    <s v="xD-DWDM-BRKRing_E205_8483 Desa Solehah_0004582304160F_0004582308742"/>
    <e v="#N/A"/>
    <s v="8483 Desa Solehah"/>
    <s v="1800 Rack and subrack"/>
    <s v="Fo&amp;T"/>
    <m/>
    <m/>
    <m/>
    <s v="Single_2023_September_DWDM_(blank)_8483A_Completed_MGB = 1"/>
    <s v="Single"/>
    <n v="2023"/>
    <s v="September"/>
    <s v="DWDM"/>
    <s v="(blank)"/>
    <s v="DWDM-8483A"/>
    <s v="8483A"/>
    <s v="Completed"/>
    <s v="MGB = 1"/>
    <e v="#N/A"/>
    <e v="#N/A"/>
    <e v="#N/A"/>
    <d v="2024-03-21T00:00:00"/>
    <s v="Wk12"/>
    <d v="2024-03-22T00:00:00"/>
    <m/>
    <m/>
    <m/>
    <x v="0"/>
    <x v="0"/>
    <m/>
    <m/>
    <x v="4"/>
    <x v="79"/>
    <x v="25"/>
    <e v="#N/A"/>
    <x v="2"/>
    <x v="0"/>
    <m/>
    <m/>
    <m/>
    <m/>
    <s v="Completed"/>
    <d v="1899-12-30T00:00:00"/>
    <s v="Completed"/>
    <m/>
    <m/>
    <e v="#N/A"/>
  </r>
  <r>
    <s v="E212"/>
    <n v="0.79140867852699992"/>
    <n v="1.077274265145"/>
    <n v="2023"/>
    <s v="8314A"/>
    <s v="xD-DWDM-BRKRing_E212_8314A Gong Terap_0004582304160F_0004582308742"/>
    <n v="1.077274265145"/>
    <s v="8314A Gong Terap"/>
    <s v="1800 Rack and subrack"/>
    <s v="Fo&amp;T"/>
    <m/>
    <m/>
    <m/>
    <e v="#N/A"/>
    <s v="#N/A"/>
    <m/>
    <m/>
    <m/>
    <m/>
    <s v="DWDM-"/>
    <m/>
    <m/>
    <m/>
    <e v="#N/A"/>
    <e v="#N/A"/>
    <e v="#N/A"/>
    <d v="2023-10-23T00:00:00"/>
    <s v="Wk43"/>
    <d v="2023-10-23T00:00:00"/>
    <m/>
    <s v="16/1: bring ODF panel &amp; travel"/>
    <m/>
    <x v="7"/>
    <x v="2"/>
    <d v="2024-01-15T00:00:00"/>
    <d v="2024-02-17T00:00:00"/>
    <x v="4"/>
    <x v="50"/>
    <x v="12"/>
    <e v="#N/A"/>
    <x v="2"/>
    <x v="0"/>
    <d v="2024-01-17T09:48:20"/>
    <m/>
    <m/>
    <s v="Y"/>
    <s v="Completed"/>
    <d v="2024-02-22T00:00:00"/>
    <s v="Completed"/>
    <m/>
    <m/>
    <e v="#N/A"/>
  </r>
  <r>
    <s v="E212"/>
    <n v="0.79140867852699992"/>
    <n v="1.077274265145"/>
    <n v="2023"/>
    <s v="8344A"/>
    <s v="xD-DWDM-BRKRing_E212_8344A Felda Belara_0004582304160F_0004582308742"/>
    <n v="1.077274265145"/>
    <s v="8344A Felda Belara"/>
    <s v="1800 Rack and subrack"/>
    <s v="Fo&amp;T"/>
    <m/>
    <m/>
    <m/>
    <e v="#N/A"/>
    <s v="#N/A"/>
    <m/>
    <m/>
    <m/>
    <m/>
    <s v="DWDM-"/>
    <m/>
    <m/>
    <m/>
    <e v="#N/A"/>
    <e v="#N/A"/>
    <e v="#N/A"/>
    <d v="2023-10-11T00:00:00"/>
    <s v="Wk41"/>
    <d v="2023-10-11T00:00:00"/>
    <m/>
    <s v="16/1: bring ODF panel &amp; travel_x000a_18/1: accessories boxes not found at site"/>
    <m/>
    <x v="7"/>
    <x v="2"/>
    <d v="2024-01-29T00:00:00"/>
    <d v="2024-02-17T00:00:00"/>
    <x v="4"/>
    <x v="28"/>
    <x v="8"/>
    <e v="#N/A"/>
    <x v="2"/>
    <x v="0"/>
    <d v="2024-01-29T09:58:32"/>
    <m/>
    <m/>
    <s v="Y"/>
    <s v="Completed"/>
    <d v="2024-02-22T00:00:00"/>
    <s v="Completed"/>
    <m/>
    <m/>
    <e v="#N/A"/>
  </r>
  <r>
    <s v="E212"/>
    <n v="0.79140867852699992"/>
    <n v="1.077274265145"/>
    <n v="2023"/>
    <s v="8350B"/>
    <s v="xD-DWDM-BRKRing_E212_8350B Kustem_0004582304160F_0004582308742"/>
    <n v="1.077274265145"/>
    <s v="8350B Kustem"/>
    <s v="1800 Rack and subrack"/>
    <s v="Fo&amp;T"/>
    <m/>
    <m/>
    <m/>
    <s v="Single_2023_September_DWDM_(blank)_8350B_Drop_NOT REQUIRED"/>
    <s v="Single"/>
    <n v="2023"/>
    <s v="September"/>
    <s v="DWDM"/>
    <s v="(blank)"/>
    <s v="DWDM-8350B"/>
    <s v="8350B"/>
    <s v="Drop"/>
    <s v="NOT REQUIRED"/>
    <e v="#N/A"/>
    <e v="#N/A"/>
    <e v="#N/A"/>
    <d v="2023-12-15T00:00:00"/>
    <s v="Wk50"/>
    <d v="2023-12-15T00:00:00"/>
    <m/>
    <s v="16/1: bring ODF panel &amp; travel"/>
    <m/>
    <x v="7"/>
    <x v="2"/>
    <d v="2024-01-30T00:00:00"/>
    <d v="2024-02-15T00:00:00"/>
    <x v="4"/>
    <x v="54"/>
    <x v="8"/>
    <e v="#N/A"/>
    <x v="2"/>
    <x v="0"/>
    <d v="2024-01-30T10:58:14"/>
    <m/>
    <s v="Huawei provide breaker"/>
    <s v="Y"/>
    <s v="Completed"/>
    <d v="2024-02-22T00:00:00"/>
    <s v="Completed"/>
    <m/>
    <m/>
    <e v="#N/A"/>
  </r>
  <r>
    <s v="E212"/>
    <n v="0.79140867852699992"/>
    <n v="1.077274265145"/>
    <n v="2023"/>
    <s v="8353A"/>
    <s v="xD-DWDM-BRKRing_E212_8353A Kg Manir_0004582304160F_0004582308742"/>
    <n v="1.077274265145"/>
    <s v="8353A Kg Manir"/>
    <s v="1800 Rack and subrack"/>
    <s v="Fo&amp;T"/>
    <m/>
    <m/>
    <m/>
    <s v="Multiple_2023_September_DWDM_(blank)_8353A_Completed_DCPDB  = 1"/>
    <s v="Multiple"/>
    <n v="2023"/>
    <s v="September"/>
    <s v="DWDM"/>
    <s v="(blank)"/>
    <s v="DWDM-8353A"/>
    <s v="8353A"/>
    <s v="Completed"/>
    <s v="DCPDB  = 1"/>
    <e v="#N/A"/>
    <e v="#N/A"/>
    <e v="#N/A"/>
    <d v="2023-10-10T00:00:00"/>
    <s v="Wk41"/>
    <d v="2023-10-10T00:00:00"/>
    <m/>
    <m/>
    <m/>
    <x v="7"/>
    <x v="2"/>
    <d v="2024-02-01T00:00:00"/>
    <d v="2024-01-24T00:00:00"/>
    <x v="4"/>
    <x v="28"/>
    <x v="8"/>
    <e v="#N/A"/>
    <x v="2"/>
    <x v="0"/>
    <m/>
    <s v="next week"/>
    <m/>
    <s v="Y"/>
    <s v="Completed"/>
    <d v="2024-02-22T00:00:00"/>
    <s v="Completed"/>
    <m/>
    <m/>
    <e v="#N/A"/>
  </r>
  <r>
    <s v="E212"/>
    <n v="0.79140867852699992"/>
    <n v="1.077274265145"/>
    <n v="2023"/>
    <s v="8354A"/>
    <s v="xD-DWDM-BRKRing_E212_8354A Kusza_0004582304160F_0004582308742"/>
    <n v="1.077274265145"/>
    <s v="8354A Kusza"/>
    <s v="1800 Rack and subrack"/>
    <s v="Fo&amp;T"/>
    <m/>
    <m/>
    <m/>
    <s v="Multiple_2023_September_DWDM_(blank)_8354A_Completed_RECTIFIER MODULE = 2_x000a_BATTERY BANK = 4"/>
    <s v="Multiple"/>
    <n v="2023"/>
    <s v="September"/>
    <s v="DWDM"/>
    <s v="(blank)"/>
    <s v="DWDM-8354A"/>
    <s v="8354A"/>
    <s v="Completed"/>
    <s v="RECTIFIER MODULE = 2"/>
    <e v="#N/A"/>
    <e v="#N/A"/>
    <e v="#N/A"/>
    <d v="2023-10-10T00:00:00"/>
    <s v="Wk41"/>
    <d v="2023-10-10T00:00:00"/>
    <m/>
    <m/>
    <m/>
    <x v="7"/>
    <x v="2"/>
    <d v="2024-01-31T00:00:00"/>
    <d v="2024-01-29T00:00:00"/>
    <x v="4"/>
    <x v="22"/>
    <x v="8"/>
    <e v="#N/A"/>
    <x v="2"/>
    <x v="0"/>
    <d v="2024-01-26T09:58:34"/>
    <s v="EB CRQ Approval"/>
    <m/>
    <s v="Y"/>
    <s v="Completed"/>
    <d v="2024-02-22T00:00:00"/>
    <s v="Completed"/>
    <m/>
    <m/>
    <e v="#N/A"/>
  </r>
  <r>
    <s v="E212"/>
    <n v="0.79140867852699992"/>
    <n v="1.077274265145"/>
    <n v="2023"/>
    <s v="8361A"/>
    <s v="xD-DWDM-BRKRing_E212_8361A Batu Rakit_0004582304160F_0004582308742"/>
    <n v="1.077274265145"/>
    <s v="8361A Batu Rakit"/>
    <s v="1800 Rack and subrack"/>
    <s v="Fo&amp;T"/>
    <m/>
    <m/>
    <m/>
    <e v="#N/A"/>
    <s v="#N/A"/>
    <m/>
    <m/>
    <m/>
    <m/>
    <s v="DWDM-"/>
    <m/>
    <m/>
    <m/>
    <e v="#N/A"/>
    <e v="#N/A"/>
    <e v="#N/A"/>
    <d v="2023-10-11T00:00:00"/>
    <s v="Wk41"/>
    <d v="2023-10-11T00:00:00"/>
    <m/>
    <s v="16/1: bring ODF panel &amp; travel"/>
    <m/>
    <x v="7"/>
    <x v="2"/>
    <d v="2024-01-15T00:00:00"/>
    <d v="2024-01-17T00:00:00"/>
    <x v="4"/>
    <x v="48"/>
    <x v="12"/>
    <e v="#N/A"/>
    <x v="2"/>
    <x v="0"/>
    <d v="2024-01-17T09:48:20"/>
    <m/>
    <m/>
    <s v="Y"/>
    <s v="Completed"/>
    <d v="2024-02-22T00:00:00"/>
    <s v="Completed"/>
    <m/>
    <m/>
    <e v="#N/A"/>
  </r>
  <r>
    <s v="E212"/>
    <n v="0.79140867852699992"/>
    <n v="1.077274265145"/>
    <n v="2023"/>
    <s v="8429B"/>
    <s v="xD-DWDM-BRKRing_E212_8429B B Payung2_0004582304160F_0004582308742"/>
    <n v="1.077274265145"/>
    <s v="8429B B Payung2"/>
    <s v="1800 Rack and subrack"/>
    <s v="Fo&amp;T"/>
    <m/>
    <m/>
    <m/>
    <s v="Single_2023_September_DWDM_(blank)_8429B_Drop_NOT REQUIRED"/>
    <s v="Single"/>
    <n v="2023"/>
    <s v="September"/>
    <s v="DWDM"/>
    <s v="(blank)"/>
    <s v="DWDM-8429B"/>
    <s v="8429B"/>
    <s v="Drop"/>
    <s v="NOT REQUIRED"/>
    <e v="#N/A"/>
    <e v="#N/A"/>
    <e v="#N/A"/>
    <d v="2023-11-10T00:00:00"/>
    <s v="Wk45"/>
    <d v="2023-11-10T00:00:00"/>
    <m/>
    <s v="16/1: bring ODF panel &amp; travel"/>
    <m/>
    <x v="7"/>
    <x v="2"/>
    <d v="2024-01-15T00:00:00"/>
    <d v="2024-01-16T00:00:00"/>
    <x v="4"/>
    <x v="50"/>
    <x v="12"/>
    <e v="#N/A"/>
    <x v="2"/>
    <x v="0"/>
    <d v="2024-01-16T10:24:54"/>
    <m/>
    <m/>
    <s v="Y"/>
    <s v="Completed"/>
    <d v="2024-02-22T00:00:00"/>
    <s v="Completed"/>
    <m/>
    <m/>
    <e v="#N/A"/>
  </r>
  <r>
    <s v="E404"/>
    <n v="0.55783706315000003"/>
    <n v="0.59028521212499996"/>
    <n v="2023"/>
    <s v="8025A"/>
    <s v="xD-DWDM-BRKRing_E404_8025A Risda_0004582304160F_0004582308742"/>
    <n v="0.59028521212499996"/>
    <s v="8025A Risda"/>
    <s v="1800 Rack and subrack"/>
    <s v="Fo&amp;T"/>
    <m/>
    <m/>
    <m/>
    <s v="Multiple_2023_September_DWDM_(blank)_8025A_Completed_MGB = 1_x000a_CABLE LADDER= 1"/>
    <s v="Multiple"/>
    <n v="2023"/>
    <s v="September"/>
    <s v="DWDM"/>
    <s v="(blank)"/>
    <s v="DWDM-8025A"/>
    <s v="8025A"/>
    <s v="Completed"/>
    <s v="MGB = 1"/>
    <e v="#N/A"/>
    <e v="#N/A"/>
    <e v="#N/A"/>
    <d v="2023-10-12T00:00:00"/>
    <s v="Wk41"/>
    <d v="2023-10-12T00:00:00"/>
    <m/>
    <s v="7/2: Pending ODF Rack"/>
    <m/>
    <x v="0"/>
    <x v="0"/>
    <d v="2024-02-07T00:00:00"/>
    <d v="2024-02-07T00:00:00"/>
    <x v="4"/>
    <x v="80"/>
    <x v="23"/>
    <e v="#N/A"/>
    <x v="2"/>
    <x v="0"/>
    <m/>
    <m/>
    <m/>
    <s v="Y"/>
    <s v="Completed"/>
    <d v="2024-05-07T00:00:00"/>
    <s v="Completed"/>
    <m/>
    <m/>
    <e v="#N/A"/>
  </r>
  <r>
    <s v="E404"/>
    <n v="0.55783706315000003"/>
    <n v="0.59028521212499996"/>
    <n v="2023"/>
    <s v="8059A"/>
    <s v="xD-DWDM-BRKRing_E404_8059A Bkt Sulai_0004582304160F_0004582308742"/>
    <n v="0.59028521212499996"/>
    <s v="8059A Bkt Sulai"/>
    <s v="1800 Rack and subrack"/>
    <s v="Fo&amp;T"/>
    <m/>
    <m/>
    <m/>
    <e v="#N/A"/>
    <s v="#N/A"/>
    <m/>
    <m/>
    <m/>
    <m/>
    <s v="DWDM-"/>
    <m/>
    <m/>
    <m/>
    <e v="#N/A"/>
    <e v="#N/A"/>
    <e v="#N/A"/>
    <d v="2023-10-24T00:00:00"/>
    <s v="Wk43"/>
    <d v="2023-10-24T00:00:00"/>
    <m/>
    <s v="16/1: bring ODF panel &amp; travel"/>
    <m/>
    <x v="7"/>
    <x v="2"/>
    <d v="2024-01-23T00:00:00"/>
    <d v="2024-01-23T00:00:00"/>
    <x v="4"/>
    <x v="27"/>
    <x v="11"/>
    <e v="#N/A"/>
    <x v="2"/>
    <x v="0"/>
    <d v="2024-01-23T10:39:21"/>
    <m/>
    <m/>
    <s v="Y"/>
    <s v="Completed"/>
    <d v="2024-05-07T00:00:00"/>
    <s v="Completed"/>
    <m/>
    <m/>
    <e v="#N/A"/>
  </r>
  <r>
    <s v="E404"/>
    <n v="0.55783706315000003"/>
    <n v="0.59028521212499996"/>
    <n v="2023"/>
    <s v="8128A"/>
    <s v="xD-DWDM-BRKRing_E404_8128A Kg Luit_0004582304160F_0004582308742"/>
    <n v="0.59028521212499996"/>
    <s v="8128A Kg Luit"/>
    <s v="1800 Rack and subrack"/>
    <s v="Fo&amp;T"/>
    <m/>
    <m/>
    <m/>
    <s v="Multiple_2023_September_DWDM_(blank)_8128A_Completed_DCPDB  = 1"/>
    <s v="Multiple"/>
    <n v="2023"/>
    <s v="September"/>
    <s v="DWDM"/>
    <s v="(blank)"/>
    <s v="DWDM-8128A"/>
    <s v="8128A"/>
    <s v="Completed"/>
    <s v="DCPDB  = 1"/>
    <e v="#N/A"/>
    <e v="#N/A"/>
    <e v="#N/A"/>
    <d v="2023-10-11T00:00:00"/>
    <s v="Wk41"/>
    <d v="2023-10-11T00:00:00"/>
    <m/>
    <s v="7/2: Pending power tap"/>
    <m/>
    <x v="0"/>
    <x v="0"/>
    <d v="2024-03-12T00:00:00"/>
    <d v="2024-02-07T00:00:00"/>
    <x v="4"/>
    <x v="81"/>
    <x v="23"/>
    <e v="#N/A"/>
    <x v="2"/>
    <x v="0"/>
    <d v="2024-02-07T09:47:45"/>
    <m/>
    <m/>
    <s v="Y"/>
    <s v="Completed"/>
    <d v="2024-05-07T00:00:00"/>
    <s v="Completed"/>
    <m/>
    <m/>
    <e v="#N/A"/>
  </r>
  <r>
    <s v="E404"/>
    <n v="0.55783706315000003"/>
    <n v="0.59028521212499996"/>
    <n v="2023"/>
    <s v="8191A"/>
    <s v="xD-DWDM-BRKRing_E404_8191A Sg Semuji_0004582304160F_0004582307060Z_0004582308742"/>
    <n v="0.59028521212499996"/>
    <s v="8191A Sg Semuji"/>
    <s v="1800 Rack and subrack"/>
    <s v="Fo&amp;T"/>
    <m/>
    <m/>
    <m/>
    <s v="Multiple_2023_October_DWDM_(blank)_8191A_Completed_RECTTIFIER MODULE = 3_x000a_BATTERY BANK = 2"/>
    <s v="Multiple"/>
    <n v="2023"/>
    <s v="October"/>
    <s v="DWDM"/>
    <s v="(blank)"/>
    <s v="DWDM-8191A"/>
    <s v="8191A"/>
    <s v="Completed"/>
    <s v="RECTTIFIER MODULE = 3"/>
    <e v="#N/A"/>
    <e v="#N/A"/>
    <e v="#N/A"/>
    <d v="2023-11-24T00:00:00"/>
    <s v="Wk47"/>
    <d v="2023-11-24T00:00:00"/>
    <m/>
    <m/>
    <m/>
    <x v="7"/>
    <x v="2"/>
    <d v="2024-02-01T00:00:00"/>
    <d v="2024-01-23T00:00:00"/>
    <x v="4"/>
    <x v="56"/>
    <x v="8"/>
    <e v="#N/A"/>
    <x v="2"/>
    <x v="0"/>
    <m/>
    <m/>
    <m/>
    <s v="Y"/>
    <s v="Completed"/>
    <d v="2024-05-07T00:00:00"/>
    <s v="Completed"/>
    <m/>
    <m/>
    <e v="#N/A"/>
  </r>
  <r>
    <s v="E404"/>
    <n v="0.55783706315000003"/>
    <n v="0.59028521212499996"/>
    <n v="2023"/>
    <s v="8513A"/>
    <s v="xD-DWDM-BRKRing_E404_8513A Senggora_0004582304160F_0004582308742"/>
    <n v="0.59028521212499996"/>
    <s v="8513A Senggora"/>
    <s v="1800 Rack and subrack"/>
    <s v="Fo&amp;T"/>
    <m/>
    <m/>
    <m/>
    <s v="Single_2024_May_DWDM_EAR06_8513A_PRPO_1.Add battery bank = 2"/>
    <s v="Single"/>
    <n v="2024"/>
    <s v="May"/>
    <s v="DWDM"/>
    <s v="EAR06"/>
    <s v="DWDM-8513A"/>
    <s v="8513A"/>
    <s v="PRPO"/>
    <s v="1.Add battery bank = 2"/>
    <e v="#N/A"/>
    <e v="#N/A"/>
    <e v="#N/A"/>
    <d v="2023-10-24T00:00:00"/>
    <s v="Wk43"/>
    <d v="2023-10-24T00:00:00"/>
    <m/>
    <s v="16/1: bring ODF panel &amp; travel"/>
    <m/>
    <x v="7"/>
    <x v="2"/>
    <d v="2024-02-07T00:00:00"/>
    <d v="2024-01-23T00:00:00"/>
    <x v="4"/>
    <x v="56"/>
    <x v="8"/>
    <e v="#N/A"/>
    <x v="2"/>
    <x v="0"/>
    <d v="2024-01-30T10:58:14"/>
    <m/>
    <m/>
    <s v="Y"/>
    <s v="Completed"/>
    <d v="2024-05-07T00:00:00"/>
    <s v="Completed"/>
    <m/>
    <m/>
    <e v="#N/A"/>
  </r>
  <r>
    <s v="E404"/>
    <n v="0.55783706315000003"/>
    <n v="0.59028521212499996"/>
    <n v="2023"/>
    <s v="8965A"/>
    <s v="xD-DWDM-BRKRing_E404_8965A Spg Lepar Hilir_0004582304160F_0004582308742"/>
    <n v="0.59028521212499996"/>
    <s v="8965A Spg Lepar Hilir"/>
    <s v="1800 Rack and subrack"/>
    <s v="Fo&amp;T"/>
    <m/>
    <m/>
    <m/>
    <s v="Multiple_2023_September_DWDM_(blank)_8965A_Completed_DCPDB  = 1"/>
    <s v="Multiple"/>
    <n v="2023"/>
    <s v="September"/>
    <s v="DWDM"/>
    <s v="(blank)"/>
    <s v="DWDM-8965A"/>
    <s v="8965A"/>
    <s v="Completed"/>
    <s v="DCPDB  = 1"/>
    <e v="#N/A"/>
    <e v="#N/A"/>
    <e v="#N/A"/>
    <d v="2023-10-11T00:00:00"/>
    <s v="Wk41"/>
    <d v="2023-10-11T00:00:00"/>
    <m/>
    <s v="7/2: Pending power tap"/>
    <m/>
    <x v="0"/>
    <x v="0"/>
    <d v="2024-03-12T00:00:00"/>
    <d v="2024-02-07T00:00:00"/>
    <x v="4"/>
    <x v="82"/>
    <x v="23"/>
    <e v="#N/A"/>
    <x v="2"/>
    <x v="0"/>
    <d v="2024-02-07T09:47:45"/>
    <m/>
    <m/>
    <s v="Y"/>
    <s v="Completed"/>
    <d v="2024-05-07T00:00:00"/>
    <s v="Completed"/>
    <m/>
    <m/>
    <e v="#N/A"/>
  </r>
  <r>
    <s v="E407"/>
    <n v="0.24729756098999997"/>
    <e v="#N/A"/>
    <n v="2023"/>
    <s v="1475A"/>
    <s v="xD-DWDM-BRKRing_E407_1475A MSC SRI KEMBANGAN_00045823086828"/>
    <e v="#N/A"/>
    <s v="1475A MSC SRI KEMBANGAN"/>
    <s v="Services only"/>
    <s v="Fo&amp;T"/>
    <m/>
    <m/>
    <m/>
    <s v="Single_2024_May_DWDM_5GC_1475A_PRPO_1.ODF Rack (Glass Door)"/>
    <s v="Single"/>
    <n v="2024"/>
    <s v="May"/>
    <s v="DWDM"/>
    <s v="5GC"/>
    <s v="DWDM-1475A"/>
    <s v="1475A"/>
    <s v="PRPO"/>
    <s v="No CME"/>
    <e v="#N/A"/>
    <e v="#N/A"/>
    <e v="#N/A"/>
    <d v="1899-12-30T00:00:00"/>
    <s v="Wk52"/>
    <s v="Completed"/>
    <m/>
    <m/>
    <m/>
    <x v="0"/>
    <x v="1"/>
    <m/>
    <s v="Completed"/>
    <x v="5"/>
    <x v="83"/>
    <x v="28"/>
    <e v="#N/A"/>
    <x v="2"/>
    <x v="0"/>
    <m/>
    <m/>
    <m/>
    <s v="Y"/>
    <s v="Completed"/>
    <d v="2023-08-10T00:00:00"/>
    <s v="Completed"/>
    <m/>
    <m/>
    <e v="#N/A"/>
  </r>
  <r>
    <s v="E407"/>
    <n v="0.24729756098999997"/>
    <e v="#N/A"/>
    <n v="2023"/>
    <s v="8000A"/>
    <s v="xD-DWDM-BRKRing_E407_8000A MSC KUANTAN_00045823086828"/>
    <e v="#N/A"/>
    <s v="8000A MSC KUANTAN"/>
    <s v="Services only"/>
    <s v="Fo&amp;T"/>
    <m/>
    <m/>
    <m/>
    <e v="#N/A"/>
    <s v="#N/A"/>
    <m/>
    <m/>
    <m/>
    <m/>
    <s v="DWDM-"/>
    <m/>
    <m/>
    <s v="No CME"/>
    <e v="#N/A"/>
    <e v="#N/A"/>
    <e v="#N/A"/>
    <d v="1899-12-30T00:00:00"/>
    <s v="Wk52"/>
    <s v="Completed"/>
    <m/>
    <m/>
    <m/>
    <x v="0"/>
    <x v="1"/>
    <m/>
    <s v="Completed"/>
    <x v="5"/>
    <x v="83"/>
    <x v="28"/>
    <e v="#N/A"/>
    <x v="2"/>
    <x v="0"/>
    <m/>
    <m/>
    <m/>
    <s v="Y"/>
    <s v="Completed"/>
    <d v="2023-08-10T00:00:00"/>
    <m/>
    <m/>
    <m/>
    <e v="#N/A"/>
  </r>
  <r>
    <s v="E407"/>
    <n v="0.24729756098999997"/>
    <e v="#N/A"/>
    <n v="2023"/>
    <s v="8025A"/>
    <s v="xD-DWDM-BRKRing_E407_8025A RISDA_00045823086828"/>
    <e v="#N/A"/>
    <s v="8025A RISDA"/>
    <s v="Services only"/>
    <s v="Fo&amp;T"/>
    <m/>
    <m/>
    <m/>
    <s v="Multiple_2023_September_DWDM_(blank)_8025A_Completed_MGB = 1_x000a_CABLE LADDER= 1"/>
    <s v="Multiple"/>
    <n v="2023"/>
    <s v="September"/>
    <s v="DWDM"/>
    <s v="(blank)"/>
    <s v="DWDM-8025A"/>
    <s v="8025A"/>
    <s v="Completed"/>
    <s v="No CME"/>
    <e v="#N/A"/>
    <e v="#N/A"/>
    <e v="#N/A"/>
    <d v="1899-12-30T00:00:00"/>
    <s v="Wk52"/>
    <s v="Completed"/>
    <m/>
    <m/>
    <m/>
    <x v="0"/>
    <x v="0"/>
    <m/>
    <s v="Completed"/>
    <x v="5"/>
    <x v="83"/>
    <x v="28"/>
    <e v="#N/A"/>
    <x v="2"/>
    <x v="0"/>
    <m/>
    <m/>
    <m/>
    <s v="Y"/>
    <s v="Completed"/>
    <d v="2023-08-10T00:00:00"/>
    <s v="Completed"/>
    <m/>
    <m/>
    <e v="#N/A"/>
  </r>
  <r>
    <s v="E407"/>
    <n v="0.24729756098999997"/>
    <e v="#N/A"/>
    <n v="2023"/>
    <s v="8046A"/>
    <s v="xD-DWDM-BRKRing_E407_8046A BANDAR INDERA MAHKOTA_00045823086828"/>
    <e v="#N/A"/>
    <s v="8046A BANDAR INDERA MAHKOTA"/>
    <s v="Services only"/>
    <s v="Fo&amp;T"/>
    <m/>
    <m/>
    <m/>
    <e v="#N/A"/>
    <s v="#N/A"/>
    <m/>
    <m/>
    <m/>
    <m/>
    <s v="DWDM-"/>
    <m/>
    <m/>
    <s v="No CME"/>
    <e v="#N/A"/>
    <e v="#N/A"/>
    <e v="#N/A"/>
    <d v="1899-12-30T00:00:00"/>
    <s v="Wk52"/>
    <s v="Completed"/>
    <m/>
    <m/>
    <m/>
    <x v="0"/>
    <x v="1"/>
    <m/>
    <s v="Completed"/>
    <x v="5"/>
    <x v="83"/>
    <x v="28"/>
    <e v="#N/A"/>
    <x v="2"/>
    <x v="0"/>
    <m/>
    <m/>
    <m/>
    <s v="Y"/>
    <s v="Completed"/>
    <d v="2023-08-10T00:00:00"/>
    <s v="Completed"/>
    <m/>
    <m/>
    <e v="#N/A"/>
  </r>
  <r>
    <s v="E407"/>
    <n v="0.24729756098999997"/>
    <e v="#N/A"/>
    <n v="2023"/>
    <s v="8050A"/>
    <s v="xD-DWDM-BRKRing_E407_8050A PERMATANG BADAK_00045823086828"/>
    <e v="#N/A"/>
    <s v="8050A PERMATANG BADAK"/>
    <s v="Services only"/>
    <s v="Fo&amp;T"/>
    <m/>
    <m/>
    <m/>
    <e v="#N/A"/>
    <s v="#N/A"/>
    <m/>
    <m/>
    <m/>
    <m/>
    <s v="DWDM-"/>
    <m/>
    <m/>
    <s v="No CME"/>
    <e v="#N/A"/>
    <e v="#N/A"/>
    <e v="#N/A"/>
    <d v="1899-12-30T00:00:00"/>
    <s v="Wk52"/>
    <s v="Completed"/>
    <m/>
    <m/>
    <m/>
    <x v="0"/>
    <x v="1"/>
    <m/>
    <s v="Completed"/>
    <x v="5"/>
    <x v="83"/>
    <x v="28"/>
    <e v="#N/A"/>
    <x v="2"/>
    <x v="0"/>
    <m/>
    <m/>
    <m/>
    <s v="Y"/>
    <s v="Completed"/>
    <d v="2023-08-10T00:00:00"/>
    <s v="Completed"/>
    <m/>
    <m/>
    <e v="#N/A"/>
  </r>
  <r>
    <s v="E407"/>
    <n v="0.24729756098999997"/>
    <e v="#N/A"/>
    <n v="2023"/>
    <s v="8059A"/>
    <s v="xD-DWDM-BRKRing_E407_8059A BUKIT SULAI_00045823086828"/>
    <e v="#N/A"/>
    <s v="8059A BUKIT SULAI"/>
    <s v="Services only"/>
    <s v="Fo&amp;T"/>
    <m/>
    <m/>
    <m/>
    <e v="#N/A"/>
    <s v="#N/A"/>
    <m/>
    <m/>
    <m/>
    <m/>
    <s v="DWDM-"/>
    <m/>
    <m/>
    <s v="No CME"/>
    <e v="#N/A"/>
    <e v="#N/A"/>
    <e v="#N/A"/>
    <d v="1899-12-30T00:00:00"/>
    <s v="Wk52"/>
    <s v="Completed"/>
    <m/>
    <m/>
    <m/>
    <x v="0"/>
    <x v="1"/>
    <m/>
    <s v="Completed"/>
    <x v="5"/>
    <x v="83"/>
    <x v="28"/>
    <e v="#N/A"/>
    <x v="2"/>
    <x v="0"/>
    <m/>
    <m/>
    <m/>
    <s v="Y"/>
    <s v="Completed"/>
    <d v="2023-08-10T00:00:00"/>
    <s v="Completed"/>
    <m/>
    <m/>
    <e v="#N/A"/>
  </r>
  <r>
    <s v="E407"/>
    <n v="0.24729756098999997"/>
    <e v="#N/A"/>
    <n v="2023"/>
    <s v="8314A"/>
    <s v="xD-DWDM-BRKRing_E407_8314A GONG TERAP_00045823086828"/>
    <e v="#N/A"/>
    <s v="8314A GONG TERAP"/>
    <s v="Services only"/>
    <s v="Fo&amp;T"/>
    <m/>
    <m/>
    <m/>
    <e v="#N/A"/>
    <s v="#N/A"/>
    <m/>
    <m/>
    <m/>
    <m/>
    <s v="DWDM-"/>
    <m/>
    <m/>
    <s v="No CME"/>
    <e v="#N/A"/>
    <e v="#N/A"/>
    <e v="#N/A"/>
    <d v="1899-12-30T00:00:00"/>
    <s v="Wk52"/>
    <s v="Completed"/>
    <m/>
    <m/>
    <m/>
    <x v="0"/>
    <x v="1"/>
    <m/>
    <s v="Completed"/>
    <x v="5"/>
    <x v="83"/>
    <x v="28"/>
    <e v="#N/A"/>
    <x v="2"/>
    <x v="0"/>
    <m/>
    <m/>
    <m/>
    <s v="Y"/>
    <s v="Completed"/>
    <d v="2023-08-10T00:00:00"/>
    <s v="Completed"/>
    <m/>
    <m/>
    <e v="#N/A"/>
  </r>
  <r>
    <s v="E407"/>
    <n v="0.24729756098999997"/>
    <e v="#N/A"/>
    <n v="2023"/>
    <s v="8344A"/>
    <s v="xD-DWDM-BRKRing_E407_8344A FELDA BELARA_00045823086828"/>
    <e v="#N/A"/>
    <s v="8344A FELDA BELARA"/>
    <s v="Services only"/>
    <s v="Fo&amp;T"/>
    <m/>
    <m/>
    <m/>
    <e v="#N/A"/>
    <s v="#N/A"/>
    <m/>
    <m/>
    <m/>
    <m/>
    <s v="DWDM-"/>
    <m/>
    <m/>
    <s v="No CME"/>
    <e v="#N/A"/>
    <e v="#N/A"/>
    <e v="#N/A"/>
    <d v="1899-12-30T00:00:00"/>
    <s v="Wk52"/>
    <s v="Completed"/>
    <m/>
    <m/>
    <m/>
    <x v="0"/>
    <x v="1"/>
    <m/>
    <s v="Completed"/>
    <x v="5"/>
    <x v="83"/>
    <x v="28"/>
    <e v="#N/A"/>
    <x v="2"/>
    <x v="0"/>
    <m/>
    <m/>
    <m/>
    <s v="Y"/>
    <s v="Completed"/>
    <d v="2023-08-10T00:00:00"/>
    <s v="Completed"/>
    <m/>
    <m/>
    <e v="#N/A"/>
  </r>
  <r>
    <s v="E408"/>
    <n v="0.20504529885299999"/>
    <e v="#N/A"/>
    <n v="2023"/>
    <s v="8033A"/>
    <s v="xD-DWDM-BRKRing_E408_8033A Kg Pandan_0004582304150Y_00045823087420"/>
    <e v="#N/A"/>
    <s v="8033A Kg Pandan"/>
    <s v="9800 Board Expansion"/>
    <s v="Fo&amp;T"/>
    <m/>
    <m/>
    <m/>
    <e v="#N/A"/>
    <s v="#N/A"/>
    <m/>
    <m/>
    <m/>
    <m/>
    <s v="DWDM-"/>
    <m/>
    <m/>
    <s v="No CME"/>
    <e v="#N/A"/>
    <e v="#N/A"/>
    <e v="#N/A"/>
    <d v="2023-12-07T00:00:00"/>
    <s v="Wk49"/>
    <d v="2023-12-07T00:00:00"/>
    <m/>
    <m/>
    <m/>
    <x v="0"/>
    <x v="1"/>
    <m/>
    <s v="Completed"/>
    <x v="5"/>
    <x v="84"/>
    <x v="29"/>
    <e v="#N/A"/>
    <x v="2"/>
    <x v="0"/>
    <m/>
    <m/>
    <m/>
    <s v="N/A"/>
    <s v="Completed"/>
    <d v="2023-07-21T00:00:00"/>
    <s v="Remote ATP submission"/>
    <m/>
    <m/>
    <e v="#N/A"/>
  </r>
  <r>
    <s v="E408"/>
    <n v="0.20504529885299999"/>
    <e v="#N/A"/>
    <n v="2023"/>
    <s v="8933A"/>
    <s v="xD-DWDM-BRKRing_E408_8933A Bt6 Jln Gambang_0004582304150Y_00045823087420"/>
    <e v="#N/A"/>
    <s v="8933A Bt6 Jln Gambang"/>
    <s v="9800 Board Expansion"/>
    <s v="Fo&amp;T"/>
    <m/>
    <m/>
    <m/>
    <e v="#N/A"/>
    <s v="#N/A"/>
    <m/>
    <m/>
    <m/>
    <m/>
    <s v="DWDM-"/>
    <m/>
    <m/>
    <s v="No CME"/>
    <e v="#N/A"/>
    <e v="#N/A"/>
    <e v="#N/A"/>
    <d v="2023-12-07T00:00:00"/>
    <s v="Wk49"/>
    <d v="2023-12-07T00:00:00"/>
    <m/>
    <m/>
    <m/>
    <x v="0"/>
    <x v="1"/>
    <m/>
    <s v="Completed"/>
    <x v="5"/>
    <x v="84"/>
    <x v="29"/>
    <e v="#N/A"/>
    <x v="2"/>
    <x v="0"/>
    <m/>
    <m/>
    <m/>
    <s v="N/A"/>
    <s v="Completed"/>
    <d v="2023-07-21T00:00:00"/>
    <s v="Remote ATP submission"/>
    <m/>
    <m/>
    <e v="#N/A"/>
  </r>
  <r>
    <s v="EAR02"/>
    <e v="#N/A"/>
    <e v="#N/A"/>
    <n v="2023"/>
    <s v="4000A"/>
    <s v="xD-DWDM-BRKRing_EAR02_2_4000A Prai_0004582304160E_00045823087420"/>
    <e v="#N/A"/>
    <s v="4000A Prai"/>
    <s v="9800 Rack with subrack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e v="#N/A"/>
    <e v="#N/A"/>
    <e v="#N/A"/>
    <d v="2024-01-02T00:00:00"/>
    <s v="Wk1"/>
    <d v="2024-01-02T00:00:00"/>
    <m/>
    <m/>
    <m/>
    <x v="9"/>
    <x v="2"/>
    <d v="2024-01-09T00:00:00"/>
    <s v="Completed"/>
    <x v="4"/>
    <x v="50"/>
    <x v="12"/>
    <s v="P0"/>
    <x v="2"/>
    <x v="1"/>
    <m/>
    <m/>
    <s v="CME completed12/Jan"/>
    <m/>
    <m/>
    <d v="1899-12-30T00:00:00"/>
    <d v="2024-03-27T00:00:00"/>
    <m/>
    <m/>
    <e v="#N/A"/>
  </r>
  <r>
    <s v="EAR02"/>
    <e v="#N/A"/>
    <e v="#N/A"/>
    <n v="2023"/>
    <s v="8000A"/>
    <s v="xD-DWDM-BRKRing_EAR02_2_8000A Kuantan_0004582304160E_00045823087420"/>
    <e v="#N/A"/>
    <s v="8000A Kuantan"/>
    <s v="9800 Rack with subrack"/>
    <s v="Fo&amp;T"/>
    <m/>
    <m/>
    <m/>
    <e v="#N/A"/>
    <s v="#N/A"/>
    <m/>
    <m/>
    <m/>
    <m/>
    <s v="DWDM-"/>
    <m/>
    <m/>
    <m/>
    <e v="#N/A"/>
    <e v="#N/A"/>
    <e v="#N/A"/>
    <d v="2023-11-14T00:00:00"/>
    <s v="Wk46"/>
    <d v="2023-11-14T00:00:00"/>
    <m/>
    <m/>
    <m/>
    <x v="7"/>
    <x v="2"/>
    <m/>
    <s v="No PO - Design Change"/>
    <x v="4"/>
    <x v="50"/>
    <x v="12"/>
    <s v="P0"/>
    <x v="2"/>
    <x v="1"/>
    <m/>
    <m/>
    <m/>
    <m/>
    <m/>
    <m/>
    <d v="2024-03-27T00:00:00"/>
    <m/>
    <m/>
    <e v="#N/A"/>
  </r>
  <r>
    <s v="EAR02"/>
    <e v="#N/A"/>
    <e v="#N/A"/>
    <n v="2023"/>
    <s v="8429B"/>
    <s v="xD-DWDM-BRKRing_EAR02_2_8429B BktPayung_0004582304160E_00045823087420"/>
    <e v="#N/A"/>
    <s v="8429B BktPayung"/>
    <s v="9800 Rack with subrack"/>
    <s v="Fo&amp;T"/>
    <m/>
    <m/>
    <m/>
    <s v="Single_2023_September_DWDM_(blank)_8429B_Drop_NOT REQUIRED"/>
    <s v="Single"/>
    <n v="2023"/>
    <s v="September"/>
    <s v="DWDM"/>
    <s v="(blank)"/>
    <s v="DWDM-8429B"/>
    <s v="8429B"/>
    <s v="Drop"/>
    <s v="NOT REQUIRED"/>
    <e v="#N/A"/>
    <e v="#N/A"/>
    <e v="#N/A"/>
    <d v="1899-12-30T00:00:00"/>
    <s v="WK0"/>
    <s v="N/A"/>
    <m/>
    <m/>
    <m/>
    <x v="9"/>
    <x v="2"/>
    <d v="2024-01-09T00:00:00"/>
    <d v="2024-01-17T00:00:00"/>
    <x v="4"/>
    <x v="50"/>
    <x v="12"/>
    <s v="P0"/>
    <x v="2"/>
    <x v="1"/>
    <m/>
    <m/>
    <m/>
    <m/>
    <m/>
    <d v="1899-12-30T00:00:00"/>
    <d v="2024-03-27T00:00:00"/>
    <m/>
    <m/>
    <e v="#N/A"/>
  </r>
  <r>
    <s v="MR20/C26"/>
    <e v="#N/A"/>
    <e v="#N/A"/>
    <n v="2023"/>
    <s v="1081A"/>
    <s v="xD-DWDM-BRKRing_MR20/C26_1081A BktLipat_0004582304160F_0004582308742"/>
    <e v="#N/A"/>
    <s v="1081A BktLipat"/>
    <s v="1800 Rack and subrack"/>
    <s v="BBand"/>
    <m/>
    <m/>
    <m/>
    <s v="Multiple_2024_January_DWDM_(blank)_1081A_Completed_BATTERY BANK = 2"/>
    <s v="Multiple"/>
    <n v="2024"/>
    <s v="January"/>
    <s v="DWDM"/>
    <s v="(blank)"/>
    <s v="DWDM-1081A"/>
    <s v="1081A"/>
    <s v="Completed"/>
    <s v="BATTERY BANK = 2"/>
    <e v="#N/A"/>
    <e v="#N/A"/>
    <e v="#N/A"/>
    <d v="2023-11-24T00:00:00"/>
    <s v="Wk47"/>
    <d v="2023-11-24T00:00:00"/>
    <m/>
    <s v="Plan 24/1"/>
    <m/>
    <x v="0"/>
    <x v="0"/>
    <d v="2024-01-22T00:00:00"/>
    <d v="2024-02-23T00:00:00"/>
    <x v="4"/>
    <x v="27"/>
    <x v="11"/>
    <s v="P1"/>
    <x v="28"/>
    <x v="0"/>
    <d v="2024-01-22T11:43:21"/>
    <m/>
    <m/>
    <m/>
    <m/>
    <d v="1899-12-30T00:00:00"/>
    <d v="2024-05-15T00:00:00"/>
    <m/>
    <m/>
    <e v="#N/A"/>
  </r>
  <r>
    <s v="MR20/C26"/>
    <e v="#N/A"/>
    <e v="#N/A"/>
    <n v="2023"/>
    <s v="1085A"/>
    <s v="xD-DWDM-BRKRing_MR20/C26_1085A PekanMeru_0004582304160F_0004582308742"/>
    <e v="#N/A"/>
    <s v="1085A PekanMeru"/>
    <s v="1800 Rack and subrack"/>
    <s v="BBand"/>
    <m/>
    <m/>
    <m/>
    <e v="#N/A"/>
    <s v="#N/A"/>
    <m/>
    <m/>
    <m/>
    <m/>
    <s v="DWDM-"/>
    <m/>
    <m/>
    <m/>
    <e v="#N/A"/>
    <e v="#N/A"/>
    <e v="#N/A"/>
    <d v="2023-10-06T00:00:00"/>
    <s v="Wk40"/>
    <d v="2023-10-06T00:00:00"/>
    <m/>
    <m/>
    <m/>
    <x v="7"/>
    <x v="2"/>
    <m/>
    <d v="2024-02-23T00:00:00"/>
    <x v="4"/>
    <x v="85"/>
    <x v="30"/>
    <s v="P1"/>
    <x v="28"/>
    <x v="0"/>
    <m/>
    <s v="Integrated but plan next date"/>
    <s v="completed"/>
    <m/>
    <m/>
    <d v="1899-12-30T00:00:00"/>
    <d v="2024-05-15T00:00:00"/>
    <m/>
    <m/>
    <e v="#N/A"/>
  </r>
  <r>
    <s v="MR20/C26"/>
    <e v="#N/A"/>
    <e v="#N/A"/>
    <n v="2023"/>
    <s v="1093A"/>
    <s v="xD-DWDM-BRKRing_MR20/C26_1093A KianHoeHuat_0004582304160F_0004582308742"/>
    <e v="#N/A"/>
    <s v="1093A KianHoeHuat"/>
    <s v="1800 Rack and subrack"/>
    <s v="BBand"/>
    <m/>
    <m/>
    <m/>
    <s v="Single_2023_October_DWDM_(blank)_1093A_Completed_DCPDB  = 1"/>
    <s v="Single"/>
    <n v="2023"/>
    <s v="October"/>
    <s v="DWDM"/>
    <s v="(blank)"/>
    <s v="DWDM-1093A"/>
    <s v="1093A"/>
    <s v="Completed"/>
    <s v="DCPDB  = 1"/>
    <e v="#N/A"/>
    <e v="#N/A"/>
    <e v="#N/A"/>
    <d v="2023-11-24T00:00:00"/>
    <s v="Wk47"/>
    <d v="2023-11-24T00:00:00"/>
    <m/>
    <m/>
    <m/>
    <x v="0"/>
    <x v="0"/>
    <d v="2024-02-23T00:00:00"/>
    <d v="2024-02-23T00:00:00"/>
    <x v="4"/>
    <x v="56"/>
    <x v="8"/>
    <s v="P1"/>
    <x v="28"/>
    <x v="0"/>
    <m/>
    <m/>
    <m/>
    <m/>
    <m/>
    <d v="1899-12-30T00:00:00"/>
    <d v="2024-05-15T00:00:00"/>
    <m/>
    <m/>
    <e v="#N/A"/>
  </r>
  <r>
    <s v="MR20/C26"/>
    <e v="#N/A"/>
    <e v="#N/A"/>
    <n v="2023"/>
    <s v="1104A"/>
    <s v="xD-DWDM-BRKRing_MR20/C26_1104A SurauAlAmin_0004582304160F_0004582308742"/>
    <e v="#N/A"/>
    <s v="1104A SurauAlAmin"/>
    <s v="1800 Rack and subrack"/>
    <s v="BBand"/>
    <m/>
    <m/>
    <m/>
    <e v="#N/A"/>
    <s v="#N/A"/>
    <m/>
    <m/>
    <m/>
    <m/>
    <s v="DWDM-"/>
    <m/>
    <m/>
    <m/>
    <e v="#N/A"/>
    <e v="#N/A"/>
    <e v="#N/A"/>
    <d v="2023-10-06T00:00:00"/>
    <s v="Wk40"/>
    <d v="2023-10-06T00:00:00"/>
    <m/>
    <m/>
    <m/>
    <x v="7"/>
    <x v="2"/>
    <d v="2024-01-09T00:00:00"/>
    <d v="2024-02-23T00:00:00"/>
    <x v="4"/>
    <x v="48"/>
    <x v="12"/>
    <s v="P1"/>
    <x v="28"/>
    <x v="0"/>
    <m/>
    <s v="Integrated but plan next date"/>
    <s v="completed"/>
    <m/>
    <m/>
    <m/>
    <d v="2024-05-15T00:00:00"/>
    <m/>
    <m/>
    <e v="#N/A"/>
  </r>
  <r>
    <s v="MR20/C26"/>
    <e v="#N/A"/>
    <e v="#N/A"/>
    <n v="2023"/>
    <s v="1627B"/>
    <s v="xD-DWDM-BRKRing_MR20/C26_1627B IndahHighway_0004582304160F_0004582308742"/>
    <e v="#N/A"/>
    <s v="1627B IndahHighway"/>
    <s v="1800 Rack and subrack"/>
    <s v="BBand"/>
    <m/>
    <m/>
    <m/>
    <s v="Single_2023_September_DWDM_(blank)_1627B_Completed_DCPDB = 1 UNIT_x000a_MGB = 1"/>
    <s v="Single"/>
    <n v="2023"/>
    <s v="September"/>
    <s v="DWDM"/>
    <s v="(blank)"/>
    <s v="DWDM-1627B"/>
    <s v="1627B"/>
    <s v="Completed"/>
    <s v="DCPDB = 1 UNIT"/>
    <e v="#N/A"/>
    <e v="#N/A"/>
    <e v="#N/A"/>
    <d v="2023-10-10T00:00:00"/>
    <s v="Wk41"/>
    <d v="2023-10-10T00:00:00"/>
    <m/>
    <m/>
    <m/>
    <x v="0"/>
    <x v="0"/>
    <d v="2024-01-08T00:00:00"/>
    <d v="2024-02-23T00:00:00"/>
    <x v="4"/>
    <x v="48"/>
    <x v="12"/>
    <s v="P1"/>
    <x v="28"/>
    <x v="0"/>
    <d v="2024-01-17T09:35:29"/>
    <m/>
    <m/>
    <m/>
    <m/>
    <m/>
    <d v="2024-05-15T00:00:00"/>
    <m/>
    <m/>
    <e v="#N/A"/>
  </r>
  <r>
    <s v="N106(ii)"/>
    <e v="#N/A"/>
    <e v="#N/A"/>
    <n v="2023"/>
    <s v="4085D"/>
    <s v="xD-DWDM-BRKRing_N106_4085D Kulim Hitech 2"/>
    <e v="#N/A"/>
    <s v="4085D Kulim Hitech2"/>
    <s v="Services only"/>
    <s v="Fo&amp;T"/>
    <m/>
    <m/>
    <m/>
    <s v="Single_2023_November_DWDM_(blank)_4085D_Completed_RECTTIFIER MODULE = 2_x000a_BATTERY BANK = 2"/>
    <s v="Single"/>
    <n v="2023"/>
    <s v="November"/>
    <s v="DWDM"/>
    <s v="(blank)"/>
    <s v="DWDM-4085D"/>
    <s v="4085D"/>
    <s v="Completed"/>
    <s v="No CME"/>
    <e v="#N/A"/>
    <s v="1.7 TSSR Approved"/>
    <e v="#N/A"/>
    <d v="1899-12-30T00:00:00"/>
    <s v="Wk52"/>
    <s v="N/A"/>
    <s v="Invalid PO"/>
    <s v="Invalid PO"/>
    <m/>
    <x v="0"/>
    <x v="1"/>
    <m/>
    <e v="#N/A"/>
    <x v="5"/>
    <x v="0"/>
    <x v="0"/>
    <s v="P1"/>
    <x v="2"/>
    <x v="1"/>
    <m/>
    <m/>
    <m/>
    <m/>
    <m/>
    <e v="#N/A"/>
    <m/>
    <m/>
    <m/>
    <e v="#N/A"/>
  </r>
  <r>
    <s v="N106(ii)"/>
    <e v="#N/A"/>
    <e v="#N/A"/>
    <n v="2023"/>
    <s v="4683A"/>
    <s v="xD-DWDM-BRKRing_N106_4683A Bkt Tok Alang"/>
    <e v="#N/A"/>
    <s v="4683A Bkt Tok Alang"/>
    <s v="1800 Rack and subrack"/>
    <s v="Fo&amp;T"/>
    <m/>
    <m/>
    <m/>
    <s v="Single_2024_May_DWDM_N106+_4683A_PRPO_1. Add Battery Bank = 3"/>
    <s v="Single"/>
    <n v="2024"/>
    <s v="May"/>
    <s v="DWDM"/>
    <s v="N106+"/>
    <s v="DWDM-4683A"/>
    <s v="4683A"/>
    <s v="PRPO"/>
    <s v="1. Add Battery Bank = 3"/>
    <e v="#N/A"/>
    <s v="1.7 TSSR Approved"/>
    <e v="#N/A"/>
    <d v="1899-12-30T00:00:00"/>
    <s v="Wk52"/>
    <s v="N/A"/>
    <s v="Invalid PO"/>
    <s v="Invalid PO"/>
    <m/>
    <x v="0"/>
    <x v="1"/>
    <m/>
    <e v="#N/A"/>
    <x v="5"/>
    <x v="0"/>
    <x v="0"/>
    <s v="P1"/>
    <x v="2"/>
    <x v="1"/>
    <m/>
    <m/>
    <m/>
    <m/>
    <m/>
    <e v="#N/A"/>
    <m/>
    <m/>
    <m/>
    <e v="#N/A"/>
  </r>
  <r>
    <s v="N106"/>
    <n v="0.40889287291499998"/>
    <e v="#N/A"/>
    <n v="2023"/>
    <s v="4946A"/>
    <s v="xD-DWDM-BRKRing_N106_4946A Bkt Selambau_000458237400E_00045823174223"/>
    <e v="#N/A"/>
    <s v="4946A Bkt Selambau"/>
    <s v="1800 Rack and subrack"/>
    <s v="Fo&amp;T"/>
    <m/>
    <m/>
    <m/>
    <s v="Single_2023_October_DWDM_(blank)_4946A_Drop_DROP"/>
    <s v="Single"/>
    <n v="2023"/>
    <s v="October"/>
    <s v="DWDM"/>
    <s v="(blank)"/>
    <s v="DWDM-4946A"/>
    <s v="4946A"/>
    <s v="Drop"/>
    <s v="DROP"/>
    <e v="#N/A"/>
    <e v="#N/A"/>
    <e v="#N/A"/>
    <d v="1899-12-30T00:00:00"/>
    <s v="WK0"/>
    <s v="N/A"/>
    <m/>
    <m/>
    <m/>
    <x v="9"/>
    <x v="2"/>
    <m/>
    <s v="Completed"/>
    <x v="4"/>
    <x v="55"/>
    <x v="19"/>
    <e v="#N/A"/>
    <x v="2"/>
    <x v="5"/>
    <m/>
    <m/>
    <m/>
    <s v="Y"/>
    <s v="Completed"/>
    <d v="2023-12-21T00:00:00"/>
    <m/>
    <m/>
    <m/>
    <e v="#N/A"/>
  </r>
  <r>
    <s v="N106"/>
    <n v="0.40889287291499998"/>
    <e v="#N/A"/>
    <n v="2023"/>
    <s v="4966A"/>
    <s v="xD-DWDM-BRKRing_N106_4966A Kulim Hitech_000458237400E_00045823174223"/>
    <e v="#N/A"/>
    <s v="4966A Kulim Hitech"/>
    <s v="1800 Rack and subrack"/>
    <s v="Fo&amp;T"/>
    <m/>
    <m/>
    <m/>
    <e v="#N/A"/>
    <s v="#N/A"/>
    <m/>
    <m/>
    <m/>
    <m/>
    <s v="DWDM-"/>
    <m/>
    <m/>
    <m/>
    <e v="#N/A"/>
    <e v="#N/A"/>
    <e v="#N/A"/>
    <d v="2023-12-06T00:00:00"/>
    <s v="Wk49"/>
    <d v="2023-12-06T00:00:00"/>
    <m/>
    <m/>
    <m/>
    <x v="7"/>
    <x v="2"/>
    <m/>
    <s v="Completed"/>
    <x v="4"/>
    <x v="55"/>
    <x v="19"/>
    <e v="#N/A"/>
    <x v="2"/>
    <x v="5"/>
    <m/>
    <m/>
    <m/>
    <s v="Y"/>
    <s v="Completed"/>
    <d v="2023-12-21T00:00:00"/>
    <m/>
    <m/>
    <m/>
    <e v="#N/A"/>
  </r>
  <r>
    <s v="N115"/>
    <n v="0.23686822282100001"/>
    <e v="#N/A"/>
    <n v="2023"/>
    <s v="4688A"/>
    <s v="xD-DWDM-BRKRing_N115_4668A Lunas_0004582306610C_00045823162822"/>
    <e v="#N/A"/>
    <s v="4668A Lunas"/>
    <s v="1800 Rack and subrack"/>
    <s v="Fo&amp;T"/>
    <m/>
    <m/>
    <m/>
    <s v="Multiple_2023_November_DWDM_(blank)_4688A_Completed_DCPDB  = 1"/>
    <s v="Multiple"/>
    <n v="2023"/>
    <s v="November"/>
    <s v="DWDM"/>
    <s v="(blank)"/>
    <s v="DWDM-4688A"/>
    <s v="4688A"/>
    <s v="Completed"/>
    <s v="DCPDB  = 1"/>
    <e v="#N/A"/>
    <e v="#N/A"/>
    <e v="#N/A"/>
    <d v="2023-11-24T00:00:00"/>
    <s v="Wk47"/>
    <d v="2023-11-24T00:00:00"/>
    <m/>
    <m/>
    <m/>
    <x v="0"/>
    <x v="0"/>
    <d v="2024-02-07T00:00:00"/>
    <s v="Completed"/>
    <x v="4"/>
    <x v="59"/>
    <x v="22"/>
    <e v="#N/A"/>
    <x v="2"/>
    <x v="5"/>
    <d v="2024-02-07T09:47:45"/>
    <m/>
    <m/>
    <m/>
    <s v="Completed"/>
    <d v="2023-12-21T00:00:00"/>
    <m/>
    <m/>
    <m/>
    <e v="#N/A"/>
  </r>
  <r>
    <s v="N115"/>
    <n v="0.23686822282100001"/>
    <e v="#N/A"/>
    <n v="2023"/>
    <s v="4932A"/>
    <s v="xD-DWDM-BRKRing_N115_4932A Bkt Tok Acheh_0004582306610C_00045823162822"/>
    <e v="#N/A"/>
    <s v="4932A Bkt Tok Acheh"/>
    <s v="1800 Rack and subrack"/>
    <s v="Fo&amp;T"/>
    <m/>
    <m/>
    <m/>
    <s v="Single_2023_December_DWDM_(blank)_4932A_Completed_BATTERY BANK = 2"/>
    <s v="Single"/>
    <n v="2023"/>
    <s v="December"/>
    <s v="DWDM"/>
    <s v="(blank)"/>
    <s v="DWDM-4932A"/>
    <s v="4932A"/>
    <s v="Completed"/>
    <s v="BATTERY BANK = 2"/>
    <e v="#N/A"/>
    <e v="#N/A"/>
    <e v="#N/A"/>
    <d v="2023-11-22T00:00:00"/>
    <s v="Wk47"/>
    <d v="2023-11-22T00:00:00"/>
    <m/>
    <m/>
    <m/>
    <x v="7"/>
    <x v="2"/>
    <m/>
    <s v="Completed"/>
    <x v="4"/>
    <x v="55"/>
    <x v="19"/>
    <e v="#N/A"/>
    <x v="2"/>
    <x v="5"/>
    <m/>
    <m/>
    <m/>
    <s v="Y"/>
    <s v="Completed"/>
    <d v="2023-12-21T00:00:00"/>
    <s v="Completed"/>
    <m/>
    <m/>
    <e v="#N/A"/>
  </r>
  <r>
    <s v="S201"/>
    <n v="0.31142861154599999"/>
    <e v="#N/A"/>
    <n v="2023"/>
    <s v="1621A"/>
    <s v="xD-DWDM-BRKRing_S201_1621A Senawang_0004582304070S_00045823086826"/>
    <e v="#N/A"/>
    <s v="1621A Senawang"/>
    <s v="1800 Rack and subrack"/>
    <s v="BBand"/>
    <m/>
    <m/>
    <m/>
    <e v="#N/A"/>
    <s v="#N/A"/>
    <m/>
    <m/>
    <m/>
    <m/>
    <s v="DWDM-"/>
    <m/>
    <m/>
    <m/>
    <e v="#N/A"/>
    <e v="#N/A"/>
    <e v="#N/A"/>
    <d v="2023-12-12T00:00:00"/>
    <s v="Wk50"/>
    <d v="2023-12-12T00:00:00"/>
    <m/>
    <s v="Continue 16/1"/>
    <m/>
    <x v="7"/>
    <x v="2"/>
    <d v="2024-01-12T00:00:00"/>
    <d v="2024-01-12T00:00:00"/>
    <x v="4"/>
    <x v="30"/>
    <x v="12"/>
    <s v="P0"/>
    <x v="2"/>
    <x v="1"/>
    <d v="2024-01-16T10:24:54"/>
    <m/>
    <m/>
    <m/>
    <m/>
    <m/>
    <m/>
    <m/>
    <m/>
    <e v="#N/A"/>
  </r>
  <r>
    <s v="S201"/>
    <n v="0.31142861154599999"/>
    <e v="#N/A"/>
    <n v="2023"/>
    <s v="1760A"/>
    <s v="xD-DWDM-BRKRing_S201_1760A Mambau1_0004582304070S_00045823086826"/>
    <e v="#N/A"/>
    <s v="1760A Mambau1"/>
    <s v="1800 Rack and subrack"/>
    <s v="BBand"/>
    <m/>
    <m/>
    <m/>
    <s v="Single_2023_October_DWDM_(blank)_1760A_Completed_CABINET DISMANTLE = 1"/>
    <s v="Single"/>
    <n v="2023"/>
    <s v="October"/>
    <s v="DWDM"/>
    <s v="(blank)"/>
    <s v="DWDM-1760A"/>
    <s v="1760A"/>
    <s v="Completed"/>
    <s v="CABINET DISMANTLE = 1"/>
    <e v="#N/A"/>
    <e v="#N/A"/>
    <e v="#N/A"/>
    <d v="2023-11-15T00:00:00"/>
    <s v="Wk46"/>
    <d v="2023-11-15T00:00:00"/>
    <m/>
    <m/>
    <m/>
    <x v="7"/>
    <x v="2"/>
    <m/>
    <s v="Completed"/>
    <x v="4"/>
    <x v="86"/>
    <x v="9"/>
    <s v="P0"/>
    <x v="2"/>
    <x v="1"/>
    <m/>
    <m/>
    <m/>
    <m/>
    <m/>
    <d v="1899-12-30T00:00:00"/>
    <m/>
    <m/>
    <m/>
    <e v="#N/A"/>
  </r>
  <r>
    <s v="S201"/>
    <n v="0.31142861154599999"/>
    <e v="#N/A"/>
    <n v="2023"/>
    <s v="1760A"/>
    <s v="xD-DWDM-BRKRing_S201_1760A Mambau2_0004582304070S_00045823086826"/>
    <e v="#N/A"/>
    <s v="1760A Mambau2"/>
    <s v="1800 Rack and subrack"/>
    <s v="BBand"/>
    <m/>
    <m/>
    <m/>
    <s v="Single_2023_October_DWDM_(blank)_1760A_Completed_CABINET DISMANTLE = 1"/>
    <s v="Single"/>
    <n v="2023"/>
    <s v="October"/>
    <s v="DWDM"/>
    <s v="(blank)"/>
    <s v="DWDM-1760A"/>
    <s v="1760A"/>
    <s v="Completed"/>
    <s v="CABINET DISMANTLE = 1"/>
    <e v="#N/A"/>
    <e v="#N/A"/>
    <e v="#N/A"/>
    <d v="2023-11-15T00:00:00"/>
    <s v="Wk46"/>
    <d v="2023-11-15T00:00:00"/>
    <m/>
    <m/>
    <m/>
    <x v="7"/>
    <x v="2"/>
    <m/>
    <s v="Completed"/>
    <x v="4"/>
    <x v="86"/>
    <x v="9"/>
    <s v="P0"/>
    <x v="2"/>
    <x v="1"/>
    <m/>
    <m/>
    <m/>
    <m/>
    <m/>
    <d v="1899-12-30T00:00:00"/>
    <m/>
    <m/>
    <m/>
    <e v="#N/A"/>
  </r>
  <r>
    <s v="S201"/>
    <n v="0.31142861154599999"/>
    <e v="#N/A"/>
    <n v="2023"/>
    <s v="3433C"/>
    <s v="xD-DWDM-BRKRing_S201_3433C Bkt Pelandok_0004582304070S_00045823086826"/>
    <e v="#N/A"/>
    <s v="3433C Bkt Pelandok"/>
    <s v="1800 Rack and subrack"/>
    <s v="BBand"/>
    <m/>
    <m/>
    <m/>
    <e v="#N/A"/>
    <s v="#N/A"/>
    <m/>
    <m/>
    <m/>
    <m/>
    <s v="DWDM-"/>
    <m/>
    <m/>
    <m/>
    <e v="#N/A"/>
    <e v="#N/A"/>
    <e v="#N/A"/>
    <d v="2023-11-22T00:00:00"/>
    <s v="Wk47"/>
    <d v="2023-11-22T00:00:00"/>
    <m/>
    <m/>
    <m/>
    <x v="7"/>
    <x v="2"/>
    <m/>
    <s v="Completed"/>
    <x v="4"/>
    <x v="87"/>
    <x v="9"/>
    <s v="P0"/>
    <x v="2"/>
    <x v="1"/>
    <m/>
    <m/>
    <m/>
    <m/>
    <m/>
    <m/>
    <m/>
    <m/>
    <m/>
    <e v="#N/A"/>
  </r>
  <r>
    <s v="S307"/>
    <n v="0.64447783209200005"/>
    <e v="#N/A"/>
    <n v="2023"/>
    <s v="6405A"/>
    <s v="xD-DWDM-BRKRing_S307_6405A Sri Bunian_0004582304160E_00045823087420"/>
    <e v="#N/A"/>
    <s v="6405A Sri Bunian"/>
    <s v="9800 SFP only"/>
    <s v="BBand"/>
    <m/>
    <m/>
    <m/>
    <e v="#N/A"/>
    <s v="#N/A"/>
    <m/>
    <m/>
    <m/>
    <m/>
    <s v="DWDM-"/>
    <m/>
    <m/>
    <s v="No CME"/>
    <e v="#N/A"/>
    <e v="#N/A"/>
    <e v="#N/A"/>
    <d v="2023-10-17T00:00:00"/>
    <s v="Wk42"/>
    <d v="2023-10-17T00:00:00"/>
    <m/>
    <m/>
    <m/>
    <x v="0"/>
    <x v="1"/>
    <m/>
    <s v="Completed"/>
    <x v="5"/>
    <x v="43"/>
    <x v="18"/>
    <e v="#N/A"/>
    <x v="2"/>
    <x v="0"/>
    <m/>
    <m/>
    <m/>
    <m/>
    <s v="Completed"/>
    <d v="2023-10-17T00:00:00"/>
    <m/>
    <m/>
    <m/>
    <e v="#N/A"/>
  </r>
  <r>
    <s v="S307"/>
    <n v="0.64447783209200005"/>
    <e v="#N/A"/>
    <n v="2023"/>
    <s v="6502A"/>
    <s v="xD-DWDM-BRKRing_S307_6502A Nusa Perintis_0004582304160E_00045823087420"/>
    <e v="#N/A"/>
    <s v="6502A Nusa Perintis"/>
    <s v="9800 SFP only"/>
    <s v="BBand"/>
    <m/>
    <m/>
    <m/>
    <s v="Multiple_2023_November_DWDM_(blank)_6502A_Completed_BATTERY BANK = 1"/>
    <s v="Multiple"/>
    <n v="2023"/>
    <s v="November"/>
    <s v="DWDM"/>
    <s v="(blank)"/>
    <s v="DWDM-6502A"/>
    <s v="6502A"/>
    <s v="Completed"/>
    <s v="No CME"/>
    <e v="#N/A"/>
    <e v="#N/A"/>
    <e v="#N/A"/>
    <d v="2024-03-12T00:00:00"/>
    <s v="Wk11"/>
    <d v="2024-03-12T00:00:00"/>
    <m/>
    <m/>
    <m/>
    <x v="0"/>
    <x v="1"/>
    <m/>
    <s v="Completed"/>
    <x v="5"/>
    <x v="43"/>
    <x v="18"/>
    <e v="#N/A"/>
    <x v="2"/>
    <x v="0"/>
    <m/>
    <m/>
    <m/>
    <m/>
    <s v="Completed"/>
    <d v="2023-10-17T00:00:00"/>
    <m/>
    <m/>
    <m/>
    <e v="#N/A"/>
  </r>
  <r>
    <s v="S309"/>
    <n v="0.38822233538799999"/>
    <n v="0.53254595616300004"/>
    <n v="2023"/>
    <s v="1553A"/>
    <s v="xD-DWDM-BRKRing_S309_1553A Umbai_0004582304160F_0004582308742"/>
    <n v="0.53254595616300004"/>
    <s v="1553A Umbai"/>
    <s v="1800 Rack and subrack"/>
    <s v="BBand"/>
    <m/>
    <m/>
    <m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s v="1.New plinth"/>
    <e v="#N/A"/>
    <e v="#N/A"/>
    <e v="#N/A"/>
    <d v="2024-06-30T00:00:00"/>
    <s v="Wk26"/>
    <m/>
    <s v="Space"/>
    <s v="Space"/>
    <s v="0524: Umbai space issue"/>
    <x v="5"/>
    <x v="0"/>
    <m/>
    <s v="Re-survey"/>
    <x v="6"/>
    <x v="37"/>
    <x v="0"/>
    <s v="P3"/>
    <x v="8"/>
    <x v="0"/>
    <m/>
    <m/>
    <m/>
    <m/>
    <m/>
    <d v="1899-12-30T00:00:00"/>
    <m/>
    <m/>
    <m/>
    <e v="#N/A"/>
  </r>
  <r>
    <s v="S309"/>
    <n v="0.38822233538799999"/>
    <n v="0.53254595616300004"/>
    <n v="2023"/>
    <s v="1556A"/>
    <s v="xD-DWDM-BRKRing_S309_1556A Merlimau_0004582304160F_0004582308742"/>
    <n v="0.53254595616300004"/>
    <s v="1556A Merlimau"/>
    <s v="1800 Rack and subrack"/>
    <s v="BBand"/>
    <m/>
    <m/>
    <m/>
    <s v="Multiple_2024_May_DWDM_S309_1556A_PRPO_BATTERY BANK = 3_x000a_Remove battery = 1"/>
    <s v="Multiple"/>
    <n v="2024"/>
    <s v="May"/>
    <s v="DWDM"/>
    <s v="S309"/>
    <s v="DWDM-1556A"/>
    <s v="1556A"/>
    <s v="PRPO"/>
    <s v="BATTERY BANK = 3"/>
    <e v="#N/A"/>
    <e v="#N/A"/>
    <e v="#N/A"/>
    <d v="2023-10-11T00:00:00"/>
    <s v="Wk41"/>
    <d v="2023-10-11T00:00:00"/>
    <m/>
    <m/>
    <m/>
    <x v="0"/>
    <x v="0"/>
    <m/>
    <s v="Completed"/>
    <x v="4"/>
    <x v="88"/>
    <x v="24"/>
    <s v="P3"/>
    <x v="8"/>
    <x v="0"/>
    <m/>
    <m/>
    <m/>
    <m/>
    <s v="Completed"/>
    <d v="2023-11-07T00:00:00"/>
    <m/>
    <m/>
    <m/>
    <e v="#N/A"/>
  </r>
  <r>
    <s v="S309"/>
    <n v="0.38822233538799999"/>
    <n v="0.53254595616300004"/>
    <n v="2023"/>
    <s v="1599A"/>
    <s v="xD-DWDM-BRKRing_S309_1599A Gambir Town_0004582304160F_0004582308742"/>
    <n v="0.53254595616300004"/>
    <s v="1599A Gambir Town"/>
    <s v="1800 Rack and subrack"/>
    <s v="BBand"/>
    <m/>
    <m/>
    <m/>
    <s v="Multiple_2023_September_DWDM_(blank)_1599A_Completed_BATTERY BANK = 3_x000a_BATTERY RACK = 1"/>
    <s v="Multiple"/>
    <n v="2023"/>
    <s v="September"/>
    <s v="DWDM"/>
    <s v="(blank)"/>
    <s v="DWDM-1599A"/>
    <s v="1599A"/>
    <s v="Completed"/>
    <s v="BATTERY BANK = 3"/>
    <e v="#N/A"/>
    <e v="#N/A"/>
    <e v="#N/A"/>
    <d v="2023-10-11T00:00:00"/>
    <s v="Wk41"/>
    <d v="2023-10-11T00:00:00"/>
    <m/>
    <m/>
    <m/>
    <x v="7"/>
    <x v="2"/>
    <m/>
    <s v="Completed"/>
    <x v="4"/>
    <x v="88"/>
    <x v="24"/>
    <s v="P3"/>
    <x v="8"/>
    <x v="0"/>
    <m/>
    <m/>
    <m/>
    <s v="N/A"/>
    <s v="Completed"/>
    <d v="2023-11-07T00:00:00"/>
    <m/>
    <m/>
    <m/>
    <e v="#N/A"/>
  </r>
  <r>
    <s v="S309"/>
    <n v="0.38822233538799999"/>
    <n v="0.53254595616300004"/>
    <n v="2023"/>
    <s v="2402B"/>
    <s v="xD-DWDM-BRKRing_S309_2402B Pagoh highway_0004582304160F_0004582308742"/>
    <n v="0.53254595616300004"/>
    <s v="2402B Pagoh highway"/>
    <s v="1800 Rack and subrack"/>
    <s v="BBand"/>
    <m/>
    <m/>
    <m/>
    <s v="Multiple_2024_April_DWDM_S309_2402B_PRPO_1. Add Rectifier (Indoor) + 3 module = 1 (Require 63A x 4)_x000a_2. Battery Bank = 3"/>
    <s v="Multiple"/>
    <n v="2024"/>
    <s v="April"/>
    <s v="DWDM"/>
    <s v="S309"/>
    <s v="DWDM-2402B"/>
    <s v="2402B"/>
    <s v="PRPO"/>
    <s v="1. Add Rectifier (Indoor) + 3 module = 1 (Require 63A x 4)"/>
    <e v="#N/A"/>
    <e v="#N/A"/>
    <e v="#N/A"/>
    <d v="2023-10-13T00:00:00"/>
    <s v="Wk41"/>
    <d v="2023-10-13T00:00:00"/>
    <m/>
    <m/>
    <m/>
    <x v="7"/>
    <x v="2"/>
    <m/>
    <s v="Completed"/>
    <x v="4"/>
    <x v="88"/>
    <x v="24"/>
    <s v="P3"/>
    <x v="8"/>
    <x v="0"/>
    <m/>
    <m/>
    <m/>
    <s v="N/A"/>
    <s v="Completed"/>
    <d v="2023-11-07T00:00:00"/>
    <m/>
    <m/>
    <m/>
    <e v="#N/A"/>
  </r>
  <r>
    <s v="S313P_2"/>
    <n v="0.61690902197099995"/>
    <n v="1.2730434233349999"/>
    <n v="2023"/>
    <s v="1512A"/>
    <s v="xD-DWDM-BRKRing_S313P_2_1512A BKTRAMBAI_00045823087420"/>
    <n v="1.2730434233349999"/>
    <s v="1512A BKTRAMBAI"/>
    <s v="Services only"/>
    <s v="BBand"/>
    <m/>
    <m/>
    <m/>
    <e v="#N/A"/>
    <s v="#N/A"/>
    <m/>
    <m/>
    <m/>
    <m/>
    <s v="DWDM-"/>
    <m/>
    <m/>
    <s v="No CME"/>
    <e v="#N/A"/>
    <e v="#N/A"/>
    <e v="#N/A"/>
    <d v="2023-11-06T00:00:00"/>
    <s v="Wk45"/>
    <d v="2023-11-06T00:00:00"/>
    <m/>
    <m/>
    <m/>
    <x v="0"/>
    <x v="1"/>
    <m/>
    <s v="Completed"/>
    <x v="5"/>
    <x v="88"/>
    <x v="24"/>
    <e v="#N/A"/>
    <x v="29"/>
    <x v="0"/>
    <m/>
    <m/>
    <m/>
    <m/>
    <s v="Completed"/>
    <d v="2023-11-07T00:00:00"/>
    <s v="Completed"/>
    <m/>
    <m/>
    <e v="#N/A"/>
  </r>
  <r>
    <s v="S313P_2"/>
    <n v="0.61690902197099995"/>
    <n v="1.2730434233349999"/>
    <n v="2023"/>
    <s v="1553A"/>
    <s v="xD-DWDM-BRKRing_S313P_2_1553A UMBAI_00045823087420"/>
    <n v="1.2730434233349999"/>
    <s v="1553A UMBAI"/>
    <s v="Services only"/>
    <s v="BBand"/>
    <m/>
    <m/>
    <m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s v="No CME"/>
    <e v="#N/A"/>
    <e v="#N/A"/>
    <e v="#N/A"/>
    <d v="2023-11-06T00:00:00"/>
    <s v="Wk45"/>
    <d v="2023-11-06T00:00:00"/>
    <m/>
    <m/>
    <m/>
    <x v="0"/>
    <x v="1"/>
    <m/>
    <s v="Completed"/>
    <x v="5"/>
    <x v="88"/>
    <x v="24"/>
    <e v="#N/A"/>
    <x v="29"/>
    <x v="0"/>
    <m/>
    <m/>
    <m/>
    <m/>
    <s v="Completed"/>
    <d v="2023-11-07T00:00:00"/>
    <s v="Completed"/>
    <m/>
    <m/>
    <e v="#N/A"/>
  </r>
  <r>
    <s v="S313P_2"/>
    <n v="0.61690902197099995"/>
    <n v="1.2730434233349999"/>
    <n v="2023"/>
    <s v="1554A"/>
    <s v="xD-DWDM-BRKRing_S313P_2_1554A RUMBIA_00045823087420"/>
    <n v="1.2730434233349999"/>
    <s v="1554A RUMBIA"/>
    <s v="Services only"/>
    <s v="BBand"/>
    <m/>
    <m/>
    <m/>
    <s v="Multiple_2024_May_DWDM_S301_1554A_PRPO_1.Add battery bank = 3"/>
    <s v="Multiple"/>
    <n v="2024"/>
    <s v="May"/>
    <s v="DWDM"/>
    <s v="S301"/>
    <s v="DWDM-1554A"/>
    <s v="1554A"/>
    <s v="PRPO"/>
    <s v="No CME"/>
    <e v="#N/A"/>
    <e v="#N/A"/>
    <e v="#N/A"/>
    <d v="2023-11-06T00:00:00"/>
    <s v="Wk45"/>
    <d v="2023-11-06T00:00:00"/>
    <m/>
    <m/>
    <m/>
    <x v="0"/>
    <x v="1"/>
    <m/>
    <s v="Completed"/>
    <x v="5"/>
    <x v="88"/>
    <x v="24"/>
    <e v="#N/A"/>
    <x v="29"/>
    <x v="0"/>
    <m/>
    <m/>
    <m/>
    <m/>
    <s v="Completed"/>
    <d v="2023-11-07T00:00:00"/>
    <s v="Completed"/>
    <m/>
    <m/>
    <e v="#N/A"/>
  </r>
  <r>
    <s v="S313P_2"/>
    <n v="0.61690902197099995"/>
    <n v="1.2730434233349999"/>
    <n v="2023"/>
    <s v="1621A"/>
    <s v="xD-DWDM-BRKRing_S313P_2_1621A MSC Senawang_00045823087420"/>
    <n v="1.2730434233349999"/>
    <s v="1621A MSC Senawang"/>
    <s v="Services only"/>
    <s v="BBand"/>
    <m/>
    <m/>
    <m/>
    <e v="#N/A"/>
    <s v="#N/A"/>
    <m/>
    <m/>
    <m/>
    <m/>
    <s v="DWDM-"/>
    <m/>
    <m/>
    <s v="No CME"/>
    <e v="#N/A"/>
    <e v="#N/A"/>
    <e v="#N/A"/>
    <d v="2023-11-07T00:00:00"/>
    <s v="Wk45"/>
    <d v="2023-11-07T00:00:00"/>
    <m/>
    <m/>
    <m/>
    <x v="0"/>
    <x v="1"/>
    <m/>
    <s v="Completed"/>
    <x v="5"/>
    <x v="88"/>
    <x v="24"/>
    <e v="#N/A"/>
    <x v="29"/>
    <x v="0"/>
    <m/>
    <m/>
    <m/>
    <s v="Y"/>
    <s v="Completed"/>
    <d v="2023-11-07T00:00:00"/>
    <s v="Completed"/>
    <m/>
    <m/>
    <e v="#N/A"/>
  </r>
  <r>
    <s v="S313P_2_2"/>
    <e v="#N/A"/>
    <e v="#N/A"/>
    <n v="2023"/>
    <s v="1533A"/>
    <s v="xD-DWDM-BRKRing_S313P_2_2_DUYONG_0004582304160F_00045823087420"/>
    <e v="#N/A"/>
    <s v="DUYONG"/>
    <s v="1800 Rack and subrack"/>
    <s v="BBand"/>
    <m/>
    <m/>
    <m/>
    <s v="Multiple_2023_October_DWDM_(blank)_1533A_Completed_BATTERY RACK = 1"/>
    <s v="Multiple"/>
    <n v="2023"/>
    <s v="October"/>
    <s v="DWDM"/>
    <s v="(blank)"/>
    <s v="DWDM-1533A"/>
    <s v="1533A"/>
    <s v="Completed"/>
    <s v="BATTERY RACK = 1"/>
    <e v="#N/A"/>
    <e v="#N/A"/>
    <e v="#N/A"/>
    <d v="2023-10-10T00:00:00"/>
    <s v="Wk41"/>
    <d v="2023-10-10T00:00:00"/>
    <m/>
    <s v="30/1: Plan 2/2"/>
    <m/>
    <x v="0"/>
    <x v="0"/>
    <d v="2024-02-07T00:00:00"/>
    <d v="2024-01-19T00:00:00"/>
    <x v="4"/>
    <x v="59"/>
    <x v="22"/>
    <s v="P3"/>
    <x v="2"/>
    <x v="1"/>
    <d v="2024-02-07T09:49:44"/>
    <m/>
    <m/>
    <m/>
    <m/>
    <d v="1899-12-30T00:00:00"/>
    <m/>
    <m/>
    <m/>
    <e v="#N/A"/>
  </r>
  <r>
    <s v="S313P_2_2"/>
    <e v="#N/A"/>
    <e v="#N/A"/>
    <n v="2023"/>
    <s v="1554A"/>
    <s v="xD-DWDM-BRKRing_S313P_2_2_RUMBIA_0004582304160F_00045823087420"/>
    <e v="#N/A"/>
    <s v="RUMBIA"/>
    <s v="1800 Rack and subrack"/>
    <s v="BBand"/>
    <m/>
    <m/>
    <m/>
    <s v="Multiple_2024_May_DWDM_S301_1554A_PRPO_1.Add battery bank = 3"/>
    <s v="Multiple"/>
    <n v="2024"/>
    <s v="May"/>
    <s v="DWDM"/>
    <s v="S301"/>
    <s v="DWDM-1554A"/>
    <s v="1554A"/>
    <s v="PRPO"/>
    <s v="1.Add battery bank = 3"/>
    <e v="#N/A"/>
    <e v="#N/A"/>
    <e v="#N/A"/>
    <d v="2023-10-10T00:00:00"/>
    <s v="Wk41"/>
    <d v="2023-10-10T00:00:00"/>
    <m/>
    <m/>
    <m/>
    <x v="7"/>
    <x v="2"/>
    <s v="8/1/2024-9/1/2024"/>
    <d v="2024-01-19T00:00:00"/>
    <x v="4"/>
    <x v="61"/>
    <x v="12"/>
    <s v="P3"/>
    <x v="2"/>
    <x v="1"/>
    <d v="2024-01-15T11:00:16"/>
    <s v="Reminder"/>
    <m/>
    <m/>
    <m/>
    <d v="1899-12-30T00:00:00"/>
    <m/>
    <m/>
    <m/>
    <e v="#N/A"/>
  </r>
  <r>
    <s v="S313P_2_2"/>
    <e v="#N/A"/>
    <e v="#N/A"/>
    <n v="2023"/>
    <s v="1553A"/>
    <s v="xD-DWDM-BRKRing_S313P_2_2_UMBAI_0004582304160F_00045823087420"/>
    <e v="#N/A"/>
    <s v="UMBAI"/>
    <s v="1800 Rack and subrack"/>
    <s v="BBand"/>
    <m/>
    <m/>
    <m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s v="1.New plinth"/>
    <e v="#N/A"/>
    <e v="#N/A"/>
    <e v="#N/A"/>
    <d v="2024-06-30T00:00:00"/>
    <s v="Wk26"/>
    <m/>
    <s v="Space"/>
    <s v="Space"/>
    <s v="0524: Umbai space issue"/>
    <x v="5"/>
    <x v="0"/>
    <m/>
    <s v="Re-survey"/>
    <x v="6"/>
    <x v="37"/>
    <x v="0"/>
    <s v="P3"/>
    <x v="2"/>
    <x v="1"/>
    <m/>
    <m/>
    <m/>
    <m/>
    <m/>
    <d v="1899-12-30T00:00:00"/>
    <m/>
    <m/>
    <m/>
    <e v="#N/A"/>
  </r>
  <r>
    <s v="S313P_2"/>
    <n v="0.61690902197099995"/>
    <n v="1.2730434233349999"/>
    <n v="2023"/>
    <s v="2021B"/>
    <s v="xD-DWDM-BRKRing_S313P_2_2021B SBHT_00045823087420"/>
    <n v="1.2730434233349999"/>
    <s v="2021B SBHT"/>
    <s v="Services only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d v="2023-11-07T00:00:00"/>
    <s v="Wk45"/>
    <d v="2023-11-07T00:00:00"/>
    <m/>
    <m/>
    <m/>
    <x v="0"/>
    <x v="1"/>
    <m/>
    <s v="Completed"/>
    <x v="5"/>
    <x v="88"/>
    <x v="24"/>
    <e v="#N/A"/>
    <x v="29"/>
    <x v="0"/>
    <m/>
    <m/>
    <m/>
    <s v="Y"/>
    <s v="Completed"/>
    <d v="2023-11-07T00:00:00"/>
    <s v="Completed"/>
    <m/>
    <m/>
    <e v="#N/A"/>
  </r>
  <r>
    <s v="S501"/>
    <n v="0.215549331988"/>
    <n v="0.52031679413200005"/>
    <n v="2023"/>
    <s v="1591A"/>
    <s v="xD-DWDM-BRKRing_S501_1_1591A Parit Bakar_0004582304160F_0004582308742"/>
    <n v="0.52031679413200005"/>
    <s v="1591A Parit Bakar"/>
    <s v="1800 Rack and subrack"/>
    <s v="BBand"/>
    <m/>
    <m/>
    <m/>
    <s v="Single_2023_September_DWDM_(blank)_1591A_Completed_BATTERY BANK = 3_x000a_BATTERY RACK = 1"/>
    <s v="Single"/>
    <n v="2023"/>
    <s v="September"/>
    <s v="DWDM"/>
    <s v="(blank)"/>
    <s v="DWDM-1591A"/>
    <s v="1591A"/>
    <s v="Completed"/>
    <s v="BATTERY BANK = 3"/>
    <e v="#N/A"/>
    <e v="#N/A"/>
    <e v="#N/A"/>
    <d v="2023-11-22T00:00:00"/>
    <s v="Wk47"/>
    <d v="2023-11-22T00:00:00"/>
    <s v="Pending CME - Umbai"/>
    <m/>
    <m/>
    <x v="7"/>
    <x v="2"/>
    <d v="2024-01-24T00:00:00"/>
    <d v="2024-01-23T00:00:00"/>
    <x v="4"/>
    <x v="87"/>
    <x v="9"/>
    <s v="P0"/>
    <x v="30"/>
    <x v="0"/>
    <m/>
    <s v="Integrated but plan next date"/>
    <s v="completed"/>
    <m/>
    <m/>
    <d v="1899-12-30T00:00:00"/>
    <s v="Replan migration - Umbai CME"/>
    <m/>
    <m/>
    <e v="#N/A"/>
  </r>
  <r>
    <s v="S501"/>
    <n v="0.215549331988"/>
    <n v="0.52031679413200005"/>
    <n v="2023"/>
    <s v="2227B"/>
    <s v="xD-DWDM-BRKRing_S501_1_1591A Sri Jeram_0004582304160F_0004582308742"/>
    <n v="0.52031679413200005"/>
    <s v="1591A Sri Jeram"/>
    <s v="1800 Rack and subrack"/>
    <s v="BBand"/>
    <m/>
    <m/>
    <m/>
    <s v="Multiple_2023_September_DWDM_(blank)_2227B_Completed_BATTERY BANK = 3_x000a_BATTERY RACK = 1"/>
    <s v="Multiple"/>
    <n v="2023"/>
    <s v="September"/>
    <s v="DWDM"/>
    <s v="(blank)"/>
    <s v="DWDM-2227B"/>
    <s v="2227B"/>
    <s v="Completed"/>
    <s v="BATTERY BANK = 3"/>
    <e v="#N/A"/>
    <e v="#N/A"/>
    <e v="#N/A"/>
    <d v="2023-10-12T00:00:00"/>
    <s v="Wk41"/>
    <d v="2023-10-12T00:00:00"/>
    <s v="Pending CME - Umbai"/>
    <s v="29/1: Do after network freeze (1st week of Feb)_x000a_30/1: Plan 1/2_x000a_1/2: Plan 2/2"/>
    <m/>
    <x v="0"/>
    <x v="0"/>
    <d v="2024-02-01T00:00:00"/>
    <d v="2024-02-15T00:00:00"/>
    <x v="4"/>
    <x v="60"/>
    <x v="8"/>
    <s v="P0"/>
    <x v="30"/>
    <x v="0"/>
    <d v="2024-02-02T11:13:21"/>
    <m/>
    <s v="WIP"/>
    <m/>
    <m/>
    <d v="1899-12-30T00:00:00"/>
    <s v="Replan migration - Umbai CME"/>
    <m/>
    <m/>
    <e v="#N/A"/>
  </r>
  <r>
    <s v="S501"/>
    <n v="0.215549331988"/>
    <n v="0.52031679413200005"/>
    <n v="2023"/>
    <s v="2388B"/>
    <s v="xD-DWDM-BRKRing_S501_1_2388B Desa Muar_0004582304160F_0004582308742"/>
    <n v="0.52031679413200005"/>
    <s v="2388B Desa Muar"/>
    <s v="1800 Rack and subrack"/>
    <s v="BBand"/>
    <m/>
    <m/>
    <m/>
    <s v="Multiple_2023_September_DWDM_(blank)_2388B_Completed_BATTERY BANK = 3_x000a_BATTERY RACK = 1"/>
    <s v="Multiple"/>
    <n v="2023"/>
    <s v="September"/>
    <s v="DWDM"/>
    <s v="(blank)"/>
    <s v="DWDM-2388B"/>
    <s v="2388B"/>
    <s v="Completed"/>
    <s v="BATTERY BANK = 3"/>
    <e v="#N/A"/>
    <e v="#N/A"/>
    <e v="#N/A"/>
    <d v="2023-10-12T00:00:00"/>
    <s v="Wk41"/>
    <d v="2023-10-12T00:00:00"/>
    <s v="Pending CME - Umbai"/>
    <m/>
    <m/>
    <x v="0"/>
    <x v="0"/>
    <d v="2024-02-14T00:00:00"/>
    <d v="2024-02-15T00:00:00"/>
    <x v="4"/>
    <x v="60"/>
    <x v="8"/>
    <s v="P0"/>
    <x v="30"/>
    <x v="0"/>
    <d v="2024-02-02T11:13:21"/>
    <m/>
    <s v="Swap breaker issue"/>
    <m/>
    <m/>
    <d v="1899-12-30T00:00:00"/>
    <s v="Replan migration - Umbai CME"/>
    <m/>
    <m/>
    <e v="#N/A"/>
  </r>
  <r>
    <s v="SAR01"/>
    <n v="0.43190909045600001"/>
    <n v="0.78559273607375002"/>
    <n v="2023"/>
    <s v="1552A"/>
    <s v="xD-DWDM-BRKRing_SAR01_1552A TanjungBidara_0004582304070Q_0004582304070T_00045823086825"/>
    <n v="0.78559273607375002"/>
    <s v="1552A TanjungBidara"/>
    <s v="9800 SFP only"/>
    <s v="BBand"/>
    <m/>
    <m/>
    <m/>
    <e v="#N/A"/>
    <s v="#N/A"/>
    <m/>
    <m/>
    <m/>
    <m/>
    <s v="DWDM-"/>
    <m/>
    <m/>
    <s v="No CME"/>
    <e v="#N/A"/>
    <e v="#N/A"/>
    <e v="#N/A"/>
    <d v="2024-03-12T00:00:00"/>
    <s v="Wk11"/>
    <d v="2024-03-21T00:00:00"/>
    <m/>
    <m/>
    <m/>
    <x v="0"/>
    <x v="1"/>
    <m/>
    <s v="Completed"/>
    <x v="5"/>
    <x v="69"/>
    <x v="16"/>
    <s v="P0"/>
    <x v="18"/>
    <x v="3"/>
    <m/>
    <m/>
    <m/>
    <m/>
    <s v="Completed"/>
    <d v="2023-10-26T00:00:00"/>
    <s v="Completed"/>
    <m/>
    <m/>
    <e v="#N/A"/>
  </r>
  <r>
    <s v="SAR01"/>
    <n v="0.43190909045600001"/>
    <n v="0.78559273607375002"/>
    <n v="2023"/>
    <s v="1554A"/>
    <s v="xD-DWDM-BRKRing_SAR01_1554A Rumbia_0004582304070Q_0004582304070T_00045823086825"/>
    <n v="0.78559273607375002"/>
    <s v="1554A Rumbia"/>
    <s v="9800 SFP only"/>
    <s v="BBand"/>
    <m/>
    <m/>
    <m/>
    <s v="Multiple_2024_May_DWDM_S301_1554A_PRPO_1.Add battery bank = 3"/>
    <s v="Multiple"/>
    <n v="2024"/>
    <s v="May"/>
    <s v="DWDM"/>
    <s v="S301"/>
    <s v="DWDM-1554A"/>
    <s v="1554A"/>
    <s v="PRPO"/>
    <s v="No CME"/>
    <e v="#N/A"/>
    <e v="#N/A"/>
    <e v="#N/A"/>
    <d v="2023-10-19T00:00:00"/>
    <s v="Wk42"/>
    <d v="2023-10-19T00:00:00"/>
    <m/>
    <m/>
    <m/>
    <x v="0"/>
    <x v="1"/>
    <m/>
    <s v="Completed"/>
    <x v="5"/>
    <x v="69"/>
    <x v="16"/>
    <s v="P0"/>
    <x v="18"/>
    <x v="3"/>
    <m/>
    <m/>
    <m/>
    <m/>
    <s v="Completed"/>
    <d v="2023-10-26T00:00:00"/>
    <s v="Completed"/>
    <m/>
    <m/>
    <e v="#N/A"/>
  </r>
  <r>
    <s v="SAR01"/>
    <n v="0.43190909045600001"/>
    <n v="0.78559273607375002"/>
    <n v="2023"/>
    <s v="1621A"/>
    <s v="xD-DWDM-BRKRing_SAR01_1621A Senawang_0004582304070Q_0004582304070T_00045823086825"/>
    <n v="0.78559273607375002"/>
    <s v="1621A Senawang"/>
    <s v="9800 SFP only"/>
    <s v="BBand"/>
    <m/>
    <m/>
    <m/>
    <e v="#N/A"/>
    <s v="#N/A"/>
    <m/>
    <m/>
    <m/>
    <m/>
    <s v="DWDM-"/>
    <m/>
    <m/>
    <s v="No CME"/>
    <e v="#N/A"/>
    <e v="#N/A"/>
    <e v="#N/A"/>
    <d v="2023-10-19T00:00:00"/>
    <s v="Wk42"/>
    <d v="2023-10-19T00:00:00"/>
    <m/>
    <m/>
    <m/>
    <x v="0"/>
    <x v="1"/>
    <m/>
    <s v="Completed"/>
    <x v="5"/>
    <x v="69"/>
    <x v="16"/>
    <s v="P0"/>
    <x v="18"/>
    <x v="3"/>
    <m/>
    <m/>
    <m/>
    <m/>
    <s v="Completed"/>
    <d v="2023-10-26T00:00:00"/>
    <s v="Completed"/>
    <m/>
    <m/>
    <e v="#N/A"/>
  </r>
  <r>
    <s v="SAR01"/>
    <n v="0.43190909045600001"/>
    <n v="0.78559273607375002"/>
    <n v="2023"/>
    <s v="1640A"/>
    <s v="xD-DWDM-BRKRing_SAR01_1640A Politenik PD_0004582304070Q_0004582304070T_00045823086825"/>
    <n v="0.78559273607375002"/>
    <s v="1640A Politenik PD"/>
    <s v="9800 SFP only"/>
    <s v="BBand"/>
    <m/>
    <m/>
    <m/>
    <e v="#N/A"/>
    <s v="#N/A"/>
    <m/>
    <m/>
    <m/>
    <m/>
    <s v="DWDM-"/>
    <m/>
    <m/>
    <s v="No CME"/>
    <e v="#N/A"/>
    <e v="#N/A"/>
    <e v="#N/A"/>
    <d v="2024-03-12T00:00:00"/>
    <s v="Wk11"/>
    <d v="2024-03-22T00:00:00"/>
    <m/>
    <m/>
    <m/>
    <x v="0"/>
    <x v="1"/>
    <m/>
    <s v="Completed"/>
    <x v="5"/>
    <x v="69"/>
    <x v="16"/>
    <s v="P0"/>
    <x v="18"/>
    <x v="3"/>
    <m/>
    <m/>
    <m/>
    <m/>
    <s v="Completed"/>
    <d v="2023-10-26T00:00:00"/>
    <s v="Completed"/>
    <m/>
    <m/>
    <e v="#N/A"/>
  </r>
  <r>
    <s v="SAR01"/>
    <n v="0.43190909045600001"/>
    <n v="0.78559273607375002"/>
    <n v="2023"/>
    <s v="2021B"/>
    <s v="xD-DWDM-BRKRing_SAR01_2021B SBHT_0004582304070Q_0004582304070T_00045823086825"/>
    <n v="0.78559273607375002"/>
    <s v="2021B SBHT"/>
    <s v="9800 SFP only"/>
    <s v="BBand"/>
    <m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e v="#N/A"/>
    <e v="#N/A"/>
    <e v="#N/A"/>
    <d v="2023-10-19T00:00:00"/>
    <s v="Wk42"/>
    <d v="2023-10-19T00:00:00"/>
    <m/>
    <m/>
    <m/>
    <x v="0"/>
    <x v="1"/>
    <m/>
    <s v="Completed"/>
    <x v="5"/>
    <x v="69"/>
    <x v="16"/>
    <s v="P0"/>
    <x v="18"/>
    <x v="3"/>
    <m/>
    <m/>
    <m/>
    <m/>
    <s v="Completed"/>
    <d v="2023-10-26T00:00:00"/>
    <s v="Completed"/>
    <m/>
    <m/>
    <e v="#N/A"/>
  </r>
  <r>
    <s v="SAR03ii"/>
    <e v="#N/A"/>
    <e v="#N/A"/>
    <n v="2023"/>
    <s v="2402B"/>
    <s v="xD-DWDM-BRKRing_SAR03ii_2402B PagohHighway_0004582304160E_00045823087420"/>
    <e v="#N/A"/>
    <s v="2402B PagohHighway"/>
    <s v="9800 Rack with subrack"/>
    <s v="BBand"/>
    <m/>
    <m/>
    <m/>
    <s v="Multiple_2024_April_DWDM_S309_2402B_PRPO_1. Add Rectifier (Indoor) + 3 module = 1 (Require 63A x 4)_x000a_2. Battery Bank = 3"/>
    <s v="Multiple"/>
    <n v="2024"/>
    <s v="April"/>
    <s v="DWDM"/>
    <s v="S309"/>
    <s v="DWDM-2402B"/>
    <s v="2402B"/>
    <s v="PRPO"/>
    <s v="1. Add Rectifier (Indoor) + 3 module = 1 (Require 63A x 4)"/>
    <e v="#N/A"/>
    <e v="#N/A"/>
    <e v="#N/A"/>
    <d v="2023-11-23T00:00:00"/>
    <s v="Wk47"/>
    <d v="2023-11-23T00:00:00"/>
    <m/>
    <m/>
    <m/>
    <x v="7"/>
    <x v="2"/>
    <m/>
    <s v="Completed"/>
    <x v="4"/>
    <x v="85"/>
    <x v="30"/>
    <e v="#N/A"/>
    <x v="2"/>
    <x v="1"/>
    <m/>
    <s v="Integrated but plan next date"/>
    <s v="completed"/>
    <s v="Y"/>
    <s v="Completed"/>
    <d v="2024-01-23T00:00:00"/>
    <s v="Completed"/>
    <m/>
    <m/>
    <e v="#N/A"/>
  </r>
  <r>
    <s v="SAR03iii"/>
    <e v="#N/A"/>
    <e v="#N/A"/>
    <n v="2023"/>
    <s v="1554A"/>
    <s v="xD-DWDM-BRKRing_SAR03iii_1554A Rumbia_0004582304160E_00045823087420"/>
    <e v="#N/A"/>
    <s v="1554A Rumbia"/>
    <s v="9800 Rack with subrack"/>
    <s v="BBand"/>
    <m/>
    <m/>
    <m/>
    <s v="Multiple_2024_May_DWDM_S301_1554A_PRPO_1.Add battery bank = 3"/>
    <s v="Multiple"/>
    <n v="2024"/>
    <s v="May"/>
    <s v="DWDM"/>
    <s v="S301"/>
    <s v="DWDM-1554A"/>
    <s v="1554A"/>
    <s v="PRPO"/>
    <s v="1.Add battery bank = 3"/>
    <e v="#N/A"/>
    <e v="#N/A"/>
    <e v="#N/A"/>
    <d v="1899-12-30T00:00:00"/>
    <s v="WK0"/>
    <s v="N/A"/>
    <m/>
    <m/>
    <m/>
    <x v="9"/>
    <x v="2"/>
    <m/>
    <s v="Completed"/>
    <x v="4"/>
    <x v="85"/>
    <x v="30"/>
    <e v="#N/A"/>
    <x v="2"/>
    <x v="1"/>
    <m/>
    <m/>
    <s v="completed"/>
    <s v="Y"/>
    <s v="Completed"/>
    <d v="2024-01-23T00:00:00"/>
    <s v="Completed"/>
    <m/>
    <m/>
    <e v="#N/A"/>
  </r>
  <r>
    <s v="SAR05"/>
    <e v="#N/A"/>
    <n v="0.99181273926124991"/>
    <n v="2023"/>
    <s v="1621A"/>
    <s v="xD-DWDM-BRKRing_SAR05_1621A Senawang_0004582304160E_00045823087420"/>
    <n v="0.99181273926124991"/>
    <s v="1621A Senawang"/>
    <s v="9800 Rack with subrack"/>
    <s v="BBand"/>
    <m/>
    <m/>
    <m/>
    <e v="#N/A"/>
    <s v="#N/A"/>
    <m/>
    <m/>
    <m/>
    <m/>
    <s v="DWDM-"/>
    <m/>
    <m/>
    <m/>
    <e v="#N/A"/>
    <e v="#N/A"/>
    <e v="#N/A"/>
    <d v="2023-11-15T00:00:00"/>
    <s v="Wk46"/>
    <d v="2023-11-15T00:00:00"/>
    <m/>
    <m/>
    <m/>
    <x v="7"/>
    <x v="2"/>
    <m/>
    <s v="Completed"/>
    <x v="4"/>
    <x v="78"/>
    <x v="11"/>
    <e v="#N/A"/>
    <x v="2"/>
    <x v="3"/>
    <m/>
    <m/>
    <m/>
    <s v="Y"/>
    <s v="Completed"/>
    <d v="2024-03-05T00:00:00"/>
    <s v="Completed"/>
    <m/>
    <m/>
    <e v="#N/A"/>
  </r>
  <r>
    <s v="SAR05"/>
    <e v="#N/A"/>
    <n v="0.99181273926124991"/>
    <n v="2023"/>
    <s v="6000A"/>
    <s v="xD-DWDM-BRKRing_SAR05_6000A JB_0004582304160E_00045823087420"/>
    <n v="0.99181273926124991"/>
    <s v="6000A JB"/>
    <s v="9800 Rack with subrack"/>
    <s v="BBand"/>
    <m/>
    <m/>
    <m/>
    <s v="Single_2023_September_DWDM_(blank)_6000A_Completed_DC BREAKER: 63 A X 4"/>
    <s v="Single"/>
    <n v="2023"/>
    <s v="September"/>
    <s v="DWDM"/>
    <s v="(blank)"/>
    <s v="DWDM-6000A"/>
    <s v="6000A"/>
    <s v="Completed"/>
    <s v="DC BREAKER: 63 A X 4"/>
    <e v="#N/A"/>
    <e v="#N/A"/>
    <e v="#N/A"/>
    <d v="2023-11-16T00:00:00"/>
    <s v="Wk46"/>
    <d v="2023-11-16T00:00:00"/>
    <m/>
    <m/>
    <m/>
    <x v="7"/>
    <x v="2"/>
    <m/>
    <d v="2024-01-17T00:00:00"/>
    <x v="4"/>
    <x v="27"/>
    <x v="11"/>
    <e v="#N/A"/>
    <x v="2"/>
    <x v="3"/>
    <m/>
    <m/>
    <m/>
    <s v="Y"/>
    <s v="Completed"/>
    <d v="2024-03-05T00:00:00"/>
    <s v="Completed"/>
    <m/>
    <m/>
    <e v="#N/A"/>
  </r>
  <r>
    <s v="SAR05"/>
    <e v="#N/A"/>
    <n v="0.99181273926124991"/>
    <n v="2023"/>
    <s v="6083A"/>
    <s v="xD-DWDM-BRKRing_SAR05_6083A Soga_0004582304160E_00045823087420"/>
    <n v="0.99181273926124991"/>
    <s v="6083A Soga"/>
    <s v="9800 Rack with subrack"/>
    <s v="BBand"/>
    <m/>
    <m/>
    <m/>
    <s v="Single_2023_November_DWDM_(blank)_6083A_Completed_RECTIFIER + DCPDB = 1_x000a_BATTERTY BANK =3 "/>
    <s v="Single"/>
    <n v="2023"/>
    <s v="November"/>
    <s v="DWDM"/>
    <s v="(blank)"/>
    <s v="DWDM-6083A"/>
    <s v="6083A"/>
    <s v="Completed"/>
    <s v="RECTIFIER + DCPDB = 1"/>
    <e v="#N/A"/>
    <e v="#N/A"/>
    <e v="#N/A"/>
    <d v="2024-01-02T00:00:00"/>
    <s v="Wk1"/>
    <d v="2024-01-02T00:00:00"/>
    <m/>
    <m/>
    <m/>
    <x v="9"/>
    <x v="0"/>
    <d v="2024-02-15T00:00:00"/>
    <d v="2024-02-15T00:00:00"/>
    <x v="4"/>
    <x v="56"/>
    <x v="8"/>
    <e v="#N/A"/>
    <x v="2"/>
    <x v="3"/>
    <m/>
    <m/>
    <m/>
    <s v="Y"/>
    <s v="Completed"/>
    <d v="2024-03-05T00:00:00"/>
    <s v="Completed"/>
    <m/>
    <m/>
    <e v="#N/A"/>
  </r>
  <r>
    <m/>
    <e v="#N/A"/>
    <n v="0.99181273926124991"/>
    <m/>
    <s v="1195A"/>
    <e v="#N/A"/>
    <n v="0.99181273926124991"/>
    <m/>
    <s v="site drop"/>
    <s v="N/A"/>
    <m/>
    <m/>
    <m/>
    <e v="#N/A"/>
    <s v="#N/A"/>
    <m/>
    <m/>
    <m/>
    <m/>
    <s v="DWDM-"/>
    <m/>
    <m/>
    <m/>
    <e v="#N/A"/>
    <e v="#N/A"/>
    <e v="#N/A"/>
    <d v="1899-12-30T00:00:00"/>
    <s v="WK0"/>
    <s v="N/A"/>
    <e v="#N/A"/>
    <e v="#N/A"/>
    <m/>
    <x v="9"/>
    <x v="4"/>
    <e v="#N/A"/>
    <e v="#N/A"/>
    <x v="6"/>
    <x v="37"/>
    <x v="0"/>
    <e v="#N/A"/>
    <x v="2"/>
    <x v="1"/>
    <e v="#N/A"/>
    <e v="#N/A"/>
    <e v="#N/A"/>
    <m/>
    <e v="#N/A"/>
    <e v="#N/A"/>
    <m/>
    <m/>
    <m/>
    <e v="#N/A"/>
  </r>
  <r>
    <s v="CAR01"/>
    <e v="#N/A"/>
    <e v="#N/A"/>
    <s v="2024 Q1"/>
    <n v="1085"/>
    <s v="xD_DWDM-BRKRing_CAR01_1085A Pekan Meru_0004582400460T_00045824009529"/>
    <m/>
    <s v="1085A Pekan Meru "/>
    <s v="Board expansion"/>
    <s v="BBand"/>
    <m/>
    <m/>
    <m/>
    <e v="#N/A"/>
    <s v="#N/A"/>
    <m/>
    <m/>
    <m/>
    <m/>
    <s v="DWDM-"/>
    <m/>
    <m/>
    <s v="No CME"/>
    <e v="#N/A"/>
    <e v="#N/A"/>
    <e v="#N/A"/>
    <d v="2024-03-20T00:00:00"/>
    <s v="Wk12"/>
    <d v="2024-03-22T00:00:00"/>
    <m/>
    <m/>
    <m/>
    <x v="0"/>
    <x v="0"/>
    <m/>
    <m/>
    <x v="4"/>
    <x v="33"/>
    <x v="1"/>
    <s v="P0"/>
    <x v="2"/>
    <x v="4"/>
    <m/>
    <m/>
    <m/>
    <m/>
    <m/>
    <m/>
    <m/>
    <m/>
    <m/>
    <e v="#N/A"/>
  </r>
  <r>
    <s v="PFSRING101/C0607P"/>
    <e v="#N/A"/>
    <m/>
    <n v="2023"/>
    <s v="1063B"/>
    <s v="xD_DWDM_BRKRing_PFSRING101/C0607_1063B_Berjya Times Square Rooftop_0004582306610C_00045823162822"/>
    <m/>
    <s v="1063B Berjaya Times Square Rooftop"/>
    <s v="1800 Rack and subrack"/>
    <s v="BBand"/>
    <m/>
    <m/>
    <m/>
    <s v="Single_2024_May_DWDM_PFSRING101/C0607P_1063B_PRPO_1.DCPDB = 1 (C/W :63A DC x 8; 32A DC x 2 and 10A DC x 2 DC Breaker)"/>
    <s v="Single"/>
    <n v="2024"/>
    <s v="May"/>
    <s v="DWDM"/>
    <s v="PFSRING101/C0607P"/>
    <s v="DWDM-1063B"/>
    <s v="1063B"/>
    <s v="PRPO"/>
    <s v="1.DCPDB = 1 (C/W :63A DC x 8; 32A DC x 2 and 10A DC x 2 DC Breaker)"/>
    <e v="#N/A"/>
    <s v="1.7 TSSR Approved"/>
    <e v="#N/A"/>
    <d v="2024-05-24T00:00:00"/>
    <s v="Wk21"/>
    <d v="2024-05-24T00:00:00"/>
    <m/>
    <m/>
    <s v="0521: Pending DN _x000a_0517: Need to freeze // _x000a_Return material due to lift breakdown"/>
    <x v="0"/>
    <x v="0"/>
    <m/>
    <m/>
    <x v="3"/>
    <x v="23"/>
    <x v="0"/>
    <s v="P1"/>
    <x v="2"/>
    <x v="1"/>
    <m/>
    <m/>
    <m/>
    <m/>
    <m/>
    <m/>
    <m/>
    <m/>
    <m/>
    <e v="#N/A"/>
  </r>
  <r>
    <s v="C0103"/>
    <n v="7.5475291698000005E-2"/>
    <e v="#N/A"/>
    <s v="2024 Q2"/>
    <s v="1049B"/>
    <s v="xD_DWDM_BRKRing_C0103_1049B-MCR 001 KPG_0004582400930A_00045824009023"/>
    <e v="#N/A"/>
    <s v="1049B-MCR 001 KPG"/>
    <s v="Board expansion"/>
    <s v="Advance"/>
    <m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s v="NA"/>
    <s v="0. No Survey required"/>
    <s v="0. No Survey required"/>
    <d v="2024-05-24T00:00:00"/>
    <s v="Wk21"/>
    <d v="2024-05-24T00:00:00"/>
    <m/>
    <m/>
    <s v="DN combined w/ xD_DWDM-BRKRing_C0103_1049B KPG_0004582401300R_00045824026922"/>
    <x v="0"/>
    <x v="0"/>
    <m/>
    <m/>
    <x v="3"/>
    <x v="23"/>
    <x v="0"/>
    <s v="P2"/>
    <x v="2"/>
    <x v="0"/>
    <m/>
    <m/>
    <m/>
    <m/>
    <m/>
    <m/>
    <m/>
    <m/>
    <m/>
    <e v="#N/A"/>
  </r>
  <r>
    <s v="MCR18/C24"/>
    <e v="#N/A"/>
    <e v="#N/A"/>
    <n v="2023"/>
    <s v="1360A"/>
    <s v="xD_DWDM-BRKRing_MCR18/C24_1360B Hicom Glenmarie_0004582306610C_00045823162822"/>
    <e v="#N/A"/>
    <s v="1360B Hicom Glenmarie"/>
    <s v="1800 Rack and subrack"/>
    <s v="BBand"/>
    <m/>
    <m/>
    <m/>
    <s v="Multiple_2024_May_DWDM_(blank)_1360A_Completed_1. Swap Cabine"/>
    <s v="Multiple"/>
    <n v="2024"/>
    <s v="May"/>
    <s v="DWDM"/>
    <s v="(blank)"/>
    <s v="DWDM-1360A"/>
    <s v="1360A"/>
    <s v="Completed"/>
    <s v="1. Swap Cabine"/>
    <e v="#N/A"/>
    <e v="#N/A"/>
    <e v="#N/A"/>
    <d v="2024-05-11T00:00:00"/>
    <s v="Wk19"/>
    <d v="2024-05-11T00:00:00"/>
    <s v="CME - Decom"/>
    <s v="OUTDOOR"/>
    <s v="0524: Plan to power up and int on 30/5_x000a_0517: Pending access"/>
    <x v="0"/>
    <x v="0"/>
    <s v="Replan"/>
    <d v="2024-02-12T00:00:00"/>
    <x v="1"/>
    <x v="89"/>
    <x v="0"/>
    <s v="P2"/>
    <x v="1"/>
    <x v="0"/>
    <m/>
    <m/>
    <m/>
    <m/>
    <m/>
    <d v="1899-12-30T00:00:00"/>
    <m/>
    <m/>
    <m/>
    <e v="#N/A"/>
  </r>
  <r>
    <s v="CAR05"/>
    <n v="0.80842560884875003"/>
    <e v="#N/A"/>
    <s v="2024 Q2"/>
    <s v="1475A"/>
    <s v="xD_DWDM_BRKRing_CAR05_1475A MSC MSK_0004582401290A_00045824026525"/>
    <e v="#N/A"/>
    <s v="1475A MSC MSK"/>
    <s v="Board expansion"/>
    <s v="BBand"/>
    <s v="N/A"/>
    <s v="N/A"/>
    <m/>
    <s v="Single_2024_May_DWDM_5GC_1475A_PRPO_1.ODF Rack (Glass Door)"/>
    <s v="Single"/>
    <n v="2024"/>
    <s v="May"/>
    <s v="DWDM"/>
    <s v="5GC"/>
    <s v="DWDM-1475A"/>
    <s v="1475A"/>
    <s v="PRPO"/>
    <s v="No CME"/>
    <s v="NA"/>
    <s v="0. No Survey required"/>
    <s v="0. No Survey required"/>
    <d v="2024-05-08T00:00:00"/>
    <s v="Wk19"/>
    <d v="2024-05-13T00:00:00"/>
    <m/>
    <m/>
    <m/>
    <x v="0"/>
    <x v="0"/>
    <m/>
    <m/>
    <x v="1"/>
    <x v="11"/>
    <x v="0"/>
    <s v="P1_Z_Oct"/>
    <x v="15"/>
    <x v="3"/>
    <m/>
    <m/>
    <m/>
    <m/>
    <m/>
    <m/>
    <m/>
    <m/>
    <d v="2024-05-23T00:00:00"/>
    <e v="#N/A"/>
  </r>
  <r>
    <s v="CAR02-i+/CAR02-ii+"/>
    <e v="#N/A"/>
    <m/>
    <s v="2024 Q2_2"/>
    <s v="1049B"/>
    <s v="xD_DWDM-BRKRing_CAR02-i+/CAR02-ii+_1049B KPG_0004582401310N_00045824027823"/>
    <n v="0.23"/>
    <s v="1049B Kepong"/>
    <s v="Board expansion"/>
    <s v="BBand"/>
    <s v="N/A"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No CME"/>
    <s v="NA"/>
    <s v="0. No Survey required"/>
    <s v="0. No Survey required"/>
    <d v="2024-05-09T00:00:00"/>
    <s v="Wk19"/>
    <d v="2024-05-14T00:00:00"/>
    <m/>
    <m/>
    <m/>
    <x v="0"/>
    <x v="0"/>
    <m/>
    <m/>
    <x v="1"/>
    <x v="90"/>
    <x v="0"/>
    <e v="#N/A"/>
    <x v="2"/>
    <x v="1"/>
    <m/>
    <m/>
    <m/>
    <m/>
    <m/>
    <m/>
    <m/>
    <m/>
    <m/>
    <e v="#N/A"/>
  </r>
  <r>
    <s v="C0105P"/>
    <e v="#N/A"/>
    <n v="0.98909999999999998"/>
    <s v="2024 Q1"/>
    <s v="1049B"/>
    <s v="xD_DWDM_BRKRing_C0105P_1049B MCR KPG_0004582309050Y_00045824006623"/>
    <n v="0.98909999999999998"/>
    <s v="1049B-MCR-002-KPG"/>
    <s v="1800VPRO 1 rack 4subrack"/>
    <s v="Advance"/>
    <m/>
    <d v="2024-01-30T00:00:00"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1.Swap breaker = 16 (16x63A DC)"/>
    <s v="Indoor"/>
    <s v="1.7 TSSR Approved"/>
    <s v="1.7 TSSR Approved"/>
    <d v="2024-05-15T00:00:00"/>
    <s v="Wk20"/>
    <d v="2024-05-15T00:00:00"/>
    <m/>
    <m/>
    <s v="0520: TI done"/>
    <x v="6"/>
    <x v="0"/>
    <m/>
    <s v="Pending ES PO"/>
    <x v="1"/>
    <x v="90"/>
    <x v="0"/>
    <s v="P1"/>
    <x v="2"/>
    <x v="6"/>
    <e v="#N/A"/>
    <m/>
    <m/>
    <m/>
    <m/>
    <e v="#N/A"/>
    <m/>
    <s v="Y"/>
    <d v="2024-05-10T00:00:00"/>
    <e v="#N/A"/>
  </r>
  <r>
    <s v="CAR04"/>
    <n v="0.43402654726599993"/>
    <n v="0.85389999999999999"/>
    <s v="2024 Q1"/>
    <s v="1049B"/>
    <s v="xD_DWDM_BRKRing_CAR04_1049B KPG_0004582309050Y_00045824006623"/>
    <n v="0.85389999999999999"/>
    <s v="1049B MCR KPG"/>
    <s v="98001 rack 1 subrack"/>
    <s v="BBand"/>
    <m/>
    <d v="2024-02-13T00:00:00"/>
    <d v="2024-02-15T00:00:00"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1.Swap breaker = 16 (16x63A DC)"/>
    <s v="subrack only"/>
    <s v="1.7 TSSR Approved"/>
    <s v="1.7 TSSR Approved"/>
    <d v="2024-05-15T00:00:00"/>
    <s v="Wk20"/>
    <d v="2024-05-15T00:00:00"/>
    <m/>
    <m/>
    <s v="0520: TI done"/>
    <x v="0"/>
    <x v="0"/>
    <m/>
    <m/>
    <x v="1"/>
    <x v="90"/>
    <x v="0"/>
    <s v="P1_Z_June"/>
    <x v="5"/>
    <x v="3"/>
    <e v="#N/A"/>
    <m/>
    <m/>
    <m/>
    <m/>
    <e v="#N/A"/>
    <m/>
    <s v="Y"/>
    <d v="2024-05-24T00:00:00"/>
    <e v="#N/A"/>
  </r>
  <r>
    <s v="CT0241P"/>
    <n v="4.6672209813299999"/>
    <n v="1.0339"/>
    <s v="2024 Q1"/>
    <s v="1197A"/>
    <s v="xD_DWDM_BRKRing_CT0241P_1197A JBA Effingham_0004582309050Y_00045824006623"/>
    <n v="1.0339"/>
    <s v="1197A JBA Effingham"/>
    <s v="1800VPRO 1 rack 1 subrack"/>
    <s v="Advance"/>
    <m/>
    <d v="2024-01-27T00:00:00"/>
    <m/>
    <s v="Single_2024_May_DWDM_CT0241P;C0417P_1197A_PRPO_1. Add Battery Bank = 2"/>
    <s v="Single"/>
    <n v="2024"/>
    <s v="May"/>
    <s v="DWDM"/>
    <s v="CT0241P;C0417P"/>
    <s v="DWDM-1197A"/>
    <s v="1197A"/>
    <s v="PRPO"/>
    <s v="1. Add Battery Bank = 2"/>
    <s v="Indoor"/>
    <s v="1.7 TSSR Approved"/>
    <s v="1.7 TSSR Approved"/>
    <d v="2024-05-15T00:00:00"/>
    <s v="Wk20"/>
    <d v="2024-05-15T00:00:00"/>
    <m/>
    <m/>
    <s v="0520: TI done"/>
    <x v="10"/>
    <x v="0"/>
    <m/>
    <s v="Pending ES PO"/>
    <x v="1"/>
    <x v="90"/>
    <x v="0"/>
    <s v="P1"/>
    <x v="2"/>
    <x v="1"/>
    <e v="#N/A"/>
    <m/>
    <m/>
    <m/>
    <m/>
    <e v="#N/A"/>
    <s v="Plan RFS MAY2024 (ZTE)"/>
    <s v="Y"/>
    <d v="2023-05-21T00:00:00"/>
    <e v="#N/A"/>
  </r>
  <r>
    <s v="E209"/>
    <n v="0.67374253617199997"/>
    <n v="0.70370391758200002"/>
    <s v="2024 Q2"/>
    <s v="8429B"/>
    <s v="xD_DWDM_BRKRing_E209_8429B BPayung2_0004582401310P_00045824026721"/>
    <n v="0.70370391758200002"/>
    <s v="8429B-MAG(M14)-001 Bpayung 2"/>
    <s v="Board expansion"/>
    <s v="Fo&amp;T"/>
    <m/>
    <m/>
    <m/>
    <s v="Single_2023_September_DWDM_(blank)_8429B_Drop_NOT REQUIRED"/>
    <s v="Single"/>
    <n v="2023"/>
    <s v="September"/>
    <s v="DWDM"/>
    <s v="(blank)"/>
    <s v="DWDM-8429B"/>
    <s v="8429B"/>
    <s v="Drop"/>
    <s v="No CME"/>
    <s v="NA"/>
    <s v="0. No Survey required"/>
    <s v="0. No Survey required"/>
    <d v="2024-05-15T00:00:00"/>
    <s v="Wk20"/>
    <d v="2024-05-15T00:00:00"/>
    <m/>
    <m/>
    <s v="0520: TI done"/>
    <x v="0"/>
    <x v="0"/>
    <m/>
    <m/>
    <x v="1"/>
    <x v="90"/>
    <x v="0"/>
    <e v="#N/A"/>
    <x v="31"/>
    <x v="0"/>
    <m/>
    <m/>
    <m/>
    <m/>
    <m/>
    <m/>
    <m/>
    <m/>
    <m/>
    <e v="#N/A"/>
  </r>
  <r>
    <s v="CAR02-i+/CAR02-ii+"/>
    <e v="#N/A"/>
    <m/>
    <s v="2024 Q2_2"/>
    <s v="2021B"/>
    <s v="xD_DWDM-BRKRing_CAR02-i+/CAR02-ii+_2021B SBHT_0004582401310N_00045824027823"/>
    <n v="0.23"/>
    <s v="2021B Subang Hi-Tech"/>
    <s v="Board expansion"/>
    <s v="BBand"/>
    <s v="N/A"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No CME"/>
    <s v="NA"/>
    <s v="0. No Survey required"/>
    <s v="0. No Survey required"/>
    <d v="2024-05-09T00:00:00"/>
    <s v="Wk19"/>
    <d v="2024-05-15T00:00:00"/>
    <m/>
    <m/>
    <s v="0520: TI done_x000a_Installation not done - pending diagram"/>
    <x v="0"/>
    <x v="0"/>
    <m/>
    <m/>
    <x v="1"/>
    <x v="90"/>
    <x v="0"/>
    <e v="#N/A"/>
    <x v="2"/>
    <x v="1"/>
    <m/>
    <m/>
    <m/>
    <m/>
    <m/>
    <m/>
    <m/>
    <m/>
    <m/>
    <e v="#N/A"/>
  </r>
  <r>
    <s v="C0103 (C0126)"/>
    <e v="#N/A"/>
    <e v="#N/A"/>
    <s v="2024 Q1"/>
    <s v="1359A"/>
    <s v="xD_DWDM-BRKRing_C0103_1359A Mutiara Subang_0004582400320X_00045824009023"/>
    <e v="#N/A"/>
    <s v="1359A-MAC-001 Mutiara Subang"/>
    <s v="1800 1 rack 1subrack"/>
    <s v="Advance"/>
    <m/>
    <m/>
    <m/>
    <s v="Single_2024_May_DWDM_C0103_1359A_PRPO_1. Swap breaker DC BREAKER: 63A X 2"/>
    <s v="Single"/>
    <n v="2024"/>
    <s v="May"/>
    <s v="DWDM"/>
    <s v="C0103"/>
    <s v="DWDM-1359A"/>
    <s v="1359A"/>
    <s v="PRPO"/>
    <s v="1. Swap breaker DC BREAKER: 63A X 2"/>
    <s v="Indoor"/>
    <s v="1.4 Pending FF and CME Planner approval"/>
    <s v="1.7 TSSR Approved"/>
    <d v="2024-05-16T00:00:00"/>
    <s v="Wk20"/>
    <d v="2024-05-16T00:00:00"/>
    <m/>
    <m/>
    <s v="0520: TI done_x000a_0517: TI WIP //_x000a_0516: Waiting outbound"/>
    <x v="11"/>
    <x v="0"/>
    <m/>
    <m/>
    <x v="1"/>
    <x v="90"/>
    <x v="0"/>
    <s v="P2"/>
    <x v="2"/>
    <x v="1"/>
    <d v="1899-12-30T00:00:00"/>
    <m/>
    <m/>
    <m/>
    <m/>
    <m/>
    <m/>
    <m/>
    <d v="2024-05-28T00:00:00"/>
    <e v="#N/A"/>
  </r>
  <r>
    <s v="C0147P"/>
    <n v="0.30115625360300002"/>
    <n v="0.22"/>
    <s v="2024 Q2"/>
    <s v="2021B"/>
    <s v="xD_DWDM_BRKRing_C0147P_2021B_SBHT_0004582401280Z_45824026526"/>
    <n v="0.22"/>
    <s v="2021B SBHT"/>
    <s v="1800VPRO 1 subrack"/>
    <s v="BBand"/>
    <d v="2024-04-04T00:00:00"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1.ODF Rack (Glass Door)"/>
    <e v="#N/A"/>
    <e v="#N/A"/>
    <e v="#N/A"/>
    <d v="2024-05-28T00:00:00"/>
    <s v="Wk22"/>
    <m/>
    <m/>
    <m/>
    <m/>
    <x v="0"/>
    <x v="0"/>
    <m/>
    <m/>
    <x v="3"/>
    <x v="12"/>
    <x v="0"/>
    <e v="#N/A"/>
    <x v="2"/>
    <x v="1"/>
    <m/>
    <m/>
    <m/>
    <m/>
    <m/>
    <m/>
    <m/>
    <m/>
    <m/>
    <e v="#N/A"/>
  </r>
  <r>
    <s v="C0147P"/>
    <n v="0.30115625360300002"/>
    <n v="0.22"/>
    <s v="2024 Q2"/>
    <s v="1918A"/>
    <s v="xD_DWDM_BRKRing_C0147P_1918A Damansara Intan_0004582401280Z_45824026526"/>
    <n v="0.22"/>
    <s v="1918A Damansara Intan"/>
    <s v="1800vPro 1rack  1Subrack"/>
    <s v="BBand"/>
    <d v="2024-04-15T00:00:00"/>
    <m/>
    <m/>
    <s v="Single_2024_May_DWDM_CT0241P;C0417P;CAR02-ii+_1918A_PRPO_1. Add Battery Bank = 2"/>
    <s v="Single"/>
    <n v="2024"/>
    <s v="May"/>
    <s v="DWDM"/>
    <s v="CT0241P;C0417P;CAR02-ii+"/>
    <s v="DWDM-1918A"/>
    <s v="1918A"/>
    <s v="PRPO"/>
    <s v="1. Add Battery Bank = 2"/>
    <e v="#N/A"/>
    <e v="#N/A"/>
    <e v="#N/A"/>
    <d v="2024-05-29T00:00:00"/>
    <s v="Wk22"/>
    <m/>
    <m/>
    <m/>
    <s v="MOS freezed. Pending confirmation availability of material."/>
    <x v="0"/>
    <x v="0"/>
    <m/>
    <m/>
    <x v="3"/>
    <x v="16"/>
    <x v="0"/>
    <e v="#N/A"/>
    <x v="2"/>
    <x v="1"/>
    <m/>
    <m/>
    <m/>
    <m/>
    <m/>
    <m/>
    <m/>
    <m/>
    <m/>
    <e v="#N/A"/>
  </r>
  <r>
    <s v="C0147P"/>
    <n v="0.30115625360300002"/>
    <n v="0.22"/>
    <s v="2024 Q2"/>
    <s v="1336A"/>
    <s v="xD_DWDM_BRKRing_C0147P_1336A Balai Islam TTDI_0004582401280Z_45824026526"/>
    <n v="0.22"/>
    <s v="1336A Balai Islam TTDI"/>
    <s v="1800vPro 1rack  1Subrack"/>
    <s v="BBand"/>
    <d v="2024-04-15T00:00:00"/>
    <m/>
    <m/>
    <e v="#N/A"/>
    <s v="#N/A"/>
    <m/>
    <m/>
    <m/>
    <m/>
    <s v="DWDM-"/>
    <m/>
    <m/>
    <m/>
    <e v="#N/A"/>
    <e v="#N/A"/>
    <e v="#N/A"/>
    <d v="2024-07-30T00:00:00"/>
    <s v="Wk31"/>
    <m/>
    <m/>
    <m/>
    <s v="0523: Pending survey"/>
    <x v="0"/>
    <x v="0"/>
    <m/>
    <m/>
    <x v="6"/>
    <x v="37"/>
    <x v="0"/>
    <e v="#N/A"/>
    <x v="2"/>
    <x v="1"/>
    <m/>
    <m/>
    <m/>
    <m/>
    <m/>
    <m/>
    <m/>
    <m/>
    <m/>
    <e v="#N/A"/>
  </r>
  <r>
    <s v="C0147P"/>
    <n v="0.30115625360300002"/>
    <n v="0.22"/>
    <s v="2024 Q2"/>
    <s v="2831A"/>
    <s v="xD_DWDM_BRKRing_C0147P_2831A One Utama Ph2_0004582401280Z_45824026526"/>
    <n v="0.22"/>
    <s v="2831A One Utama Phase 2"/>
    <s v="1800vPro 1rack  1Subrack"/>
    <s v="BBand"/>
    <d v="2024-04-15T00:00:00"/>
    <m/>
    <m/>
    <e v="#N/A"/>
    <s v="#N/A"/>
    <m/>
    <m/>
    <m/>
    <m/>
    <s v="DWDM-"/>
    <m/>
    <m/>
    <m/>
    <e v="#N/A"/>
    <e v="#N/A"/>
    <e v="#N/A"/>
    <d v="2024-07-30T00:00:00"/>
    <s v="Wk31"/>
    <m/>
    <m/>
    <m/>
    <s v="0523: Pending suervey"/>
    <x v="0"/>
    <x v="0"/>
    <m/>
    <m/>
    <x v="6"/>
    <x v="37"/>
    <x v="0"/>
    <e v="#N/A"/>
    <x v="2"/>
    <x v="1"/>
    <m/>
    <m/>
    <m/>
    <m/>
    <m/>
    <m/>
    <m/>
    <m/>
    <m/>
    <e v="#N/A"/>
  </r>
  <r>
    <s v="C0147P"/>
    <n v="0.30115625360300002"/>
    <n v="0.22"/>
    <s v="2024 Q2"/>
    <s v="1197A"/>
    <s v="xD_DWDM_BRKRing_C0147P_1197A JBA Effingham_0004582401280Z_45824026526"/>
    <n v="0.22"/>
    <s v="1197A JBA Effingham "/>
    <s v="1800vPro 1rack  1Subrack"/>
    <s v="BBand"/>
    <d v="2024-04-15T00:00:00"/>
    <m/>
    <m/>
    <s v="Single_2024_May_DWDM_CT0241P;C0417P_1197A_PRPO_1. Add Battery Bank = 2"/>
    <s v="Single"/>
    <n v="2024"/>
    <s v="May"/>
    <s v="DWDM"/>
    <s v="CT0241P;C0417P"/>
    <s v="DWDM-1197A"/>
    <s v="1197A"/>
    <s v="PRPO"/>
    <s v="1. Add Battery Bank = 2"/>
    <e v="#N/A"/>
    <e v="#N/A"/>
    <e v="#N/A"/>
    <d v="2024-05-30T00:00:00"/>
    <s v="Wk22"/>
    <m/>
    <m/>
    <m/>
    <s v="MOS freezed. Pending confirmation availability of material."/>
    <x v="0"/>
    <x v="0"/>
    <m/>
    <m/>
    <x v="3"/>
    <x v="2"/>
    <x v="0"/>
    <e v="#N/A"/>
    <x v="2"/>
    <x v="1"/>
    <m/>
    <m/>
    <m/>
    <m/>
    <m/>
    <m/>
    <m/>
    <m/>
    <m/>
    <e v="#N/A"/>
  </r>
  <r>
    <s v="C0147P"/>
    <n v="0.30115625360300002"/>
    <n v="0.22"/>
    <s v="2024 Q2"/>
    <s v="1211A"/>
    <s v="xD_DWDM_BRKRing_C0147P_1211A KDU_0004582401280Z_45824026526"/>
    <n v="0.22"/>
    <s v="1211A KDU"/>
    <s v="1800vPro 1rack  1Subrack"/>
    <s v="BBand"/>
    <d v="2024-04-15T00:00:00"/>
    <m/>
    <m/>
    <e v="#N/A"/>
    <s v="#N/A"/>
    <m/>
    <m/>
    <m/>
    <m/>
    <s v="DWDM-"/>
    <m/>
    <m/>
    <m/>
    <e v="#N/A"/>
    <e v="#N/A"/>
    <e v="#N/A"/>
    <d v="2024-05-30T00:00:00"/>
    <s v="Wk22"/>
    <m/>
    <m/>
    <m/>
    <s v="0527: Change date due to access not approved yet_x000a_MOS freezed. Pending confirmation availability of material."/>
    <x v="0"/>
    <x v="0"/>
    <m/>
    <m/>
    <x v="3"/>
    <x v="2"/>
    <x v="0"/>
    <e v="#N/A"/>
    <x v="2"/>
    <x v="1"/>
    <m/>
    <m/>
    <m/>
    <m/>
    <m/>
    <m/>
    <m/>
    <m/>
    <m/>
    <e v="#N/A"/>
  </r>
  <r>
    <s v="NAR01_i"/>
    <e v="#N/A"/>
    <n v="0.22"/>
    <s v="2024 Q2"/>
    <s v="4966A"/>
    <s v="xD_DWDM_BRKRing_NAR01_i_4966A_Kulim Hitech_0004582401260T_45824026527"/>
    <n v="0.22"/>
    <s v="4966A-MAG_x0002_001 Kulim Hitech"/>
    <s v="9800M12 1 subrack"/>
    <s v="Fo&amp;T"/>
    <d v="2024-04-04T00:00:00"/>
    <m/>
    <m/>
    <e v="#N/A"/>
    <s v="#N/A"/>
    <m/>
    <m/>
    <m/>
    <m/>
    <s v="DWDM-"/>
    <m/>
    <m/>
    <m/>
    <s v="Submission using N106"/>
    <s v="1.33 FF reject/Pending resubmission from partner"/>
    <s v="1.33 FF reject/Pending resubmission from partner"/>
    <d v="2024-06-05T00:00:00"/>
    <s v="Wk23"/>
    <m/>
    <m/>
    <m/>
    <s v="0527: Rescheduled due to material shortage other sitePending TSSR. Freezed to lock material. Need to reconfirm from Mok"/>
    <x v="0"/>
    <x v="0"/>
    <m/>
    <m/>
    <x v="3"/>
    <x v="91"/>
    <x v="0"/>
    <e v="#N/A"/>
    <x v="32"/>
    <x v="4"/>
    <m/>
    <m/>
    <m/>
    <m/>
    <m/>
    <m/>
    <m/>
    <m/>
    <m/>
    <e v="#N/A"/>
  </r>
  <r>
    <s v="NAR01_i"/>
    <e v="#N/A"/>
    <n v="0.22"/>
    <s v="2024 Q2"/>
    <s v="4946A"/>
    <s v="xD_DWDM_BRKRing_NAR01_i_4946A_Bukit Selambau_0004582401260T_45824026527"/>
    <n v="0.22"/>
    <s v="4946A-MAG-001 Bukit Selambau"/>
    <s v="9800M12 1 subrack"/>
    <s v="Fo&amp;T"/>
    <d v="2024-04-04T00:00:00"/>
    <m/>
    <m/>
    <s v="Single_2023_October_DWDM_(blank)_4946A_Drop_DROP"/>
    <s v="Single"/>
    <n v="2023"/>
    <s v="October"/>
    <s v="DWDM"/>
    <s v="(blank)"/>
    <s v="DWDM-4946A"/>
    <s v="4946A"/>
    <s v="Drop"/>
    <s v="DROP"/>
    <s v="Subrack"/>
    <s v="1.4 Pending FF and CME Planner approval"/>
    <s v="1.4 Pending FF and CME Planner approval"/>
    <d v="2024-05-19T00:00:00"/>
    <s v="Wk20"/>
    <m/>
    <m/>
    <m/>
    <s v="0523: EB site. Need to install after calendar freeze_x000a_0516: Pending DN. Freezed to lock material. Need to reconfirm from Mok"/>
    <x v="0"/>
    <x v="0"/>
    <m/>
    <m/>
    <x v="3"/>
    <x v="92"/>
    <x v="0"/>
    <e v="#N/A"/>
    <x v="32"/>
    <x v="4"/>
    <m/>
    <m/>
    <m/>
    <m/>
    <m/>
    <m/>
    <m/>
    <m/>
    <m/>
    <e v="#N/A"/>
  </r>
  <r>
    <s v="NAR01_i"/>
    <e v="#N/A"/>
    <n v="0.22"/>
    <s v="2024 Q2"/>
    <s v="4992A"/>
    <s v="xD_DWDM_BRKRing_NAR01_i_4992A_Pendang_0004582401260T_45824026527"/>
    <n v="0.22"/>
    <s v="4992A-MAG-001 Pendang"/>
    <s v="9800M12 1 subrack"/>
    <s v="Fo&amp;T"/>
    <d v="2024-04-04T00:00:00"/>
    <m/>
    <m/>
    <s v="Multiple_2024_May_DWDM_(blank)_4992A_Completed_1.Swap breaker = 4 (4x100A DC)"/>
    <s v="Multiple"/>
    <n v="2024"/>
    <s v="May"/>
    <s v="DWDM"/>
    <s v="(blank)"/>
    <s v="DWDM-4992A"/>
    <s v="4992A"/>
    <s v="Completed"/>
    <s v="1.Swap breaker = 4 (4x100A DC)"/>
    <n v="0"/>
    <s v="1.1 Pending partner to submit TSSR"/>
    <s v="1.1 Pending partner to submit TSSR"/>
    <d v="2024-07-30T00:00:00"/>
    <s v="Wk31"/>
    <m/>
    <m/>
    <m/>
    <m/>
    <x v="0"/>
    <x v="0"/>
    <m/>
    <m/>
    <x v="6"/>
    <x v="37"/>
    <x v="0"/>
    <e v="#N/A"/>
    <x v="32"/>
    <x v="4"/>
    <m/>
    <m/>
    <m/>
    <m/>
    <m/>
    <m/>
    <m/>
    <m/>
    <m/>
    <e v="#N/A"/>
  </r>
  <r>
    <s v="NAR01_i"/>
    <e v="#N/A"/>
    <e v="#N/A"/>
    <s v="2024 Q2"/>
    <s v="4000A"/>
    <s v="xD_DWDM_BRKRing_NAR01_i_4000A_Prai_0004582401260T_45824026527"/>
    <e v="#N/A"/>
    <s v="4000A-MSC_x0002_Prai"/>
    <s v="Board expansion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s v="No CME"/>
    <s v="NA"/>
    <s v="0. No Survey required"/>
    <s v="0. No Survey required"/>
    <d v="2024-05-14T00:00:00"/>
    <s v="Wk20"/>
    <d v="2024-05-14T00:00:00"/>
    <m/>
    <m/>
    <m/>
    <x v="0"/>
    <x v="0"/>
    <m/>
    <m/>
    <x v="5"/>
    <x v="0"/>
    <x v="0"/>
    <e v="#N/A"/>
    <x v="32"/>
    <x v="4"/>
    <m/>
    <m/>
    <m/>
    <m/>
    <m/>
    <m/>
    <m/>
    <m/>
    <m/>
    <e v="#N/A"/>
  </r>
  <r>
    <s v="NAR01_i"/>
    <e v="#N/A"/>
    <e v="#N/A"/>
    <s v="2024 Q2"/>
    <s v="4521A"/>
    <s v="xD_DWDM_BRKRing_NAR01_i_4521A_Msc Ipoh_0004582401260T_45824026527"/>
    <e v="#N/A"/>
    <s v="4521A-MSC Menglembu"/>
    <s v="Board expansion"/>
    <s v="Fo&amp;T"/>
    <m/>
    <m/>
    <m/>
    <e v="#N/A"/>
    <s v="#N/A"/>
    <m/>
    <m/>
    <m/>
    <m/>
    <s v="DWDM-"/>
    <m/>
    <m/>
    <s v="No CME"/>
    <s v="NA"/>
    <s v="0. No Survey required"/>
    <s v="0. No Survey required"/>
    <d v="2024-05-14T00:00:00"/>
    <s v="Wk20"/>
    <d v="2024-05-14T00:00:00"/>
    <m/>
    <m/>
    <m/>
    <x v="0"/>
    <x v="0"/>
    <m/>
    <m/>
    <x v="5"/>
    <x v="0"/>
    <x v="0"/>
    <e v="#N/A"/>
    <x v="32"/>
    <x v="4"/>
    <m/>
    <m/>
    <m/>
    <m/>
    <m/>
    <m/>
    <m/>
    <m/>
    <m/>
    <e v="#N/A"/>
  </r>
  <r>
    <s v="E209"/>
    <n v="0.67374253617199997"/>
    <n v="0.70370391758200002"/>
    <s v="2024 Q2"/>
    <s v="8368A"/>
    <s v="xD_DWDM_BRKRing_E209_8368A Serating_0004582401310P_00045824026721"/>
    <n v="0.70370391758200002"/>
    <s v="8368A-MAC-001 Serating"/>
    <s v="Board expansion"/>
    <s v="Fo&amp;T"/>
    <m/>
    <m/>
    <m/>
    <e v="#N/A"/>
    <s v="#N/A"/>
    <m/>
    <m/>
    <m/>
    <m/>
    <s v="DWDM-"/>
    <m/>
    <m/>
    <s v="No CME"/>
    <s v="NA"/>
    <s v="0. No Survey required"/>
    <s v="0. No Survey required"/>
    <d v="2024-05-15T00:00:00"/>
    <s v="Wk20"/>
    <d v="2024-05-16T00:00:00"/>
    <m/>
    <m/>
    <s v="0520: TI done"/>
    <x v="0"/>
    <x v="0"/>
    <m/>
    <m/>
    <x v="1"/>
    <x v="90"/>
    <x v="0"/>
    <e v="#N/A"/>
    <x v="31"/>
    <x v="0"/>
    <m/>
    <m/>
    <m/>
    <m/>
    <m/>
    <m/>
    <m/>
    <m/>
    <m/>
    <e v="#N/A"/>
  </r>
  <r>
    <s v="C0103 (C0126)"/>
    <e v="#N/A"/>
    <e v="#N/A"/>
    <s v="2024 Q2"/>
    <s v="1359A"/>
    <s v="xD_DWDM-BRKRing_C0103_1359A Mutiara Subang_0004582400320X_00045824009023"/>
    <e v="#N/A"/>
    <s v="1359A-MAC-001 Mutiara Subang"/>
    <s v="Board expansion"/>
    <s v="Advance"/>
    <m/>
    <m/>
    <m/>
    <s v="Single_2024_May_DWDM_C0103_1359A_PRPO_1. Swap breaker DC BREAKER: 63A X 2"/>
    <s v="Single"/>
    <n v="2024"/>
    <s v="May"/>
    <s v="DWDM"/>
    <s v="C0103"/>
    <s v="DWDM-1359A"/>
    <s v="1359A"/>
    <s v="PRPO"/>
    <s v="No CME"/>
    <s v="Indoor"/>
    <s v="1.4 Pending FF and CME Planner approval"/>
    <s v="1.7 TSSR Approved"/>
    <d v="2024-05-16T00:00:00"/>
    <s v="Wk20"/>
    <d v="2024-05-16T00:00:00"/>
    <m/>
    <m/>
    <s v="0520: TI done_x000a_0517: TI WIP //_x000a_0516: Waiting outbound"/>
    <x v="11"/>
    <x v="0"/>
    <m/>
    <m/>
    <x v="1"/>
    <x v="90"/>
    <x v="0"/>
    <e v="#N/A"/>
    <x v="2"/>
    <x v="1"/>
    <m/>
    <m/>
    <m/>
    <m/>
    <m/>
    <m/>
    <m/>
    <m/>
    <m/>
    <e v="#N/A"/>
  </r>
  <r>
    <s v="E301"/>
    <n v="0.75111283443400012"/>
    <n v="0.850225491055"/>
    <s v="2024 Q2"/>
    <s v="8712A"/>
    <s v="xD_DWDM_BRKRing_E301_8712A Kg Jawa Pekan_0004582401310P_00045824026721"/>
    <n v="0.850225491055"/>
    <s v="8712A-MAC-001 Kg. Jawa Pekan"/>
    <s v="9800M24 1 rack 2subrack"/>
    <s v="Fo&amp;T"/>
    <d v="2024-04-05T00:00:00"/>
    <m/>
    <m/>
    <s v="Multiple_2024_January_DWDM_(blank)_8712A_Completed_BATTERY BANK = 2"/>
    <s v="Multiple"/>
    <n v="2024"/>
    <s v="January"/>
    <s v="DWDM"/>
    <s v="(blank)"/>
    <s v="DWDM-8712A"/>
    <s v="8712A"/>
    <s v="Completed"/>
    <s v="BATTERY BANK = 2"/>
    <s v="Indoor"/>
    <s v="1.32 CME Planner reject/Pending resubmission from partner"/>
    <s v="1.32 CME Planner reject/Pending resubmission from partner"/>
    <d v="2024-06-06T00:00:00"/>
    <s v="Wk23"/>
    <m/>
    <m/>
    <m/>
    <s v="0527: Material shortage. Target inbound 5/6_x000a_Pending TSSR. Freezed to lock material. Need to reconfirm from Mok"/>
    <x v="0"/>
    <x v="0"/>
    <m/>
    <m/>
    <x v="3"/>
    <x v="8"/>
    <x v="0"/>
    <e v="#N/A"/>
    <x v="33"/>
    <x v="0"/>
    <m/>
    <m/>
    <m/>
    <m/>
    <m/>
    <m/>
    <m/>
    <m/>
    <m/>
    <e v="#N/A"/>
  </r>
  <r>
    <s v="E301"/>
    <n v="0.75111283443400012"/>
    <n v="0.850225491055"/>
    <s v="2024 Q2"/>
    <s v="8088A"/>
    <s v="xD_DWDM_BRKRing_E301_8088A Sg Beto_0004582401310P_00045824026721"/>
    <n v="0.850225491055"/>
    <s v="8088A-MAG-001 Sg. Beto"/>
    <s v="Board expansion"/>
    <s v="Fo&amp;T"/>
    <m/>
    <m/>
    <m/>
    <e v="#N/A"/>
    <s v="#N/A"/>
    <m/>
    <m/>
    <m/>
    <m/>
    <s v="DWDM-"/>
    <m/>
    <m/>
    <s v="No CME"/>
    <s v="NA"/>
    <s v="0. No Survey required"/>
    <s v="0. No Survey required"/>
    <d v="2024-05-29T00:00:00"/>
    <s v="Wk22"/>
    <m/>
    <m/>
    <m/>
    <s v="Freezed to lock material. Need to reconfirm from Mok"/>
    <x v="0"/>
    <x v="0"/>
    <m/>
    <m/>
    <x v="3"/>
    <x v="16"/>
    <x v="0"/>
    <e v="#N/A"/>
    <x v="33"/>
    <x v="0"/>
    <m/>
    <m/>
    <m/>
    <m/>
    <m/>
    <m/>
    <m/>
    <m/>
    <m/>
    <e v="#N/A"/>
  </r>
  <r>
    <s v="E301"/>
    <n v="0.75111283443400012"/>
    <n v="0.850225491055"/>
    <s v="2024 Q2"/>
    <s v="8000A"/>
    <s v="xD_DWDM_BRKRing_E301_8000A KTNE1_0004582401310P_00045824026721"/>
    <n v="0.850225491055"/>
    <s v="8000A-MCR-002 KTN E1"/>
    <s v="Board expansion"/>
    <s v="Fo&amp;T"/>
    <m/>
    <m/>
    <m/>
    <e v="#N/A"/>
    <s v="#N/A"/>
    <m/>
    <m/>
    <m/>
    <m/>
    <s v="DWDM-"/>
    <m/>
    <m/>
    <s v="No CME"/>
    <s v="NA"/>
    <s v="0. No Survey required"/>
    <s v="0. No Survey required"/>
    <d v="2024-05-28T00:00:00"/>
    <s v="Wk22"/>
    <m/>
    <m/>
    <m/>
    <s v="Freezed to lock material. Need to reconfirm from Mok"/>
    <x v="0"/>
    <x v="0"/>
    <m/>
    <m/>
    <x v="3"/>
    <x v="12"/>
    <x v="0"/>
    <e v="#N/A"/>
    <x v="33"/>
    <x v="0"/>
    <m/>
    <m/>
    <m/>
    <m/>
    <m/>
    <m/>
    <m/>
    <m/>
    <m/>
    <e v="#N/A"/>
  </r>
  <r>
    <s v="EAR01_1 &amp; EAR01_3"/>
    <e v="#N/A"/>
    <n v="0.64"/>
    <s v="2024 Q2"/>
    <s v="4000A"/>
    <s v="xD_DWDM_BRKRing_EAR01_1 N EAR01_3_4000A Msc Prai_0004582401310P_00045824026721"/>
    <n v="0.64"/>
    <s v="4000A MSC Prai"/>
    <s v="9800M12 1subrack"/>
    <s v="Fo&amp;T"/>
    <d v="2024-04-05T00:00:00"/>
    <m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e v="#N/A"/>
    <e v="#N/A"/>
    <e v="#N/A"/>
    <d v="2024-06-30T00:00:00"/>
    <s v="Wk26"/>
    <m/>
    <m/>
    <m/>
    <m/>
    <x v="0"/>
    <x v="0"/>
    <m/>
    <m/>
    <x v="6"/>
    <x v="37"/>
    <x v="0"/>
    <e v="#N/A"/>
    <x v="34"/>
    <x v="7"/>
    <m/>
    <m/>
    <m/>
    <m/>
    <m/>
    <m/>
    <m/>
    <m/>
    <m/>
    <e v="#N/A"/>
  </r>
  <r>
    <s v="EAR01_1 &amp; EAR01_3"/>
    <e v="#N/A"/>
    <e v="#N/A"/>
    <s v="2024 Q2"/>
    <s v="8000A"/>
    <s v="xD_DWDM_BRKRing_EAR01_1 N EAR01_3_8000A MSC KTN_0004582401310P_00045824026721"/>
    <e v="#N/A"/>
    <s v="8000A MSC Kuantan"/>
    <s v="Board expansion"/>
    <s v="Fo&amp;T"/>
    <m/>
    <m/>
    <m/>
    <e v="#N/A"/>
    <s v="#N/A"/>
    <m/>
    <m/>
    <m/>
    <m/>
    <s v="DWDM-"/>
    <m/>
    <m/>
    <s v="No CME"/>
    <e v="#N/A"/>
    <e v="#N/A"/>
    <e v="#N/A"/>
    <d v="2024-05-14T00:00:00"/>
    <s v="Wk20"/>
    <d v="2024-05-14T00:00:00"/>
    <m/>
    <m/>
    <m/>
    <x v="0"/>
    <x v="0"/>
    <m/>
    <m/>
    <x v="5"/>
    <x v="0"/>
    <x v="0"/>
    <e v="#N/A"/>
    <x v="34"/>
    <x v="7"/>
    <m/>
    <m/>
    <m/>
    <m/>
    <m/>
    <m/>
    <m/>
    <m/>
    <m/>
    <e v="#N/A"/>
  </r>
  <r>
    <s v="EAR01_1 &amp; EAR01_3"/>
    <e v="#N/A"/>
    <n v="0.64"/>
    <s v="2024 Q2"/>
    <s v="8282B"/>
    <s v="xD_DWDM_BRKRing_EAR01_1 N EAR01_3_8282B Pergau_0004582401310P_00045824026721"/>
    <n v="0.64"/>
    <s v="8282B-MAG(M14)-001 Pergau"/>
    <s v="9800M12 1subrack"/>
    <s v="Fo&amp;T"/>
    <d v="2024-04-05T00:00:00"/>
    <m/>
    <m/>
    <e v="#N/A"/>
    <s v="#N/A"/>
    <m/>
    <m/>
    <m/>
    <m/>
    <s v="DWDM-"/>
    <m/>
    <m/>
    <m/>
    <e v="#N/A"/>
    <e v="#N/A"/>
    <e v="#N/A"/>
    <d v="2024-06-30T00:00:00"/>
    <s v="Wk26"/>
    <m/>
    <m/>
    <m/>
    <m/>
    <x v="0"/>
    <x v="0"/>
    <m/>
    <m/>
    <x v="6"/>
    <x v="37"/>
    <x v="0"/>
    <e v="#N/A"/>
    <x v="34"/>
    <x v="7"/>
    <m/>
    <m/>
    <m/>
    <m/>
    <m/>
    <m/>
    <m/>
    <m/>
    <m/>
    <e v="#N/A"/>
  </r>
  <r>
    <s v="EAR01_1 &amp; EAR01_3"/>
    <e v="#N/A"/>
    <n v="0.64"/>
    <s v="2024 Q2"/>
    <s v="8285A"/>
    <s v="xD_DWDM_BRKRing_EAR01_1 N EAR01_3_8285A Bukit Bunga_0004582401310P_00045824026721"/>
    <n v="0.64"/>
    <s v="8285A-MAG(M14)-001 Bukit Bunga"/>
    <s v="9800M12 1rack 1subrack"/>
    <s v="Fo&amp;T"/>
    <d v="2024-04-05T00:00:00"/>
    <m/>
    <m/>
    <e v="#N/A"/>
    <s v="#N/A"/>
    <m/>
    <m/>
    <m/>
    <m/>
    <s v="DWDM-"/>
    <m/>
    <m/>
    <m/>
    <e v="#N/A"/>
    <e v="#N/A"/>
    <e v="#N/A"/>
    <d v="2024-06-30T00:00:00"/>
    <s v="Wk26"/>
    <m/>
    <m/>
    <m/>
    <m/>
    <x v="0"/>
    <x v="0"/>
    <m/>
    <m/>
    <x v="6"/>
    <x v="37"/>
    <x v="0"/>
    <e v="#N/A"/>
    <x v="34"/>
    <x v="7"/>
    <m/>
    <m/>
    <m/>
    <m/>
    <m/>
    <m/>
    <m/>
    <m/>
    <m/>
    <e v="#N/A"/>
  </r>
  <r>
    <s v="EAR01_1 &amp; EAR01_3"/>
    <e v="#N/A"/>
    <n v="0.64"/>
    <s v="2024 Q2"/>
    <s v="8288B"/>
    <s v="xD_DWDM_BRKRing_EAR01_1 N EAR01_3_8288B Panau_0004582401310P_00045824026721"/>
    <n v="0.64"/>
    <s v="8288B-MAG(M14)-001 Panau"/>
    <s v="9800M12 1rack 1subrack"/>
    <s v="Fo&amp;T"/>
    <d v="2024-04-06T00:00:00"/>
    <m/>
    <m/>
    <s v="Single_2024_May_DWDM_E104;EAR01 N EAR03_8288B_PRPO_1.DCPDB = 1 (C/W :63A DC x 8; 32A DC x 2 and 10A DC x 2 DC Breaker)_x000a_2.Add battery bank = 7"/>
    <s v="Single"/>
    <n v="2024"/>
    <s v="May"/>
    <s v="DWDM"/>
    <s v="E104;EAR01 N EAR03"/>
    <s v="DWDM-8288B"/>
    <s v="8288B"/>
    <s v="PRPO"/>
    <s v="1.DCPDB = 1 (C/W :63A DC x 8; 32A DC x 2 and 10A DC x 2 DC Breaker)"/>
    <e v="#N/A"/>
    <e v="#N/A"/>
    <e v="#N/A"/>
    <d v="2024-06-30T00:00:00"/>
    <s v="Wk26"/>
    <m/>
    <m/>
    <m/>
    <m/>
    <x v="0"/>
    <x v="0"/>
    <m/>
    <m/>
    <x v="6"/>
    <x v="37"/>
    <x v="0"/>
    <e v="#N/A"/>
    <x v="34"/>
    <x v="7"/>
    <m/>
    <m/>
    <m/>
    <m/>
    <m/>
    <m/>
    <m/>
    <m/>
    <m/>
    <e v="#N/A"/>
  </r>
  <r>
    <s v="EAR01_1 &amp; EAR01_3"/>
    <e v="#N/A"/>
    <e v="#N/A"/>
    <s v="2024 Q2"/>
    <s v="8263A"/>
    <s v="xD_DWDM_BRKRing_EAR01_1 N EAR01_3_8263A Pasir Mas Town_0004582401310P_00045824026721"/>
    <e v="#N/A"/>
    <s v="8263A-MAG(M14)-001 Pasir Mas Town"/>
    <s v="Board expansion"/>
    <s v="Fo&amp;T"/>
    <m/>
    <m/>
    <m/>
    <s v="Single_2024_April_DWDM_E104;EAR01 N EAR03_8263A_PRPO_1. Add Rectifier (Indoor)  + 3 module = 1 (Require 63A x 4 DC breaker)_x000a_2. Battery Bank = 5"/>
    <s v="Single"/>
    <n v="2024"/>
    <s v="April"/>
    <s v="DWDM"/>
    <s v="E104;EAR01 N EAR03"/>
    <s v="DWDM-8263A"/>
    <s v="8263A"/>
    <s v="PRPO"/>
    <s v="No CME"/>
    <e v="#N/A"/>
    <e v="#N/A"/>
    <e v="#N/A"/>
    <d v="2024-06-05T00:00:00"/>
    <s v="Wk23"/>
    <m/>
    <m/>
    <m/>
    <s v="0524: Waiting outbound_x000a_0517: Main eqt shortage. Only can outbound 27th onwards_x000a_0516: Pending DN. Freezed to lock material. Need to reconfirm from Mok"/>
    <x v="0"/>
    <x v="0"/>
    <m/>
    <m/>
    <x v="3"/>
    <x v="91"/>
    <x v="0"/>
    <e v="#N/A"/>
    <x v="34"/>
    <x v="7"/>
    <m/>
    <m/>
    <m/>
    <m/>
    <m/>
    <m/>
    <m/>
    <m/>
    <m/>
    <e v="#N/A"/>
  </r>
  <r>
    <s v="EAR01_1 &amp; EAR01_3"/>
    <e v="#N/A"/>
    <e v="#N/A"/>
    <s v="2024 Q2"/>
    <s v="8211A"/>
    <s v="xD_DWDM_BRKRing_EAR01_1 N EAR01_3_8211A WCY_0004582401310P_00045824026721"/>
    <e v="#N/A"/>
    <s v="8211A-MAG(M8)-001 WCY"/>
    <s v="Board expansion"/>
    <s v="Fo&amp;T"/>
    <m/>
    <m/>
    <m/>
    <e v="#N/A"/>
    <s v="#N/A"/>
    <m/>
    <m/>
    <m/>
    <m/>
    <s v="DWDM-"/>
    <m/>
    <m/>
    <s v="No CME"/>
    <e v="#N/A"/>
    <e v="#N/A"/>
    <e v="#N/A"/>
    <d v="2024-06-05T00:00:00"/>
    <s v="Wk23"/>
    <m/>
    <m/>
    <m/>
    <s v="0524: Waiting outbound_x000a_0517: Main eqt shortage. Only can outbound 27th onwards_x000a_0516: Pending DN. Freezed to lock material. Need to reconfirm from Mok"/>
    <x v="0"/>
    <x v="0"/>
    <m/>
    <m/>
    <x v="3"/>
    <x v="91"/>
    <x v="0"/>
    <e v="#N/A"/>
    <x v="34"/>
    <x v="7"/>
    <m/>
    <m/>
    <m/>
    <m/>
    <m/>
    <m/>
    <m/>
    <m/>
    <m/>
    <e v="#N/A"/>
  </r>
  <r>
    <s v="EAR01_1 &amp; EAR01_3"/>
    <e v="#N/A"/>
    <n v="0.64"/>
    <s v="2024 Q2"/>
    <s v="8224A"/>
    <s v="xD_DWDM_BRKRing_EAR01_1 N EAR01_3_8224A Pasir Puteh_0004582401310P_00045824026721"/>
    <n v="0.64"/>
    <s v="8224A-MAG(M14)-001 Pasir Puteh"/>
    <s v="9800M12 1rack 1subrack"/>
    <s v="Fo&amp;T"/>
    <d v="2024-04-06T00:00:00"/>
    <m/>
    <m/>
    <s v="Multiple_2024_May_DWDM_E109;EAR01;EAR01 N EAR03_8224A_PRPO_1.Add rectifier (Indoor) = 1 (Require 63A x 4 DC breaker)_x000a_2.Add modules = 3 _x000a_3.Add battery bank = 4"/>
    <s v="Multiple"/>
    <n v="2024"/>
    <s v="May"/>
    <s v="DWDM"/>
    <s v="E109;EAR01;EAR01 N EAR03"/>
    <s v="DWDM-8224A"/>
    <s v="8224A"/>
    <s v="PRPO"/>
    <s v="1.Add rectifier (Indoor) = 1 (Require 63A x 4 DC breaker)"/>
    <e v="#N/A"/>
    <e v="#N/A"/>
    <e v="#N/A"/>
    <d v="2024-06-30T00:00:00"/>
    <s v="Wk26"/>
    <m/>
    <m/>
    <m/>
    <m/>
    <x v="0"/>
    <x v="0"/>
    <m/>
    <m/>
    <x v="6"/>
    <x v="37"/>
    <x v="0"/>
    <e v="#N/A"/>
    <x v="34"/>
    <x v="7"/>
    <m/>
    <m/>
    <m/>
    <m/>
    <m/>
    <m/>
    <m/>
    <m/>
    <m/>
    <e v="#N/A"/>
  </r>
  <r>
    <s v="EAR01_1 &amp; EAR01_3"/>
    <e v="#N/A"/>
    <n v="0.64"/>
    <s v="2024 Q2"/>
    <s v="8367A"/>
    <s v="xD_DWDM_BRKRing_EAR01_1 N EAR01_3_8367A B.Kechil_0004582401310P_00045824026721"/>
    <n v="0.64"/>
    <s v="8367A-MAG(M14)-001 B. Kechil"/>
    <s v="9800M12 1rack 1subrack"/>
    <s v="Fo&amp;T"/>
    <d v="2024-04-06T00:00:00"/>
    <m/>
    <m/>
    <s v="Single_2024_May_DWDM_E111;EAR01 N EAR03_8367A_PRPO_1.DCPDB = (C/W :63A DC x 8; 32A DC x 2 and 10A DC x 2 DC Breaker)_x000a_2.Add battery bank = 9 _x000a_3.Battery rack"/>
    <s v="Single"/>
    <n v="2024"/>
    <s v="May"/>
    <s v="DWDM"/>
    <s v="E111;EAR01 N EAR03"/>
    <s v="DWDM-8367A"/>
    <s v="8367A"/>
    <s v="PRPO"/>
    <s v="1.DCPDB = (C/W :63A DC x 8; 32A DC x 2 and 10A DC x 2 DC Breaker)"/>
    <e v="#N/A"/>
    <e v="#N/A"/>
    <e v="#N/A"/>
    <d v="2024-06-30T00:00:00"/>
    <s v="Wk26"/>
    <m/>
    <m/>
    <m/>
    <m/>
    <x v="0"/>
    <x v="0"/>
    <m/>
    <m/>
    <x v="6"/>
    <x v="37"/>
    <x v="0"/>
    <e v="#N/A"/>
    <x v="34"/>
    <x v="7"/>
    <m/>
    <m/>
    <m/>
    <m/>
    <m/>
    <m/>
    <m/>
    <m/>
    <m/>
    <e v="#N/A"/>
  </r>
  <r>
    <s v="SAR03_i&amp;SAR03iii"/>
    <e v="#N/A"/>
    <n v="0.61"/>
    <s v="2024 Q2"/>
    <s v="1621A"/>
    <s v="xD_DWDM_BRKRing_SAR03_i N SAR03iii_1621A SNW_0004582401310P_00045824026721"/>
    <n v="0.61"/>
    <s v="MIP2013 1621A-MCR-001 SNW"/>
    <s v="9800M12 1rack 1subrack"/>
    <s v="BBand"/>
    <d v="2024-04-16T00:00:00"/>
    <m/>
    <m/>
    <e v="#N/A"/>
    <s v="#N/A"/>
    <m/>
    <m/>
    <m/>
    <m/>
    <s v="DWDM-"/>
    <m/>
    <m/>
    <m/>
    <e v="#N/A"/>
    <e v="#N/A"/>
    <e v="#N/A"/>
    <d v="2024-06-30T00:00:00"/>
    <s v="Wk26"/>
    <m/>
    <s v="Material not arrived yet"/>
    <m/>
    <m/>
    <x v="0"/>
    <x v="0"/>
    <m/>
    <m/>
    <x v="6"/>
    <x v="37"/>
    <x v="0"/>
    <e v="#N/A"/>
    <x v="2"/>
    <x v="1"/>
    <m/>
    <m/>
    <m/>
    <m/>
    <m/>
    <m/>
    <m/>
    <m/>
    <m/>
    <e v="#N/A"/>
  </r>
  <r>
    <s v="SAR03_i&amp;SAR03iii"/>
    <e v="#N/A"/>
    <n v="0.61"/>
    <s v="2024 Q2"/>
    <s v="6000A"/>
    <s v="xD_DWDM_BRKRing_SAR03_i N SAR03iii_6000A MSC JBR_0004582401310P_00045824026721"/>
    <n v="0.61"/>
    <s v="MIP2013 6000A-MCR-001 JBR"/>
    <s v="9800M12 1subrack"/>
    <s v="BBand"/>
    <d v="2024-04-22T00:00:00"/>
    <m/>
    <m/>
    <s v="Single_2023_September_DWDM_(blank)_6000A_Completed_DC BREAKER: 63 A X 4"/>
    <s v="Single"/>
    <n v="2023"/>
    <s v="September"/>
    <s v="DWDM"/>
    <s v="(blank)"/>
    <s v="DWDM-6000A"/>
    <s v="6000A"/>
    <s v="Completed"/>
    <s v="DC BREAKER: 63 A X 4"/>
    <e v="#N/A"/>
    <e v="#N/A"/>
    <e v="#N/A"/>
    <d v="2024-06-30T00:00:00"/>
    <s v="Wk26"/>
    <m/>
    <m/>
    <m/>
    <m/>
    <x v="0"/>
    <x v="0"/>
    <m/>
    <m/>
    <x v="6"/>
    <x v="37"/>
    <x v="0"/>
    <e v="#N/A"/>
    <x v="2"/>
    <x v="1"/>
    <m/>
    <m/>
    <m/>
    <m/>
    <m/>
    <m/>
    <m/>
    <m/>
    <m/>
    <e v="#N/A"/>
  </r>
  <r>
    <s v="SAR03_i&amp;SAR03iii"/>
    <e v="#N/A"/>
    <n v="0.61"/>
    <s v="2024 Q2"/>
    <s v="1554A"/>
    <s v="xD_DWDM_BRKRing_SAR03_i N SAR03iii_1554A Rumbia_0004582401310P_00045824026721"/>
    <n v="0.61"/>
    <s v="1554A-MAG(M14)-001 Rumbia"/>
    <s v="9800M12 1subrack"/>
    <s v="BBand"/>
    <d v="2024-04-04T00:00:00"/>
    <m/>
    <m/>
    <s v="Multiple_2024_May_DWDM_S301_1554A_PRPO_1.Add battery bank = 3"/>
    <s v="Multiple"/>
    <n v="2024"/>
    <s v="May"/>
    <s v="DWDM"/>
    <s v="S301"/>
    <s v="DWDM-1554A"/>
    <s v="1554A"/>
    <s v="PRPO"/>
    <s v="1.Add battery bank = 3"/>
    <e v="#N/A"/>
    <e v="#N/A"/>
    <e v="#N/A"/>
    <d v="2024-06-30T00:00:00"/>
    <s v="Wk26"/>
    <m/>
    <m/>
    <m/>
    <s v="0523: Freezed. Pending DN"/>
    <x v="0"/>
    <x v="0"/>
    <m/>
    <m/>
    <x v="3"/>
    <x v="93"/>
    <x v="0"/>
    <e v="#N/A"/>
    <x v="2"/>
    <x v="1"/>
    <m/>
    <m/>
    <m/>
    <m/>
    <m/>
    <m/>
    <m/>
    <m/>
    <m/>
    <e v="#N/A"/>
  </r>
  <r>
    <s v="SAR03_i&amp;SAR03iii"/>
    <e v="#N/A"/>
    <n v="0.61"/>
    <s v="2024 Q2"/>
    <s v="1553A"/>
    <s v="xD_DWDM_BRKRing_SAR03_i N SAR03iii_1553A Umbai_0004582401310P_00045824026721"/>
    <n v="0.61"/>
    <s v="1553A-MAG(M14)-001 Umbai"/>
    <s v="9800M12 1subrack"/>
    <s v="BBand"/>
    <d v="2024-04-01T00:00:00"/>
    <m/>
    <m/>
    <s v="Multiple_2024_May_DWDM_xx_1553A_PRPO_1.New plinth_x000a_2.New Rectifier (outdoor)_x000a_3.Battery bank = 3_x000a_4.lock bar cabinet = 5_x000a_5.Cable ladder_x000a_6.Intertie ODF"/>
    <s v="Multiple"/>
    <n v="2024"/>
    <s v="May"/>
    <s v="DWDM"/>
    <s v="xx"/>
    <s v="DWDM-1553A"/>
    <s v="1553A"/>
    <s v="PRPO"/>
    <s v="1.New plinth"/>
    <e v="#N/A"/>
    <e v="#N/A"/>
    <e v="#N/A"/>
    <d v="2024-06-30T00:00:00"/>
    <s v="Wk26"/>
    <m/>
    <m/>
    <m/>
    <m/>
    <x v="0"/>
    <x v="0"/>
    <m/>
    <m/>
    <x v="6"/>
    <x v="37"/>
    <x v="0"/>
    <e v="#N/A"/>
    <x v="2"/>
    <x v="1"/>
    <m/>
    <m/>
    <m/>
    <m/>
    <m/>
    <m/>
    <m/>
    <m/>
    <m/>
    <e v="#N/A"/>
  </r>
  <r>
    <s v="SAR03_i&amp;SAR03iii"/>
    <e v="#N/A"/>
    <n v="0.61"/>
    <s v="2024 Q2"/>
    <s v="6104A"/>
    <s v="xD_DWDM_BRKRing_SAR03_i N SAR03iii_6104A Bkt Kelicap_0004582401310P_00045824026721"/>
    <n v="0.61"/>
    <s v="6104A-MAG(M8)-001 Bkt Kelicap"/>
    <s v="9800M12 1rack 1subrack"/>
    <s v="BBand"/>
    <d v="2024-04-22T00:00:00"/>
    <m/>
    <m/>
    <e v="#N/A"/>
    <s v="#N/A"/>
    <m/>
    <m/>
    <m/>
    <m/>
    <s v="DWDM-"/>
    <m/>
    <m/>
    <m/>
    <e v="#N/A"/>
    <e v="#N/A"/>
    <e v="#N/A"/>
    <d v="2024-06-30T00:00:00"/>
    <s v="Wk26"/>
    <m/>
    <m/>
    <m/>
    <m/>
    <x v="0"/>
    <x v="0"/>
    <m/>
    <m/>
    <x v="6"/>
    <x v="37"/>
    <x v="0"/>
    <e v="#N/A"/>
    <x v="2"/>
    <x v="1"/>
    <m/>
    <m/>
    <m/>
    <m/>
    <m/>
    <m/>
    <m/>
    <m/>
    <m/>
    <e v="#N/A"/>
  </r>
  <r>
    <s v="SAR03_i&amp;SAR03iii"/>
    <e v="#N/A"/>
    <n v="0.61"/>
    <s v="2024 Q2"/>
    <s v="6405A"/>
    <s v="xD_DWDM_BRKRing_SAR03_i N SAR03iii_6405A Sri Bunian_0004582401310P_00045824026721"/>
    <n v="0.61"/>
    <s v="MIP2016 6405A-MAG-001 Sri Bunian"/>
    <s v="9800M12 1subrack"/>
    <s v="BBand"/>
    <d v="2024-04-22T00:00:00"/>
    <m/>
    <m/>
    <e v="#N/A"/>
    <s v="#N/A"/>
    <m/>
    <m/>
    <m/>
    <m/>
    <s v="DWDM-"/>
    <m/>
    <m/>
    <m/>
    <e v="#N/A"/>
    <e v="#N/A"/>
    <e v="#N/A"/>
    <d v="2024-06-30T00:00:00"/>
    <s v="Wk26"/>
    <m/>
    <m/>
    <m/>
    <m/>
    <x v="0"/>
    <x v="0"/>
    <m/>
    <m/>
    <x v="6"/>
    <x v="37"/>
    <x v="0"/>
    <e v="#N/A"/>
    <x v="2"/>
    <x v="1"/>
    <m/>
    <m/>
    <m/>
    <m/>
    <m/>
    <m/>
    <m/>
    <m/>
    <m/>
    <e v="#N/A"/>
  </r>
  <r>
    <s v="SAR03_i&amp;SAR03iii"/>
    <e v="#N/A"/>
    <n v="0.61"/>
    <s v="2024 Q2"/>
    <s v="6502A"/>
    <s v="xD_DWDM_BRKRing_SAR03_i N SAR03iii_6502A Nusa Perintis_0004582401310P_00045824026721"/>
    <n v="0.61"/>
    <s v="6502A-MAG-001 Nusa Perintis"/>
    <s v="9800M12 1subrack"/>
    <s v="BBand"/>
    <d v="2024-04-22T00:00:00"/>
    <m/>
    <m/>
    <s v="Multiple_2023_November_DWDM_(blank)_6502A_Completed_BATTERY BANK = 1"/>
    <s v="Multiple"/>
    <n v="2023"/>
    <s v="November"/>
    <s v="DWDM"/>
    <s v="(blank)"/>
    <s v="DWDM-6502A"/>
    <s v="6502A"/>
    <s v="Completed"/>
    <s v="BATTERY BANK = 1"/>
    <e v="#N/A"/>
    <e v="#N/A"/>
    <e v="#N/A"/>
    <d v="2024-07-30T00:00:00"/>
    <s v="Wk31"/>
    <m/>
    <m/>
    <m/>
    <m/>
    <x v="0"/>
    <x v="0"/>
    <m/>
    <m/>
    <x v="6"/>
    <x v="37"/>
    <x v="0"/>
    <e v="#N/A"/>
    <x v="2"/>
    <x v="1"/>
    <m/>
    <m/>
    <m/>
    <m/>
    <m/>
    <m/>
    <m/>
    <m/>
    <m/>
    <e v="#N/A"/>
  </r>
  <r>
    <s v="SAR06"/>
    <n v="0.58872658227399999"/>
    <n v="0.7167261363345"/>
    <s v="2024 Q2"/>
    <s v="6000A"/>
    <s v="xD_DWDM_BRKRing_SAR06_6000A MSC JB_0004582401310P_00045824026721"/>
    <n v="0.7167261363345"/>
    <s v="6000A-MCR-001 JBR"/>
    <s v="Board expansion"/>
    <s v="BBand"/>
    <s v="N/A"/>
    <s v="N/A"/>
    <m/>
    <s v="Single_2023_September_DWDM_(blank)_6000A_Completed_DC BREAKER: 63 A X 4"/>
    <s v="Single"/>
    <n v="2023"/>
    <s v="September"/>
    <s v="DWDM"/>
    <s v="(blank)"/>
    <s v="DWDM-6000A"/>
    <s v="6000A"/>
    <s v="Completed"/>
    <s v="No CME"/>
    <s v="NA"/>
    <s v="0. No Survey required"/>
    <s v="0. No Survey required"/>
    <d v="2024-06-06T00:00:00"/>
    <s v="Wk23"/>
    <m/>
    <m/>
    <m/>
    <s v="0523: Freezed. Pending DN"/>
    <x v="0"/>
    <x v="0"/>
    <m/>
    <m/>
    <x v="6"/>
    <x v="37"/>
    <x v="0"/>
    <e v="#N/A"/>
    <x v="35"/>
    <x v="4"/>
    <m/>
    <m/>
    <m/>
    <m/>
    <m/>
    <m/>
    <m/>
    <m/>
    <m/>
    <e v="#N/A"/>
  </r>
  <r>
    <s v="SAR06"/>
    <n v="0.58872658227399999"/>
    <n v="0.7167261363345"/>
    <s v="2024 Q2"/>
    <s v="8000A"/>
    <s v="xD_DWDM_BRKRing_SAR06_8000A KTN_0004582401310P_00045824026721"/>
    <n v="0.7167261363345"/>
    <s v="8000A-MCR-001 KTN"/>
    <s v="Board expansion"/>
    <s v="BBand"/>
    <s v="N/A"/>
    <s v="N/A"/>
    <m/>
    <e v="#N/A"/>
    <s v="#N/A"/>
    <m/>
    <m/>
    <m/>
    <m/>
    <s v="DWDM-"/>
    <m/>
    <m/>
    <s v="No CME"/>
    <s v="NA"/>
    <s v="0. No Survey required"/>
    <s v="0. No Survey required"/>
    <d v="2024-06-05T00:00:00"/>
    <s v="Wk23"/>
    <m/>
    <s v="Material shortage"/>
    <m/>
    <s v="0527: Plan changed due to no team_x000a_0516: Waiting outbound // _x000a_0515: Freeze on 23/5. Need to recheck material availability"/>
    <x v="0"/>
    <x v="0"/>
    <m/>
    <m/>
    <x v="3"/>
    <x v="91"/>
    <x v="0"/>
    <e v="#N/A"/>
    <x v="35"/>
    <x v="4"/>
    <m/>
    <m/>
    <m/>
    <m/>
    <m/>
    <m/>
    <m/>
    <m/>
    <m/>
    <e v="#N/A"/>
  </r>
  <r>
    <s v="SAR06"/>
    <n v="0.58872658227399999"/>
    <n v="0.7167261363345"/>
    <s v="2024 Q2"/>
    <s v="6707A"/>
    <s v="xD_DWDM_BRKRing_SAR06_6707A Jambi_0004582401310P_00045824026721"/>
    <n v="0.7167261363345"/>
    <s v="6707A_MAG_001 Jambi"/>
    <s v="Board expansion"/>
    <s v="BBand"/>
    <s v="N/A"/>
    <s v="N/A"/>
    <m/>
    <e v="#N/A"/>
    <s v="#N/A"/>
    <m/>
    <m/>
    <m/>
    <m/>
    <s v="DWDM-"/>
    <m/>
    <m/>
    <s v="No CME"/>
    <s v="NA"/>
    <s v="0. No Survey required"/>
    <s v="0. No Survey required"/>
    <d v="2024-06-05T00:00:00"/>
    <s v="Wk23"/>
    <m/>
    <m/>
    <m/>
    <s v="0524: Pending DN_x000a_Freezed to lock material"/>
    <x v="0"/>
    <x v="0"/>
    <m/>
    <m/>
    <x v="6"/>
    <x v="37"/>
    <x v="0"/>
    <e v="#N/A"/>
    <x v="35"/>
    <x v="4"/>
    <m/>
    <m/>
    <m/>
    <m/>
    <m/>
    <m/>
    <m/>
    <m/>
    <m/>
    <e v="#N/A"/>
  </r>
  <r>
    <s v="SAR04"/>
    <n v="0.78074717215149991"/>
    <n v="0.7453930715025"/>
    <s v="2024 Q2"/>
    <s v="1621A"/>
    <s v="xD_DWDM_BRKRing_SAR04_1621A MSC SNW_0004582401310P_00045824026721"/>
    <n v="0.7453930715025"/>
    <s v="MIP2013 1621A-MCR-001 SNW"/>
    <s v="9800M24 1subrack"/>
    <s v="BBand"/>
    <d v="2024-04-16T00:00:00"/>
    <m/>
    <m/>
    <e v="#N/A"/>
    <s v="#N/A"/>
    <m/>
    <m/>
    <m/>
    <m/>
    <s v="DWDM-"/>
    <m/>
    <m/>
    <m/>
    <s v="subrack only"/>
    <s v="1.4 Pending FF and CME Planner approval"/>
    <s v="1.6 Pending CME approval"/>
    <d v="2024-06-06T00:00:00"/>
    <s v="Wk23"/>
    <m/>
    <m/>
    <m/>
    <s v="0527: Material shortage. Target inbound 5/6_x000a_0527: Material shortage. Plan arrived end of June // _x000a_Freezed to lock material"/>
    <x v="0"/>
    <x v="0"/>
    <m/>
    <m/>
    <x v="3"/>
    <x v="8"/>
    <x v="0"/>
    <s v="P0"/>
    <x v="26"/>
    <x v="3"/>
    <m/>
    <m/>
    <m/>
    <m/>
    <m/>
    <m/>
    <m/>
    <m/>
    <m/>
    <e v="#N/A"/>
  </r>
  <r>
    <s v="SAR04"/>
    <n v="0.78074717215149991"/>
    <n v="0.7453930715025"/>
    <s v="2024 Q2"/>
    <s v="6000A"/>
    <s v="xD_DWDM_BRKRing_SAR04_6000A MSC JB_0004582401310P_00045824026721"/>
    <n v="0.7453930715025"/>
    <s v="MIP2013 6000A-MCR-001 JBR"/>
    <s v="Board expansion"/>
    <s v="BBand"/>
    <s v="N/A"/>
    <s v="N/A"/>
    <m/>
    <s v="Single_2023_September_DWDM_(blank)_6000A_Completed_DC BREAKER: 63 A X 4"/>
    <s v="Single"/>
    <n v="2023"/>
    <s v="September"/>
    <s v="DWDM"/>
    <s v="(blank)"/>
    <s v="DWDM-6000A"/>
    <s v="6000A"/>
    <s v="Completed"/>
    <s v="No CME"/>
    <s v="NA"/>
    <s v="0. No Survey required"/>
    <s v="0. No Survey required"/>
    <d v="2024-06-06T00:00:00"/>
    <s v="Wk23"/>
    <m/>
    <m/>
    <m/>
    <s v="0523: Freezed. Pending DN"/>
    <x v="0"/>
    <x v="0"/>
    <m/>
    <m/>
    <x v="6"/>
    <x v="94"/>
    <x v="0"/>
    <s v="P0"/>
    <x v="26"/>
    <x v="3"/>
    <m/>
    <m/>
    <m/>
    <m/>
    <m/>
    <m/>
    <m/>
    <m/>
    <m/>
    <e v="#N/A"/>
  </r>
  <r>
    <s v="CAR11"/>
    <n v="0.52483716914949996"/>
    <e v="#N/A"/>
    <s v="2024 Q2"/>
    <s v="8000A"/>
    <s v="xD_DWDM_BRKRing_CAR11_8000A MSC KTN_0004582401310P_00045824026721"/>
    <e v="#N/A"/>
    <s v="MIP2013 8000A-MCR-002 KTN"/>
    <s v="Board expansion"/>
    <s v="BBand"/>
    <s v="N/A"/>
    <s v="N/A"/>
    <m/>
    <e v="#N/A"/>
    <s v="#N/A"/>
    <m/>
    <m/>
    <m/>
    <m/>
    <s v="DWDM-"/>
    <m/>
    <m/>
    <s v="No CME"/>
    <s v="NA"/>
    <s v="0. No Survey required"/>
    <s v="0. No Survey required"/>
    <d v="2024-06-04T00:00:00"/>
    <s v="Wk23"/>
    <m/>
    <m/>
    <m/>
    <s v="0524: Pending DN_x000a_Freezed to lock material"/>
    <x v="0"/>
    <x v="0"/>
    <m/>
    <m/>
    <x v="6"/>
    <x v="94"/>
    <x v="0"/>
    <s v="P0"/>
    <x v="21"/>
    <x v="3"/>
    <m/>
    <m/>
    <m/>
    <m/>
    <m/>
    <m/>
    <m/>
    <m/>
    <m/>
    <e v="#N/A"/>
  </r>
  <r>
    <s v="S305"/>
    <n v="0.57524854783000001"/>
    <n v="1.2030081963379999"/>
    <s v="2024 Q2"/>
    <s v="6701A"/>
    <s v="xD_DWDM_BRKRing_S305_6701A Parit Subang_0004582401310P_00045824026721"/>
    <n v="1.2030081963379999"/>
    <s v="6701A-MAC-001 Parit Sulong"/>
    <s v="1800vpro 1 rack 1 subrack"/>
    <s v="BBand"/>
    <d v="2024-04-25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6"/>
    <x v="0"/>
    <m/>
    <m/>
    <m/>
    <m/>
    <m/>
    <m/>
    <m/>
    <m/>
    <m/>
    <e v="#N/A"/>
  </r>
  <r>
    <s v="S305"/>
    <n v="0.57524854783000001"/>
    <n v="1.2030081963379999"/>
    <s v="2024 Q2"/>
    <s v="6093A"/>
    <s v="xD_DWDM_BRKRing_S305_6093A Sri Medan_0004582401310P_00045824026721"/>
    <n v="1.2030081963379999"/>
    <s v="6093A-MAC-001 Sri Medan"/>
    <s v="1800vpro 1 rack 1 subrack"/>
    <s v="BBand"/>
    <d v="2024-04-25T00:00:00"/>
    <m/>
    <m/>
    <s v="Single_2024_May_DWDM_S305_6093A_PRPO_1. Add Battery Bank = 1_x000a_2. DCPDB = (C/W :63A DC x 8; 32A DC x 2 and 10A DC x 2 DC Breaker)_x000a_3. New MGB = 1"/>
    <s v="Single"/>
    <n v="2024"/>
    <s v="May"/>
    <s v="DWDM"/>
    <s v="S305"/>
    <s v="DWDM-6093A"/>
    <s v="6093A"/>
    <s v="PRPO"/>
    <s v="1. Add Battery Bank = 1"/>
    <s v="Indoor"/>
    <s v="1.6 Pending FF approval"/>
    <s v="1.6 Pending FF approval"/>
    <d v="2024-06-30T00:00:00"/>
    <s v="Wk26"/>
    <m/>
    <m/>
    <m/>
    <m/>
    <x v="1"/>
    <x v="0"/>
    <m/>
    <m/>
    <x v="6"/>
    <x v="94"/>
    <x v="0"/>
    <e v="#N/A"/>
    <x v="36"/>
    <x v="0"/>
    <m/>
    <m/>
    <m/>
    <m/>
    <m/>
    <m/>
    <m/>
    <m/>
    <m/>
    <e v="#N/A"/>
  </r>
  <r>
    <s v="S305"/>
    <n v="0.57524854783000001"/>
    <n v="1.2030081963379999"/>
    <s v="2024 Q2"/>
    <s v="6088A"/>
    <s v="xD_DWDM_BRKRing_S305_6088A ABI_0004582401310P_00045824026721"/>
    <n v="1.2030081963379999"/>
    <s v="6088A-MAC-001 ABI"/>
    <s v="1800vpro 1 rack 1 subrack"/>
    <s v="BBand"/>
    <d v="2024-04-25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6"/>
    <x v="0"/>
    <m/>
    <m/>
    <m/>
    <m/>
    <m/>
    <m/>
    <m/>
    <m/>
    <m/>
    <e v="#N/A"/>
  </r>
  <r>
    <s v="S305"/>
    <n v="0.57524854783000001"/>
    <n v="1.2030081963379999"/>
    <s v="2024 Q2"/>
    <s v="2402B"/>
    <s v="xD_DWDM_BRKRing_S305_2402B Pagoh Highway_0004582401310P_00045824026721"/>
    <n v="1.2030081963379999"/>
    <s v="2402B-MAG(M14)-001 Pagoh Highway"/>
    <s v="1800vpro 1 rack 1 subrack"/>
    <s v="BBand"/>
    <d v="2024-04-25T00:00:00"/>
    <m/>
    <m/>
    <s v="Multiple_2024_April_DWDM_S309_2402B_PRPO_1. Add Rectifier (Indoor) + 3 module = 1 (Require 63A x 4)_x000a_2. Battery Bank = 3"/>
    <s v="Multiple"/>
    <n v="2024"/>
    <s v="April"/>
    <s v="DWDM"/>
    <s v="S309"/>
    <s v="DWDM-2402B"/>
    <s v="2402B"/>
    <s v="PRPO"/>
    <s v="1. Add Rectifier (Indoor) + 3 module = 1 (Require 63A x 4)"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6"/>
    <x v="0"/>
    <m/>
    <m/>
    <m/>
    <m/>
    <m/>
    <m/>
    <m/>
    <m/>
    <m/>
    <e v="#N/A"/>
  </r>
  <r>
    <s v="S305"/>
    <n v="0.57524854783000001"/>
    <n v="1.2030081963379999"/>
    <s v="2024 Q2"/>
    <s v="6104A"/>
    <s v="xD_DWDM_BRKRing_S305_6104A Bkt Kelicap_0004582401310P_00045824026721"/>
    <n v="1.2030081963379999"/>
    <s v="6104A-MAG(M8)-001 Bkt Kelicap"/>
    <s v="1800vpro 1 rack 1 subrack"/>
    <s v="BBand"/>
    <d v="2024-04-25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6"/>
    <x v="0"/>
    <m/>
    <m/>
    <m/>
    <m/>
    <m/>
    <m/>
    <m/>
    <m/>
    <m/>
    <e v="#N/A"/>
  </r>
  <r>
    <s v="S504M"/>
    <n v="0.55808429149399996"/>
    <n v="1.1451617817040001"/>
    <s v="2024 Q2"/>
    <s v="6151A"/>
    <s v="xD_DWDM_BRKRing_S504M_6151A Mersing_0004582401310P_00045824026721"/>
    <n v="1.1451617817040001"/>
    <s v="6151A-MAC-001 Mersing"/>
    <s v="1800vpro 1 rack 1 subrack"/>
    <s v="BBand"/>
    <d v="2024-04-25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7"/>
    <x v="0"/>
    <m/>
    <m/>
    <m/>
    <m/>
    <m/>
    <m/>
    <m/>
    <m/>
    <m/>
    <e v="#N/A"/>
  </r>
  <r>
    <s v="S504M"/>
    <n v="0.55808429149399996"/>
    <n v="1.1451617817040001"/>
    <s v="2024 Q2"/>
    <s v="6166A"/>
    <s v="xD_DWDM_BRKRing_S504M_6166A Felda Nitar2_0004582401310P_00045824026721"/>
    <n v="1.1451617817040001"/>
    <s v="6166A-MAC-001 Felda Nitar2"/>
    <s v="1800vpro 1 rack 1 subrack"/>
    <s v="BBand"/>
    <d v="2024-04-25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7"/>
    <x v="0"/>
    <m/>
    <m/>
    <m/>
    <m/>
    <m/>
    <m/>
    <m/>
    <m/>
    <m/>
    <e v="#N/A"/>
  </r>
  <r>
    <s v="S504M"/>
    <n v="0.55808429149399996"/>
    <n v="1.1451617817040001"/>
    <s v="2024 Q2"/>
    <s v="6160A"/>
    <s v="xD_DWDM_BRKRing_S504M_6160A Bkt Tinggi Maxis_0004582401310P_00045824026721"/>
    <n v="1.1451617817040001"/>
    <s v="6160A-MAC-001 Bkt Tinggi(Maxis)"/>
    <s v="1800vpro 1 rack 1 subrack"/>
    <s v="BBand"/>
    <d v="2024-04-25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7"/>
    <x v="0"/>
    <m/>
    <m/>
    <m/>
    <m/>
    <m/>
    <m/>
    <m/>
    <m/>
    <m/>
    <e v="#N/A"/>
  </r>
  <r>
    <s v="S504M"/>
    <n v="0.55808429149399996"/>
    <n v="1.1451617817040001"/>
    <s v="2024 Q2"/>
    <s v="6138A"/>
    <s v="xD_DWDM_BRKRing_S504M_6138A Kahang Maxis_0004582401310P_00045824026721"/>
    <n v="1.1451617817040001"/>
    <s v="6138A-MAC-001 Kahang Maxis"/>
    <s v="1800vpro 1 rack 1 subrack"/>
    <s v="BBand"/>
    <d v="2024-04-25T00:00:00"/>
    <m/>
    <m/>
    <s v="Multiple_2024_January_DWDM_(blank)_6138A_Completed_DISMANTLE CABINET = 1"/>
    <s v="Multiple"/>
    <n v="2024"/>
    <s v="January"/>
    <s v="DWDM"/>
    <s v="(blank)"/>
    <s v="DWDM-6138A"/>
    <s v="6138A"/>
    <s v="Completed"/>
    <s v="DISMANTLE CABINET = 1"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7"/>
    <x v="0"/>
    <m/>
    <m/>
    <m/>
    <m/>
    <m/>
    <m/>
    <m/>
    <m/>
    <m/>
    <e v="#N/A"/>
  </r>
  <r>
    <s v="S504M"/>
    <n v="0.55808429149399996"/>
    <n v="1.1451617817040001"/>
    <s v="2024 Q2"/>
    <s v="6134A"/>
    <s v="xD_DWDM_BRKRing_S504M_6134A Kluang Indst(Profina)_0004582401310P_00045824026721"/>
    <n v="1.1451617817040001"/>
    <s v="6134A-MAC-001 Kluang Industry (Profina)"/>
    <s v="1800vpro 1 rack 1 subrack"/>
    <s v="BBand"/>
    <d v="2024-04-25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7"/>
    <x v="0"/>
    <m/>
    <m/>
    <m/>
    <m/>
    <m/>
    <m/>
    <m/>
    <m/>
    <m/>
    <e v="#N/A"/>
  </r>
  <r>
    <s v="S504M"/>
    <n v="0.55808429149399996"/>
    <n v="1.1451617817040001"/>
    <s v="2024 Q2"/>
    <s v="6616A"/>
    <s v="xD_DWDM_BRKRing_S504M_6616A Sri Permai_0004582401310P_00045824026721"/>
    <n v="1.1451617817040001"/>
    <s v="6616A-MAC-001 Sri Permai"/>
    <s v="1800vpro 1 rack 1 subrack"/>
    <s v="BBand"/>
    <d v="2024-04-25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7"/>
    <x v="0"/>
    <m/>
    <m/>
    <m/>
    <m/>
    <m/>
    <m/>
    <m/>
    <m/>
    <m/>
    <e v="#N/A"/>
  </r>
  <r>
    <s v="S504M"/>
    <n v="0.55808429149399996"/>
    <n v="1.1451617817040001"/>
    <s v="2024 Q2"/>
    <s v="6369A"/>
    <s v="xD_DWDM_BRKRing_S504M_6369A Sri Saujana_0004582401310P_00045824026721"/>
    <n v="1.1451617817040001"/>
    <s v="6369A-MAG-002 Sri Saujana"/>
    <s v="1800vpro 1 rack 1 subrack"/>
    <s v="BBand"/>
    <d v="2024-04-25T00:00:00"/>
    <m/>
    <m/>
    <s v="Multiple_2024_May_DWDM_ST21P;S504M_6369A_PRPO_1. Add Battery Bank = 6_x000a_2. Replace faulty CSU controller = 1 (Under FF)_x000a_3. Rearrange battery"/>
    <s v="Multiple"/>
    <n v="2024"/>
    <s v="May"/>
    <s v="DWDM"/>
    <s v="ST21P;S504M"/>
    <s v="DWDM-6369A"/>
    <s v="6369A"/>
    <s v="PRPO"/>
    <s v="1. Add Battery Bank = 6"/>
    <s v="subrack only"/>
    <s v="1.6 Pending FF approval"/>
    <s v="1.6 Pending FF approval"/>
    <d v="2024-06-30T00:00:00"/>
    <s v="Wk26"/>
    <m/>
    <m/>
    <m/>
    <m/>
    <x v="1"/>
    <x v="0"/>
    <m/>
    <m/>
    <x v="6"/>
    <x v="94"/>
    <x v="0"/>
    <e v="#N/A"/>
    <x v="37"/>
    <x v="0"/>
    <m/>
    <m/>
    <m/>
    <m/>
    <m/>
    <m/>
    <m/>
    <m/>
    <m/>
    <e v="#N/A"/>
  </r>
  <r>
    <s v="S504M"/>
    <n v="0.55808429149399996"/>
    <n v="1.1451617817040001"/>
    <s v="2024 Q2"/>
    <s v="6126A"/>
    <s v="xD_DWDM_BRKRing_S504M_6126A KTM Kluang_0004582401310P_00045824026721"/>
    <n v="1.1451617817040001"/>
    <s v="6126A-MAG(M8)-001 KTM Kluang"/>
    <s v="1800vpro 1 rack 1 subrack"/>
    <s v="BBand"/>
    <d v="2024-04-25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7"/>
    <x v="0"/>
    <m/>
    <m/>
    <m/>
    <m/>
    <m/>
    <m/>
    <m/>
    <m/>
    <m/>
    <e v="#N/A"/>
  </r>
  <r>
    <s v="NAR01_ii"/>
    <e v="#N/A"/>
    <e v="#N/A"/>
    <s v="2024 Q2"/>
    <s v="4938A"/>
    <s v="xD_DWDM_BRKRing_NAR01_ii_4938A_Tmn Orkid_0004582401280Y_00045824026722"/>
    <e v="#N/A"/>
    <s v="4938A-MAG_x0002_001 Taman Orkid"/>
    <s v="Board expansion"/>
    <s v="Fo&amp;T"/>
    <m/>
    <m/>
    <m/>
    <s v="Single_2023_November_DWDM_(blank)_4938A_Completed_RECTIFIER + DCPDB = 1"/>
    <s v="Single"/>
    <n v="2023"/>
    <s v="November"/>
    <s v="DWDM"/>
    <s v="(blank)"/>
    <s v="DWDM-4938A"/>
    <s v="4938A"/>
    <s v="Completed"/>
    <s v="No CME"/>
    <s v="NA"/>
    <s v="0. No Survey required"/>
    <s v="0. No Survey required"/>
    <d v="2024-06-06T00:00:00"/>
    <s v="Wk23"/>
    <m/>
    <m/>
    <m/>
    <s v="0527: Material shortage. Target inbound 5/6_x000a_0517: Main eqt shortage. Only can outbound 27th onwards_x000a_0516: Pending DN. Freezed to lock material. Need to reconfirm from Mok"/>
    <x v="0"/>
    <x v="0"/>
    <m/>
    <m/>
    <x v="3"/>
    <x v="8"/>
    <x v="0"/>
    <e v="#N/A"/>
    <x v="2"/>
    <x v="1"/>
    <m/>
    <m/>
    <m/>
    <m/>
    <m/>
    <m/>
    <m/>
    <m/>
    <m/>
    <e v="#N/A"/>
  </r>
  <r>
    <s v="NAR01_ii"/>
    <e v="#N/A"/>
    <e v="#N/A"/>
    <s v="2024 Q2"/>
    <s v="4660A"/>
    <s v="xD_DWDM_BRKRing_NAR01_ii_4660A KTM Alor Star_0004582401280Y_00045824026722"/>
    <e v="#N/A"/>
    <s v="4660A-MAG-001 KTM Alor Setar"/>
    <s v="Board expansion"/>
    <s v="Fo&amp;T"/>
    <m/>
    <m/>
    <m/>
    <e v="#N/A"/>
    <s v="#N/A"/>
    <m/>
    <m/>
    <m/>
    <m/>
    <s v="DWDM-"/>
    <m/>
    <m/>
    <s v="No CME"/>
    <s v="NA"/>
    <s v="0. No Survey required"/>
    <s v="0. No Survey required"/>
    <d v="2024-06-06T00:00:00"/>
    <s v="Wk23"/>
    <m/>
    <m/>
    <m/>
    <s v="0527: Material shortage. Target inbound 5/6 _x000a_0517: Main eqt shortage. Only can outbound 27th onwards_x000a_0516: Pending DN. Freezed to lock material. Need to reconfirm from Mok"/>
    <x v="0"/>
    <x v="0"/>
    <m/>
    <m/>
    <x v="3"/>
    <x v="8"/>
    <x v="0"/>
    <e v="#N/A"/>
    <x v="2"/>
    <x v="1"/>
    <m/>
    <m/>
    <m/>
    <m/>
    <m/>
    <m/>
    <m/>
    <m/>
    <m/>
    <e v="#N/A"/>
  </r>
  <r>
    <s v="NAR01_ii"/>
    <e v="#N/A"/>
    <e v="#N/A"/>
    <s v="2024 Q2"/>
    <s v="4998A"/>
    <s v="xD_DWDM_BRKRing_NAR01_ii_4998A Air Itam Kedah_0004582401280Y_00045824026722"/>
    <e v="#N/A"/>
    <s v="4998A-MAG-001 Air Itam Kedah"/>
    <s v="Board expansion"/>
    <s v="Fo&amp;T"/>
    <m/>
    <m/>
    <m/>
    <s v="Single_2024_May_DWDM_N104+;N107+_4998A_PRPO_1. Add Battery Bank = 1"/>
    <s v="Single"/>
    <n v="2024"/>
    <s v="May"/>
    <s v="DWDM"/>
    <s v="N104+;N107+"/>
    <s v="DWDM-4998A"/>
    <s v="4998A"/>
    <s v="PRPO"/>
    <s v="No CME"/>
    <s v="NA"/>
    <s v="0. No Survey required"/>
    <s v="0. No Survey required"/>
    <d v="2024-06-06T00:00:00"/>
    <s v="Wk23"/>
    <m/>
    <m/>
    <m/>
    <s v="0527: Material shortage. Target inbound 5/6_x000a_0517: Main eqt shortage. Only can outbound 27th onwards_x000a_0516: Pending DN. Freezed to lock material. Need to reconfirm from Mok"/>
    <x v="0"/>
    <x v="0"/>
    <m/>
    <m/>
    <x v="3"/>
    <x v="8"/>
    <x v="0"/>
    <e v="#N/A"/>
    <x v="2"/>
    <x v="1"/>
    <m/>
    <m/>
    <m/>
    <m/>
    <m/>
    <m/>
    <m/>
    <m/>
    <m/>
    <e v="#N/A"/>
  </r>
  <r>
    <s v="NAR01_ii"/>
    <e v="#N/A"/>
    <e v="#N/A"/>
    <s v="2024 Q2"/>
    <s v="4606A"/>
    <s v="xD_DWDM_BRKRing_NAR01_ii_4606A Padang Besar_0004582401280Y_00045824026722"/>
    <e v="#N/A"/>
    <s v="4606A-MAG(M8)- 001 Padang Besar"/>
    <s v="Board expansion"/>
    <s v="Fo&amp;T"/>
    <m/>
    <m/>
    <m/>
    <e v="#N/A"/>
    <s v="#N/A"/>
    <m/>
    <m/>
    <m/>
    <m/>
    <s v="DWDM-"/>
    <m/>
    <m/>
    <s v="No CME"/>
    <s v="NA"/>
    <s v="0. No Survey required"/>
    <s v="0. No Survey required"/>
    <d v="2024-06-06T00:00:00"/>
    <s v="Wk23"/>
    <m/>
    <m/>
    <m/>
    <s v="0527: Material shortage. Target inbound 5/6 _x000a_0517: Main eqt shortage. Only can outbound 27th onwards_x000a_0516: Pending DN. Freezed to lock material. Need to reconfirm from Mok"/>
    <x v="0"/>
    <x v="0"/>
    <m/>
    <m/>
    <x v="3"/>
    <x v="8"/>
    <x v="0"/>
    <e v="#N/A"/>
    <x v="2"/>
    <x v="1"/>
    <m/>
    <m/>
    <m/>
    <m/>
    <m/>
    <m/>
    <m/>
    <m/>
    <m/>
    <e v="#N/A"/>
  </r>
  <r>
    <s v="CT04"/>
    <e v="#N/A"/>
    <e v="#N/A"/>
    <s v="2024 Q2"/>
    <s v="1049B"/>
    <s v="xD_DWDM_BRKRing_CT04_1049B KPG_0004582401280Y_00045824026722"/>
    <e v="#N/A"/>
    <s v="1049B-MCR 001 KPG"/>
    <s v="1800vPro 2 subrack"/>
    <s v="BBand"/>
    <d v="2024-04-17T00:00:00"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1.Swap breaker = 16 (16x63A DC)"/>
    <s v="subrack only"/>
    <s v="1.7 TSSR Approved"/>
    <s v="1.7 TSSR Approved"/>
    <d v="2024-07-30T00:00:00"/>
    <s v="Wk31"/>
    <m/>
    <s v="Material on hold - Sean"/>
    <m/>
    <m/>
    <x v="6"/>
    <x v="0"/>
    <m/>
    <m/>
    <x v="6"/>
    <x v="94"/>
    <x v="0"/>
    <e v="#N/A"/>
    <x v="27"/>
    <x v="0"/>
    <m/>
    <m/>
    <m/>
    <m/>
    <m/>
    <m/>
    <m/>
    <m/>
    <m/>
    <e v="#N/A"/>
  </r>
  <r>
    <s v="CT04"/>
    <e v="#N/A"/>
    <e v="#N/A"/>
    <s v="2024 Q2"/>
    <s v="1413A"/>
    <s v="xD_DWDM_BRKRing_CT04_1413A KTM Rawang_0004582401280Y_00045824026722"/>
    <e v="#N/A"/>
    <s v="1413A-MAC-001 KTM Rawang"/>
    <s v="1800vPro 1rack 1subrack"/>
    <s v="BBand"/>
    <d v="2024-04-03T00:00:00"/>
    <m/>
    <m/>
    <s v="Single_2023_October_DWDM_(blank)_1413A_Completed_DC BREAKER: 63 A X 4"/>
    <s v="Single"/>
    <n v="2023"/>
    <s v="October"/>
    <s v="DWDM"/>
    <s v="(blank)"/>
    <s v="DWDM-1413A"/>
    <s v="1413A"/>
    <s v="Completed"/>
    <s v="DC BREAKER: 63 A X 4"/>
    <n v="0"/>
    <s v="1.1 Pending partner to submit TSSR"/>
    <s v="1.1 Pending partner to submit TSSR"/>
    <d v="2024-07-30T00:00:00"/>
    <s v="Wk31"/>
    <m/>
    <s v="Material on hold - Sean"/>
    <m/>
    <m/>
    <x v="0"/>
    <x v="0"/>
    <m/>
    <m/>
    <x v="6"/>
    <x v="94"/>
    <x v="0"/>
    <e v="#N/A"/>
    <x v="27"/>
    <x v="0"/>
    <m/>
    <m/>
    <m/>
    <m/>
    <m/>
    <m/>
    <m/>
    <m/>
    <m/>
    <e v="#N/A"/>
  </r>
  <r>
    <s v="CT04"/>
    <e v="#N/A"/>
    <e v="#N/A"/>
    <s v="2024 Q2"/>
    <s v="1412A"/>
    <s v="xD_DWDM_BRKRing_CT04_1412 Bkt Tadun_0004582401280Y_00045824026722"/>
    <e v="#N/A"/>
    <s v="1412A-MAC-001 Bkt Tadun"/>
    <s v="1800vPro 1rack 1subrack"/>
    <s v="BBand"/>
    <d v="2024-04-03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s v="Material on hold - Sean"/>
    <m/>
    <m/>
    <x v="0"/>
    <x v="0"/>
    <m/>
    <m/>
    <x v="6"/>
    <x v="94"/>
    <x v="0"/>
    <e v="#N/A"/>
    <x v="27"/>
    <x v="0"/>
    <m/>
    <m/>
    <m/>
    <m/>
    <m/>
    <m/>
    <m/>
    <m/>
    <m/>
    <e v="#N/A"/>
  </r>
  <r>
    <s v="MAC RING 6/C09+"/>
    <e v="#N/A"/>
    <n v="0.28999999999999998"/>
    <s v="2024 Q2"/>
    <s v="2021B"/>
    <s v="xD_DWDM_BRKRing_MAC RING 6/C09+_2021B SBHT_0004582401280Y_00045824026722"/>
    <n v="0.28999999999999998"/>
    <s v="2021B-MCR 001 SHT"/>
    <s v="1800vPro 1rack 1subrack"/>
    <s v="BBand"/>
    <d v="2024-04-04T00:00:00"/>
    <m/>
    <m/>
    <s v="Multiple_2024_May_DWDM_C0417P;MAC RING 6/C09+;5GC_2021B_PRPO_1.ODF Rack (Glass Door)"/>
    <s v="Multiple"/>
    <n v="2024"/>
    <s v="May"/>
    <s v="DWDM"/>
    <s v="C0417P;MAC RING 6/C09+;5GC"/>
    <s v="DWDM-2021B"/>
    <s v="2021B"/>
    <s v="PRPO"/>
    <s v="1.ODF Rack (Glass Door)"/>
    <s v="Indoor"/>
    <s v="1.6 Pending FF approval"/>
    <s v="1.6 Pending FF approval"/>
    <d v="2024-07-30T00:00:00"/>
    <s v="Wk31"/>
    <m/>
    <m/>
    <m/>
    <m/>
    <x v="0"/>
    <x v="0"/>
    <m/>
    <m/>
    <x v="6"/>
    <x v="94"/>
    <x v="0"/>
    <e v="#N/A"/>
    <x v="38"/>
    <x v="0"/>
    <m/>
    <m/>
    <m/>
    <m/>
    <m/>
    <m/>
    <m/>
    <m/>
    <m/>
    <e v="#N/A"/>
  </r>
  <r>
    <s v="MAC RING 6/C09+"/>
    <e v="#N/A"/>
    <n v="0.28999999999999998"/>
    <s v="2024 Q2"/>
    <s v="1192A"/>
    <s v="xD_DWDM_BRKRing_MAC RING 6/C09+_1192A Subang New Village_0004582401280Y_00045824026722"/>
    <n v="0.28999999999999998"/>
    <s v="1192A-MAC 001 Subang New Village"/>
    <s v="1800vPro 1rack 1subrack"/>
    <s v="BBand"/>
    <d v="2024-04-03T00:00:00"/>
    <m/>
    <m/>
    <e v="#N/A"/>
    <s v="#N/A"/>
    <m/>
    <m/>
    <m/>
    <m/>
    <s v="DWDM-"/>
    <m/>
    <m/>
    <m/>
    <s v="Outdoor (delivery require Crane)"/>
    <s v="1.32 CME Planner reject/Pending resubmission from partner"/>
    <s v="1.32 CME Planner reject/Pending resubmission from partner"/>
    <d v="2024-06-30T00:00:00"/>
    <s v="Wk26"/>
    <m/>
    <m/>
    <m/>
    <s v="0524: Sharing rack with Advance. Need to f/u w/ Advance (need to recheck)_x000a_Not freeze in KHE"/>
    <x v="0"/>
    <x v="0"/>
    <m/>
    <m/>
    <x v="6"/>
    <x v="94"/>
    <x v="0"/>
    <e v="#N/A"/>
    <x v="38"/>
    <x v="0"/>
    <m/>
    <m/>
    <m/>
    <m/>
    <m/>
    <m/>
    <m/>
    <m/>
    <m/>
    <e v="#N/A"/>
  </r>
  <r>
    <s v="MAC RING 6/C09+"/>
    <e v="#N/A"/>
    <n v="0.28999999999999998"/>
    <s v="2024 Q2"/>
    <s v="1230A"/>
    <s v="xD_DWDM_BRKRing_MAC RING 6/C09+_1230A P Indus Sg Buloh_0004582401280Y_00045824026722"/>
    <n v="0.28999999999999998"/>
    <s v="1230A-MAC 001 P indus Sg Buloh"/>
    <s v="1800vPro 1rack 1subrack"/>
    <s v="BBand"/>
    <d v="2024-04-03T00:00:00"/>
    <m/>
    <m/>
    <s v="Single_2024_May_DWDM_MAC RING 6/C09+_1230A_PRPO_1. Add Battery Bank = 2_x000a_2. Swap breaker DC BREAKER: 63A X 4"/>
    <s v="Single"/>
    <n v="2024"/>
    <s v="May"/>
    <s v="DWDM"/>
    <s v="MAC RING 6/C09+"/>
    <s v="DWDM-1230A"/>
    <s v="1230A"/>
    <s v="PRPO"/>
    <s v="1. Add Battery Bank = 2"/>
    <s v="Indoor"/>
    <s v="1.6 Pending FF approval"/>
    <s v="1.6 Pending FF approval"/>
    <d v="2024-07-30T00:00:00"/>
    <s v="Wk31"/>
    <m/>
    <m/>
    <m/>
    <s v="0523: CME need to decom rack_x000a_MOS freezed. Pending confirmation availability of material."/>
    <x v="1"/>
    <x v="0"/>
    <m/>
    <m/>
    <x v="6"/>
    <x v="94"/>
    <x v="0"/>
    <e v="#N/A"/>
    <x v="38"/>
    <x v="0"/>
    <m/>
    <m/>
    <m/>
    <m/>
    <m/>
    <m/>
    <m/>
    <m/>
    <m/>
    <e v="#N/A"/>
  </r>
  <r>
    <s v="N401"/>
    <n v="0.55592968606899995"/>
    <n v="0.52"/>
    <s v="2024 Q2"/>
    <s v="4952B"/>
    <s v="xD_DWDM_BRKRing_N401_4952B Selama_0004582401280Y_00045824026722"/>
    <n v="0.52"/>
    <s v="4952B-MAG 001 Selama"/>
    <s v="1800vPro 1rack 1subrack"/>
    <s v="Fo&amp;T"/>
    <m/>
    <m/>
    <m/>
    <e v="#N/A"/>
    <s v="#N/A"/>
    <m/>
    <m/>
    <m/>
    <m/>
    <s v="DWDM-"/>
    <m/>
    <m/>
    <m/>
    <s v="subrack only"/>
    <s v="1.6 Pending FF approval"/>
    <s v="1.6 Pending FF approval"/>
    <d v="2024-05-28T00:00:00"/>
    <s v="Wk22"/>
    <m/>
    <m/>
    <m/>
    <s v="MOS freezed. Pending confirmation availability of material."/>
    <x v="0"/>
    <x v="0"/>
    <m/>
    <m/>
    <x v="3"/>
    <x v="12"/>
    <x v="0"/>
    <e v="#N/A"/>
    <x v="0"/>
    <x v="0"/>
    <m/>
    <m/>
    <m/>
    <m/>
    <m/>
    <m/>
    <m/>
    <m/>
    <m/>
    <e v="#N/A"/>
  </r>
  <r>
    <s v="N401"/>
    <n v="0.55592968606899995"/>
    <n v="0.52"/>
    <s v="2024 Q2"/>
    <s v="4000A"/>
    <s v="xD_DWDM_BRKRing_N401_4000A MSC Prai_0004582401280Y_00045824026722"/>
    <n v="0.52"/>
    <s v="4000A-MCR 002 PRI"/>
    <s v="1800vPro 1subrack"/>
    <s v="Fo&amp;T"/>
    <d v="2024-04-17T00:00:00"/>
    <m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s v="subrack only"/>
    <s v="1.11 HW TSSR reject/Pending resubmission from partner"/>
    <s v="1.11 HW TSSR reject/Pending resubmission from partner"/>
    <d v="2024-06-30T00:00:00"/>
    <s v="Wk26"/>
    <m/>
    <m/>
    <m/>
    <m/>
    <x v="0"/>
    <x v="0"/>
    <m/>
    <m/>
    <x v="6"/>
    <x v="94"/>
    <x v="0"/>
    <e v="#N/A"/>
    <x v="0"/>
    <x v="0"/>
    <m/>
    <m/>
    <m/>
    <m/>
    <m/>
    <m/>
    <m/>
    <m/>
    <m/>
    <e v="#N/A"/>
  </r>
  <r>
    <s v="N401"/>
    <n v="0.55592968606899995"/>
    <n v="0.52"/>
    <s v="2024 Q2"/>
    <s v="4686B"/>
    <s v="xD_DWDM_BRKRing_N401_4684B Terap_0004582401280Y_00045824026722"/>
    <n v="0.52"/>
    <s v="4686B-MAC-001 Terap"/>
    <s v="1800vPro 1rack 1subrack"/>
    <s v="Fo&amp;T"/>
    <m/>
    <m/>
    <m/>
    <s v="Multiple_2023_December_DWDM_(blank)_4686B_Completed_DC BREAKER: 63 A X 4"/>
    <s v="Multiple"/>
    <n v="2023"/>
    <s v="December"/>
    <s v="DWDM"/>
    <s v="(blank)"/>
    <s v="DWDM-4686B"/>
    <s v="4686B"/>
    <s v="Completed"/>
    <s v="DC BREAKER: 63 A X 4"/>
    <s v="Indoor"/>
    <s v="1.7 TSSR Approved"/>
    <s v="1.7 TSSR Approved"/>
    <d v="2024-05-28T00:00:00"/>
    <s v="Wk22"/>
    <m/>
    <m/>
    <m/>
    <s v="0517: Main eqt shortage. Only can outbound 27th onwards_x000a_0516: Pending DN // _x000a_0515: Need 4WD"/>
    <x v="0"/>
    <x v="0"/>
    <m/>
    <m/>
    <x v="3"/>
    <x v="12"/>
    <x v="0"/>
    <e v="#N/A"/>
    <x v="0"/>
    <x v="0"/>
    <m/>
    <m/>
    <m/>
    <m/>
    <m/>
    <m/>
    <m/>
    <m/>
    <m/>
    <e v="#N/A"/>
  </r>
  <r>
    <s v="N401"/>
    <n v="0.55592968606899995"/>
    <n v="0.52"/>
    <s v="2024 Q2"/>
    <s v="4965A"/>
    <s v="xD_DWDM_BRKRing_N401_4965A Politeknik Kulim_0004582401280Y_00045824026722"/>
    <n v="0.52"/>
    <s v="4965A-MAC-001 Politeknik Kulim"/>
    <s v="1800vPro 1rack 1subrack"/>
    <s v="Fo&amp;T"/>
    <m/>
    <m/>
    <m/>
    <s v="Multiple_2023_December_DWDM_(blank)_4965A_Completed_BATTERY BANK = 1"/>
    <s v="Multiple"/>
    <n v="2023"/>
    <s v="December"/>
    <s v="DWDM"/>
    <s v="(blank)"/>
    <s v="DWDM-4965A"/>
    <s v="4965A"/>
    <s v="Completed"/>
    <s v="BATTERY BANK = 1"/>
    <s v="Indoor"/>
    <s v="1.7 TSSR Approved"/>
    <s v="1.7 TSSR Approved"/>
    <d v="2024-05-29T00:00:00"/>
    <s v="Wk22"/>
    <m/>
    <m/>
    <m/>
    <s v="0524: Waiting outbound_x000a_0517: Main eqt shortage. Only can outbound 27th onwards_x000a_0516: Pending DN // _x000a_0515: Need 4WD"/>
    <x v="0"/>
    <x v="0"/>
    <m/>
    <m/>
    <x v="3"/>
    <x v="16"/>
    <x v="0"/>
    <e v="#N/A"/>
    <x v="0"/>
    <x v="0"/>
    <m/>
    <m/>
    <m/>
    <m/>
    <m/>
    <m/>
    <m/>
    <m/>
    <m/>
    <e v="#N/A"/>
  </r>
  <r>
    <s v="N401"/>
    <n v="0.55592968606899995"/>
    <n v="0.52"/>
    <s v="2024 Q2"/>
    <s v="4689A"/>
    <s v="xD_DWDM_BRKRing_N401_4689A Tmn Desa Impian_0004582401280Y_00045824026722"/>
    <n v="0.52"/>
    <s v="4689A-MAC 001 Tmn Desa Impian"/>
    <s v="1800vPro 1rack 1subrack"/>
    <s v="Fo&amp;T"/>
    <m/>
    <m/>
    <m/>
    <s v="Multiple_2023_December_DWDM_(blank)_4689A_Completed_BATTERY BANK = 1"/>
    <s v="Multiple"/>
    <n v="2023"/>
    <s v="December"/>
    <s v="DWDM"/>
    <s v="(blank)"/>
    <s v="DWDM-4689A"/>
    <s v="4689A"/>
    <s v="Completed"/>
    <s v="BATTERY BANK = 1"/>
    <s v="Indoor"/>
    <s v="1.7 TSSR Approved"/>
    <s v="1.7 TSSR Approved"/>
    <d v="2024-05-29T00:00:00"/>
    <s v="Wk22"/>
    <m/>
    <m/>
    <m/>
    <s v="0524: Waiting outbound_x000a_0517: Main eqt shortage. Only can outbound 27th onwards_x000a_0516: Pending DN. Freezed to lock material. Need to reconfirm from Mok"/>
    <x v="0"/>
    <x v="0"/>
    <m/>
    <m/>
    <x v="3"/>
    <x v="16"/>
    <x v="0"/>
    <e v="#N/A"/>
    <x v="0"/>
    <x v="0"/>
    <m/>
    <m/>
    <m/>
    <m/>
    <m/>
    <m/>
    <m/>
    <m/>
    <m/>
    <e v="#N/A"/>
  </r>
  <r>
    <s v="N401"/>
    <n v="0.55592968606899995"/>
    <n v="0.52"/>
    <s v="2024 Q2"/>
    <s v="4118A"/>
    <s v="xD_DWDM_BRKRing_N401_4118A Machang Bubuk2_0004582401280Y_00045824026722"/>
    <n v="0.52"/>
    <s v="4118A-MAC 001 Machang Bubuk 2"/>
    <s v="1800vPro 1rack 1subrack"/>
    <s v="Fo&amp;T"/>
    <m/>
    <m/>
    <m/>
    <s v="Single_2023_December_DWDM_(blank)_4118A_Completed_DCPDB  = 1"/>
    <s v="Single"/>
    <n v="2023"/>
    <s v="December"/>
    <s v="DWDM"/>
    <s v="(blank)"/>
    <s v="DWDM-4118A"/>
    <s v="4118A"/>
    <s v="Completed"/>
    <s v="DCPDB  = 1"/>
    <s v="Indoor"/>
    <s v="1.7 TSSR Approved"/>
    <s v="1.7 TSSR Approved"/>
    <d v="2024-05-30T00:00:00"/>
    <s v="Wk22"/>
    <m/>
    <m/>
    <m/>
    <s v="0524: Waiting outbound_x000a_0517: Main eqt shortage. Only can outbound 27th onwards_x000a_0516: Pending DN. Freezed to lock material. Need to reconfirm from Mok"/>
    <x v="0"/>
    <x v="0"/>
    <m/>
    <m/>
    <x v="3"/>
    <x v="2"/>
    <x v="0"/>
    <e v="#N/A"/>
    <x v="0"/>
    <x v="0"/>
    <m/>
    <m/>
    <m/>
    <m/>
    <m/>
    <m/>
    <m/>
    <m/>
    <m/>
    <e v="#N/A"/>
  </r>
  <r>
    <s v="CT0241P"/>
    <n v="4.6672209813299999"/>
    <n v="1.0339"/>
    <s v="2024 Q1"/>
    <s v="1211A"/>
    <s v="xD_DWDM_BRKRing_CT0241P_1211A KDU_0004582309050Y_00045824006623"/>
    <n v="1.0339"/>
    <s v="1211A KDU"/>
    <s v="1800VPRO 1 rack 1 subrack"/>
    <s v="Advance"/>
    <m/>
    <m/>
    <m/>
    <e v="#N/A"/>
    <s v="#N/A"/>
    <m/>
    <m/>
    <m/>
    <m/>
    <s v="DWDM-"/>
    <m/>
    <m/>
    <s v="No CME"/>
    <s v="Indoor"/>
    <s v="1.7 TSSR Approved"/>
    <s v="1.7 TSSR Approved"/>
    <d v="2024-05-17T00:00:00"/>
    <s v="Wk20"/>
    <d v="2024-05-17T00:00:00"/>
    <m/>
    <m/>
    <s v="0520: TI done_x000a_0517: TI WIP // _x000a_0516: Waiting outbound"/>
    <x v="0"/>
    <x v="0"/>
    <m/>
    <s v="Pending ES PO"/>
    <x v="1"/>
    <x v="90"/>
    <x v="0"/>
    <s v="P1"/>
    <x v="2"/>
    <x v="1"/>
    <e v="#N/A"/>
    <m/>
    <m/>
    <m/>
    <m/>
    <e v="#N/A"/>
    <s v="Plan RFS MAY2024 (ZTE)"/>
    <s v="Y"/>
    <d v="2023-05-21T00:00:00"/>
    <e v="#N/A"/>
  </r>
  <r>
    <s v="N407"/>
    <n v="0.51295933522600001"/>
    <n v="0.53"/>
    <s v="2024 Q2"/>
    <s v="4493A"/>
    <s v="xD_DWDM-BRKRing_N407_4493A KTM  Ipoh_0004582401300R_00045824026922"/>
    <n v="0.53"/>
    <s v="4493A KTM Ipoh"/>
    <s v="1800 Vpro 1 subrack"/>
    <s v="Fo&amp;T"/>
    <d v="2024-04-16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9"/>
    <x v="0"/>
    <m/>
    <m/>
    <m/>
    <m/>
    <m/>
    <m/>
    <m/>
    <m/>
    <m/>
    <e v="#N/A"/>
  </r>
  <r>
    <s v="N407"/>
    <n v="0.51295933522600001"/>
    <n v="0.53"/>
    <s v="2024 Q2"/>
    <s v="4432A"/>
    <s v="xD_DWDM-BRKRing_N407_4432A KTM Sg Siput_0004582401300R_00045824026922"/>
    <n v="0.53"/>
    <s v="4432A KTM SG SIPUT"/>
    <s v="1800 Vpro 1 subrack"/>
    <s v="Fo&amp;T"/>
    <d v="2024-04-16T00:00:00"/>
    <m/>
    <m/>
    <e v="#N/A"/>
    <s v="#N/A"/>
    <m/>
    <m/>
    <m/>
    <m/>
    <s v="DWDM-"/>
    <m/>
    <m/>
    <m/>
    <s v="subrack only"/>
    <s v="1.6 Pending FF approval"/>
    <s v="1.6 Pending FF approval"/>
    <d v="2024-05-31T00:00:00"/>
    <s v="Wk22"/>
    <m/>
    <m/>
    <m/>
    <s v="0524: Waiting outbound_x000a_0517: Main eqt shortage. Only can outbound 27th onwards_x000a_0516: Pending DN. Freezed to lock material. Need to reconfirm from Mok"/>
    <x v="0"/>
    <x v="0"/>
    <m/>
    <m/>
    <x v="3"/>
    <x v="95"/>
    <x v="0"/>
    <e v="#N/A"/>
    <x v="39"/>
    <x v="0"/>
    <m/>
    <m/>
    <m/>
    <m/>
    <m/>
    <m/>
    <m/>
    <m/>
    <m/>
    <e v="#N/A"/>
  </r>
  <r>
    <s v="N407"/>
    <n v="0.51295933522600001"/>
    <n v="0.53"/>
    <s v="2024 Q2"/>
    <s v="4515A"/>
    <s v="xD_DWDM-BRKRing_N407_4515A Tg Rambutan_0004582401300R_00045824026922"/>
    <n v="0.53"/>
    <s v="4515A TG RAMBUTAN"/>
    <s v="1800 Vpro 1 subrack"/>
    <s v="Fo&amp;T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9"/>
    <x v="0"/>
    <m/>
    <m/>
    <m/>
    <m/>
    <m/>
    <m/>
    <m/>
    <m/>
    <m/>
    <e v="#N/A"/>
  </r>
  <r>
    <s v="N407"/>
    <n v="0.51295933522600001"/>
    <n v="0.53"/>
    <s v="2024 Q2"/>
    <s v="4498A"/>
    <s v="xD_DWDM-BRKRing_N407_4498A Lap Tambun1 N 2_0004582401300R_00045824026922"/>
    <n v="0.53"/>
    <s v="4498A LAP Tambun 1&amp;2"/>
    <s v="1800 Vpro 1 subrack"/>
    <s v="Fo&amp;T"/>
    <d v="2024-04-19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9"/>
    <x v="0"/>
    <m/>
    <m/>
    <m/>
    <m/>
    <m/>
    <m/>
    <m/>
    <m/>
    <m/>
    <e v="#N/A"/>
  </r>
  <r>
    <s v="N407"/>
    <n v="0.51295933522600001"/>
    <n v="0.53"/>
    <s v="2024 Q2"/>
    <s v="4541A"/>
    <s v="xD_DWDM-BRKRing_N407_4541A Bercham Industry_0004582401300R_00045824026922"/>
    <n v="0.53"/>
    <s v="4541A Bercham Industry"/>
    <s v="1800 Vpro 1 subrack"/>
    <s v="Fo&amp;T"/>
    <d v="2024-04-19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6"/>
    <x v="94"/>
    <x v="0"/>
    <e v="#N/A"/>
    <x v="39"/>
    <x v="0"/>
    <m/>
    <m/>
    <m/>
    <m/>
    <m/>
    <m/>
    <m/>
    <m/>
    <m/>
    <e v="#N/A"/>
  </r>
  <r>
    <s v="C0103"/>
    <n v="7.5475291698000005E-2"/>
    <n v="0.23"/>
    <s v="2024 Q2_2"/>
    <s v="1049B"/>
    <s v="xD_DWDM-BRKRing_C0103_1049B KPG_0004582401300R_00045824026922"/>
    <n v="0.23"/>
    <s v="1049B-MCR 001 KPG"/>
    <s v="1800 Vpro 1 subrack"/>
    <s v="Advance"/>
    <d v="2024-04-15T00:00:00"/>
    <m/>
    <m/>
    <s v="Single_2024_May_DWDM_C0105P;CAR04;C0103;CT04;C0103_1049B_PRPO_1.Swap breaker = 16 (16x63A DC)"/>
    <s v="Single"/>
    <n v="2024"/>
    <s v="May"/>
    <s v="DWDM"/>
    <s v="C0105P;CAR04;C0103;CT04;C0103"/>
    <s v="DWDM-1049B"/>
    <s v="1049B"/>
    <s v="PRPO"/>
    <s v="1.Swap breaker = 16 (16x63A DC)"/>
    <s v="subrack only"/>
    <s v="1.7 TSSR Approved"/>
    <s v="1.7 TSSR Approved"/>
    <d v="2024-05-24T00:00:00"/>
    <s v="Wk21"/>
    <d v="2024-05-24T00:00:00"/>
    <m/>
    <m/>
    <s v="0523: Partial DN. Need to raise 2nd to outbound SFP_x000a_"/>
    <x v="6"/>
    <x v="0"/>
    <m/>
    <m/>
    <x v="3"/>
    <x v="23"/>
    <x v="0"/>
    <s v="P2"/>
    <x v="2"/>
    <x v="0"/>
    <m/>
    <m/>
    <m/>
    <m/>
    <m/>
    <m/>
    <m/>
    <m/>
    <m/>
    <e v="#N/A"/>
  </r>
  <r>
    <s v="NAR02_ii+"/>
    <e v="#N/A"/>
    <m/>
    <s v="2024 Q2_2"/>
    <s v="4000A"/>
    <s v="xD_DWDM-BRKRing_NAR02_ii+_4000A MSC Prai_0004582401310N_00045824027823"/>
    <m/>
    <s v="4000A MSC Prai"/>
    <s v="board expansion"/>
    <s v="Fo&amp;T"/>
    <m/>
    <m/>
    <m/>
    <s v="Single_2023_November_DWDM_(blank)_4000A_Completed_DC BREAKER: 63A X 12"/>
    <s v="Single"/>
    <n v="2023"/>
    <s v="November"/>
    <s v="DWDM"/>
    <s v="(blank)"/>
    <s v="DWDM-4000A"/>
    <s v="4000A"/>
    <s v="Completed"/>
    <s v="No CME"/>
    <s v="NA"/>
    <s v="0. No Survey required"/>
    <s v="0. No Survey required"/>
    <d v="2024-05-14T00:00:00"/>
    <s v="Wk20"/>
    <d v="2024-05-14T00:00:00"/>
    <m/>
    <m/>
    <m/>
    <x v="0"/>
    <x v="0"/>
    <m/>
    <m/>
    <x v="5"/>
    <x v="0"/>
    <x v="0"/>
    <e v="#N/A"/>
    <x v="40"/>
    <x v="4"/>
    <m/>
    <m/>
    <m/>
    <m/>
    <m/>
    <m/>
    <m/>
    <m/>
    <m/>
    <e v="#N/A"/>
  </r>
  <r>
    <s v="NAR02_ii+"/>
    <e v="#N/A"/>
    <m/>
    <s v="2024 Q2_2"/>
    <s v="8000A"/>
    <s v="xD_DWDM-BRKRing_NAR02_ii+_8000A MSC KTN_0004582401310N_00045824027823"/>
    <m/>
    <s v="8000A MSC Kuantan"/>
    <s v="board expansion"/>
    <s v="Fo&amp;T"/>
    <m/>
    <m/>
    <m/>
    <e v="#N/A"/>
    <s v="#N/A"/>
    <m/>
    <m/>
    <m/>
    <m/>
    <s v="DWDM-"/>
    <m/>
    <m/>
    <s v="No CME"/>
    <s v="NA"/>
    <s v="0. No Survey required"/>
    <s v="0. No Survey required"/>
    <d v="2024-05-31T00:00:00"/>
    <s v="Wk22"/>
    <m/>
    <m/>
    <m/>
    <s v="0527: Material shortage. Taregt inbound 30/5_x000a_0517: Main eqt shortage. Only can outbound 27th onwards_x000a_0516: Pending DN. Freezed to lock material. Need to reconfirm from Mok"/>
    <x v="0"/>
    <x v="0"/>
    <m/>
    <m/>
    <x v="3"/>
    <x v="95"/>
    <x v="0"/>
    <e v="#N/A"/>
    <x v="40"/>
    <x v="4"/>
    <m/>
    <m/>
    <m/>
    <m/>
    <m/>
    <m/>
    <m/>
    <m/>
    <m/>
    <e v="#N/A"/>
  </r>
  <r>
    <s v="NAR02_ii+"/>
    <e v="#N/A"/>
    <m/>
    <s v="2024 Q2_2"/>
    <s v="4985A"/>
    <s v="xD_DWDM-BRKRing_NAR02_ii+_4985A Baling Town_0004582401310N_00045824027823"/>
    <m/>
    <s v="4985A-MAG-001 Baling Town"/>
    <s v="board expansion"/>
    <s v="Fo&amp;T"/>
    <m/>
    <m/>
    <m/>
    <s v="Single_2023_November_DWDM_(blank)_4985A_Completed_RECTIFIER + DCPDB = 1_x000a_BATTERTY BANK =2"/>
    <s v="Single"/>
    <n v="2023"/>
    <s v="November"/>
    <s v="DWDM"/>
    <s v="(blank)"/>
    <s v="DWDM-4985A"/>
    <s v="4985A"/>
    <s v="Completed"/>
    <s v="No CME"/>
    <s v="NA"/>
    <s v="0. No Survey required"/>
    <s v="0. No Survey required"/>
    <d v="2024-05-28T00:00:00"/>
    <s v="Wk22"/>
    <m/>
    <m/>
    <m/>
    <s v="0524: Waiting outbound_x000a_0517: Only shortage patchcord. Inbound 20/5 // _x000a_0515:MOS freezed. Pending confirmation availability of material."/>
    <x v="0"/>
    <x v="0"/>
    <m/>
    <m/>
    <x v="3"/>
    <x v="12"/>
    <x v="0"/>
    <e v="#N/A"/>
    <x v="40"/>
    <x v="4"/>
    <m/>
    <m/>
    <m/>
    <m/>
    <m/>
    <m/>
    <m/>
    <m/>
    <m/>
    <e v="#N/A"/>
  </r>
  <r>
    <s v="NAR02_ii+"/>
    <e v="#N/A"/>
    <m/>
    <s v="2024 Q2_2"/>
    <s v="8282B"/>
    <s v="xD_DWDM-BRKRing_NAR02_ii+_8282B Pergau_0004582401310N_00045824027823"/>
    <m/>
    <s v="8282B-MAG(M14)-001 Pergau"/>
    <s v="board expansion"/>
    <s v="Fo&amp;T"/>
    <m/>
    <m/>
    <m/>
    <e v="#N/A"/>
    <s v="#N/A"/>
    <m/>
    <m/>
    <m/>
    <m/>
    <s v="DWDM-"/>
    <m/>
    <m/>
    <s v="No CME"/>
    <s v="NA"/>
    <s v="0. No Survey required"/>
    <s v="0. No Survey required"/>
    <d v="2024-05-31T00:00:00"/>
    <s v="Wk22"/>
    <m/>
    <m/>
    <m/>
    <s v="0527: Material shortage. Taregt inbound 30/5_x000a_0517: Main eqt shortage. Only can outbound 27th onwards_x000a_0516: Pending DN. Freezed to lock material. Need to reconfirm from Mok"/>
    <x v="0"/>
    <x v="0"/>
    <m/>
    <m/>
    <x v="3"/>
    <x v="95"/>
    <x v="0"/>
    <e v="#N/A"/>
    <x v="40"/>
    <x v="4"/>
    <m/>
    <m/>
    <m/>
    <m/>
    <m/>
    <m/>
    <m/>
    <m/>
    <m/>
    <e v="#N/A"/>
  </r>
  <r>
    <s v="C0103 (C0126)"/>
    <e v="#N/A"/>
    <e v="#N/A"/>
    <s v="2024 Q1"/>
    <s v="1207A"/>
    <s v="xD_DWDM-BRKRing_C0103_1207A Sg Buloh New Village_0004582400320X_00045824009023"/>
    <e v="#N/A"/>
    <s v="1207A-MAC-001 Sg Buloh New Village"/>
    <s v="1800 1 rack 1subrack"/>
    <s v="Advance"/>
    <m/>
    <m/>
    <m/>
    <e v="#N/A"/>
    <s v="#N/A"/>
    <m/>
    <m/>
    <m/>
    <m/>
    <s v="DWDM-"/>
    <m/>
    <m/>
    <m/>
    <n v="0"/>
    <s v="1.1 Pending partner to submit TSSR"/>
    <s v="1.6 Pending CME approval"/>
    <d v="2024-05-17T00:00:00"/>
    <s v="Wk20"/>
    <d v="2024-05-17T00:00:00"/>
    <m/>
    <m/>
    <s v="0520: TI done_x000a_0517: Waiting outbound // _x000a_0516: Pending TSSR approval. DN issued (Waiting outbound)"/>
    <x v="0"/>
    <x v="0"/>
    <m/>
    <m/>
    <x v="1"/>
    <x v="90"/>
    <x v="0"/>
    <s v="P2"/>
    <x v="2"/>
    <x v="1"/>
    <d v="1899-12-30T00:00:00"/>
    <m/>
    <m/>
    <m/>
    <m/>
    <m/>
    <m/>
    <m/>
    <d v="2024-05-28T00:00:00"/>
    <e v="#N/A"/>
  </r>
  <r>
    <s v="CT0241P"/>
    <n v="4.6672209813299999"/>
    <n v="1.0339"/>
    <s v="2024 Q1"/>
    <s v="1918A"/>
    <s v="xD_DWDM_BRKRing_CT0241P_1918A Damansara Intan_0004582309050Y_00045824006623"/>
    <n v="1.0339"/>
    <s v="1918A - Damansara Intan"/>
    <s v="1800VPRO 1 rack 1 subrack"/>
    <s v="Advance"/>
    <m/>
    <d v="2024-01-27T00:00:00"/>
    <m/>
    <s v="Single_2024_May_DWDM_CT0241P;C0417P;CAR02-ii+_1918A_PRPO_1. Add Battery Bank = 2"/>
    <s v="Single"/>
    <n v="2024"/>
    <s v="May"/>
    <s v="DWDM"/>
    <s v="CT0241P;C0417P;CAR02-ii+"/>
    <s v="DWDM-1918A"/>
    <s v="1918A"/>
    <s v="PRPO"/>
    <s v="1. Add Battery Bank = 2"/>
    <s v="Indoor"/>
    <s v="1.7 TSSR Approved"/>
    <s v="1.7 TSSR Approved"/>
    <d v="2024-05-23T00:00:00"/>
    <s v="Wk21"/>
    <d v="2024-05-23T00:00:00"/>
    <m/>
    <m/>
    <s v="0521: RAD change to 23/5 due to system issue . Rescheduled_x000a_0520: RAD changed to 21/5_x000a_0517: Need to change RAD to 21/5 _x000a_0516: Waiting outbound"/>
    <x v="10"/>
    <x v="0"/>
    <m/>
    <s v="Pending ES PO"/>
    <x v="1"/>
    <x v="90"/>
    <x v="0"/>
    <s v="P1"/>
    <x v="2"/>
    <x v="1"/>
    <e v="#N/A"/>
    <m/>
    <m/>
    <m/>
    <m/>
    <e v="#N/A"/>
    <s v="Plan RFS MAY2024 (ZTE)"/>
    <s v="Y"/>
    <d v="2023-05-21T00:00:00"/>
    <e v="#N/A"/>
  </r>
  <r>
    <s v="CAR02-i+/CAR02-ii+"/>
    <e v="#N/A"/>
    <n v="0.34"/>
    <s v="2024 Q2_2"/>
    <s v="1253A"/>
    <s v="xD_DWDM-BRKRing_CAR02-i+/CAR02-ii+_1253A Plaza Pengkalan_0004582401310N_00045824027823"/>
    <n v="0.34"/>
    <s v="1253A-MAG(M14)-001 Plaza Pengkalan"/>
    <s v="9800M12 1 subrack"/>
    <s v="BBand"/>
    <d v="2024-04-16T00:00:00"/>
    <m/>
    <m/>
    <s v="Single_2024_April_DWDM_C0204;C0210P;CAR02-i+/CAR02-ii+_1253A_PRPO_1. Add Rectifier (Indoor)= 1 (Require 63A x 8 DC Breaker) _x000a_2. Add Modules = 5_x000a_3. Battery Bank = 4"/>
    <s v="Single"/>
    <n v="2024"/>
    <s v="April"/>
    <s v="DWDM"/>
    <s v="C0204;C0210P;CAR02-i+/CAR02-ii+"/>
    <s v="DWDM-1253A"/>
    <s v="1253A"/>
    <s v="PRPO"/>
    <s v="1. Add Rectifier (Indoor)= 1 (Require 63A x 8 DC Breaker) "/>
    <n v="0"/>
    <s v="1.1 Pending partner to submit TSSR"/>
    <s v="1.4 Pending FF and CME Planner approval"/>
    <d v="2024-06-04T00:00:00"/>
    <s v="Wk23"/>
    <m/>
    <m/>
    <m/>
    <s v="0524: Pending DN"/>
    <x v="0"/>
    <x v="0"/>
    <m/>
    <m/>
    <x v="6"/>
    <x v="94"/>
    <x v="0"/>
    <e v="#N/A"/>
    <x v="2"/>
    <x v="1"/>
    <m/>
    <m/>
    <m/>
    <m/>
    <m/>
    <m/>
    <m/>
    <m/>
    <m/>
    <e v="#N/A"/>
  </r>
  <r>
    <s v="CAR02-i+/CAR02-ii+"/>
    <e v="#N/A"/>
    <n v="0.34"/>
    <s v="2024 Q2_2"/>
    <s v="1851A"/>
    <s v="xD_DWDM-BRKRing_CAR02-i+/CAR02-ii+_1851A KL Plaza2_0004582401310N_00045824027823"/>
    <n v="0.34"/>
    <s v="1851A-MAG(M14)-001 KL Plaza 2"/>
    <s v="9800M12 1 subrack"/>
    <s v="BBand"/>
    <d v="2024-04-16T00:00:00"/>
    <m/>
    <m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s v="1.DCPDB = (C/W :63A DC x 8; 32A DC x 2 and 10A DC x 2 DC Breaker)"/>
    <s v="subrack only"/>
    <s v="1.6 Pending FF approval"/>
    <s v="1.6 Pending FF approval"/>
    <d v="2024-06-05T00:00:00"/>
    <s v="Wk23"/>
    <m/>
    <m/>
    <m/>
    <s v="0523: Freezed. Pending DN"/>
    <x v="1"/>
    <x v="0"/>
    <m/>
    <m/>
    <x v="7"/>
    <x v="96"/>
    <x v="0"/>
    <e v="#N/A"/>
    <x v="2"/>
    <x v="1"/>
    <m/>
    <m/>
    <m/>
    <m/>
    <m/>
    <m/>
    <m/>
    <m/>
    <m/>
    <e v="#N/A"/>
  </r>
  <r>
    <s v="CAR02-i+/CAR02-ii+"/>
    <e v="#N/A"/>
    <n v="0.34"/>
    <s v="2024 Q2_2"/>
    <s v="1859A"/>
    <s v="xD_DWDM-BRKRing_CAR02-i+/CAR02-ii+_1859A MidvalleyCAS_0004582401310N_00045824027823"/>
    <n v="0.34"/>
    <s v="1859A-MAG(M14)-001 Midvalleycas"/>
    <s v="9800M12 1 subrack"/>
    <s v="BBand"/>
    <d v="2024-04-16T00:00:00"/>
    <m/>
    <m/>
    <s v="Single_2024_May_DWDM_C0210P;CAR02-i+/CAR02-ii+;C0211+_1859A_PRPO_1.Add modules = 2 _x000a_2.Add battery bank = 4"/>
    <s v="Single"/>
    <n v="2024"/>
    <s v="May"/>
    <s v="DWDM"/>
    <s v="C0210P;CAR02-i+/CAR02-ii+;C0211+"/>
    <s v="DWDM-1859A"/>
    <s v="1859A"/>
    <s v="PRPO"/>
    <s v="1.Add modules = 2 "/>
    <s v="subrack only"/>
    <s v="1.6 Pending FF approval"/>
    <s v="1.6 Pending FF approval"/>
    <d v="2024-05-30T00:00:00"/>
    <s v="Wk22"/>
    <m/>
    <m/>
    <m/>
    <s v="0524: Pending Advance integrate to add subrack. Freezed. Pending DN. (Need to recheck CME readiness)"/>
    <x v="0"/>
    <x v="0"/>
    <m/>
    <m/>
    <x v="7"/>
    <x v="96"/>
    <x v="0"/>
    <e v="#N/A"/>
    <x v="2"/>
    <x v="1"/>
    <m/>
    <m/>
    <m/>
    <m/>
    <m/>
    <m/>
    <m/>
    <m/>
    <m/>
    <e v="#N/A"/>
  </r>
  <r>
    <s v="CAR02-ii+"/>
    <e v="#N/A"/>
    <n v="0.22"/>
    <s v="2024 Q2_2"/>
    <s v="1918A"/>
    <s v="xD_DWDM-BRKRing_CAR02-ii+_1918A Damansara Intan_0004582401310N_00045824027823"/>
    <n v="0.22"/>
    <s v="1918A-MAG(M14)-001 Damansara Intan"/>
    <s v="9800M12 1 subrack"/>
    <s v="BBand"/>
    <d v="2024-04-16T00:00:00"/>
    <m/>
    <m/>
    <s v="Single_2024_May_DWDM_CT0241P;C0417P;CAR02-ii+_1918A_PRPO_1. Add Battery Bank = 2"/>
    <s v="Single"/>
    <n v="2024"/>
    <s v="May"/>
    <s v="DWDM"/>
    <s v="CT0241P;C0417P;CAR02-ii+"/>
    <s v="DWDM-1918A"/>
    <s v="1918A"/>
    <s v="PRPO"/>
    <s v="1. Add Battery Bank = 2"/>
    <s v="Existing"/>
    <s v="1.7 TSSR Approved"/>
    <s v="1.7 TSSR Approved"/>
    <d v="2024-06-06T00:00:00"/>
    <s v="Wk23"/>
    <m/>
    <m/>
    <m/>
    <s v="0527: Material shortage. Target inbound 5/6_x000a_MOS freezed. Pending confirmation availability of material."/>
    <x v="10"/>
    <x v="0"/>
    <m/>
    <m/>
    <x v="3"/>
    <x v="8"/>
    <x v="0"/>
    <e v="#N/A"/>
    <x v="41"/>
    <x v="4"/>
    <m/>
    <m/>
    <m/>
    <m/>
    <m/>
    <m/>
    <m/>
    <m/>
    <m/>
    <e v="#N/A"/>
  </r>
  <r>
    <s v="CAR02-ii+"/>
    <e v="#N/A"/>
    <n v="0.22"/>
    <s v="2024 Q2_2"/>
    <s v="1172A"/>
    <s v="xD_DWDM-BRKRing_CAR02-ii+_1172A Glomac_0004582401310N_00045824027823"/>
    <n v="0.22"/>
    <s v="1172A-MAG(M14)-001 Glomac"/>
    <s v="9800M12 1 subrack"/>
    <s v="BBand"/>
    <d v="2024-04-16T00:00:00"/>
    <m/>
    <m/>
    <s v="Single_2023_October_DWDM_(blank)_1172A_Completed_DC BREAKER : 63A X 4_x000a_MGB = 1"/>
    <s v="Single"/>
    <n v="2023"/>
    <s v="October"/>
    <s v="DWDM"/>
    <s v="(blank)"/>
    <s v="DWDM-1172A"/>
    <s v="1172A"/>
    <s v="Completed"/>
    <s v="DC BREAKER : 63A X 4"/>
    <n v="0"/>
    <s v="1.1 Pending partner to submit TSSR"/>
    <s v="1.1 Pending partner to submit TSSR"/>
    <d v="2024-07-30T00:00:00"/>
    <s v="Wk31"/>
    <m/>
    <m/>
    <m/>
    <m/>
    <x v="0"/>
    <x v="0"/>
    <m/>
    <m/>
    <x v="7"/>
    <x v="96"/>
    <x v="0"/>
    <e v="#N/A"/>
    <x v="41"/>
    <x v="4"/>
    <m/>
    <m/>
    <m/>
    <m/>
    <m/>
    <m/>
    <m/>
    <m/>
    <m/>
    <e v="#N/A"/>
  </r>
  <r>
    <s v="NAR01_iii+"/>
    <e v="#N/A"/>
    <n v="0.76"/>
    <s v="2024 Q2_2"/>
    <s v="4000A"/>
    <s v="xD_DWDM-BRKRing_NAR01_iii+_4000A MSC Prai_0004582401310N_00045824027823"/>
    <n v="0.76"/>
    <s v="4000A MSC Prai"/>
    <s v="9800M12 1rack 1 subrack"/>
    <s v="Fo&amp;T"/>
    <d v="2024-04-17T00:00:00"/>
    <m/>
    <m/>
    <s v="Single_2023_November_DWDM_(blank)_4000A_Completed_DC BREAKER: 63A X 12"/>
    <s v="Single"/>
    <n v="2023"/>
    <s v="November"/>
    <s v="DWDM"/>
    <s v="(blank)"/>
    <s v="DWDM-4000A"/>
    <s v="4000A"/>
    <s v="Completed"/>
    <s v="DC BREAKER: 63A X 12"/>
    <n v="0"/>
    <s v="1.11 HW TSSR reject/Pending resubmission from partner"/>
    <s v="1.11 HW TSSR reject/Pending resubmission from partner"/>
    <d v="2024-06-30T00:00:00"/>
    <s v="Wk26"/>
    <m/>
    <m/>
    <m/>
    <m/>
    <x v="0"/>
    <x v="0"/>
    <m/>
    <m/>
    <x v="7"/>
    <x v="96"/>
    <x v="0"/>
    <e v="#N/A"/>
    <x v="42"/>
    <x v="4"/>
    <m/>
    <m/>
    <m/>
    <m/>
    <m/>
    <m/>
    <m/>
    <m/>
    <m/>
    <e v="#N/A"/>
  </r>
  <r>
    <s v="NAR01_iii+"/>
    <e v="#N/A"/>
    <n v="0.76"/>
    <s v="2024 Q2_2"/>
    <s v="4493A"/>
    <s v="xD_DWDM-BRKRing_NAR01_iii+_4493A KTM Ipoh_0004582401310N_00045824027823"/>
    <n v="0.76"/>
    <s v="4493A KTM IPOH"/>
    <s v="9800M12 1 subrack"/>
    <s v="Fo&amp;T"/>
    <d v="2024-04-16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7"/>
    <x v="96"/>
    <x v="0"/>
    <e v="#N/A"/>
    <x v="42"/>
    <x v="4"/>
    <m/>
    <m/>
    <m/>
    <m/>
    <m/>
    <m/>
    <m/>
    <m/>
    <m/>
    <e v="#N/A"/>
  </r>
  <r>
    <s v="NAR01_iii+"/>
    <e v="#N/A"/>
    <n v="0.76"/>
    <s v="2024 Q2_2"/>
    <s v="4606A"/>
    <s v="xD_DWDM-BRKRing_NAR01_iii+_4606A Padang Besar_0004582401310N_00045824027823"/>
    <n v="0.76"/>
    <s v="4606A-MAG(M8)-001 Padang Besar"/>
    <s v="9800M12 1 subrack"/>
    <s v="Fo&amp;T"/>
    <d v="2024-04-16T00:00:00"/>
    <m/>
    <m/>
    <e v="#N/A"/>
    <s v="#N/A"/>
    <m/>
    <m/>
    <m/>
    <m/>
    <s v="DWDM-"/>
    <m/>
    <m/>
    <m/>
    <s v="Indoor"/>
    <s v="1.11 HW TSSR reject/Pending resubmission from partner"/>
    <s v="1.11 HW TSSR reject/Pending resubmission from partner"/>
    <d v="2024-06-30T00:00:00"/>
    <s v="Wk26"/>
    <m/>
    <m/>
    <m/>
    <m/>
    <x v="0"/>
    <x v="0"/>
    <m/>
    <m/>
    <x v="7"/>
    <x v="96"/>
    <x v="0"/>
    <e v="#N/A"/>
    <x v="42"/>
    <x v="4"/>
    <m/>
    <m/>
    <m/>
    <m/>
    <m/>
    <m/>
    <m/>
    <m/>
    <m/>
    <e v="#N/A"/>
  </r>
  <r>
    <s v="NAR01_iii+"/>
    <e v="#N/A"/>
    <n v="0.76"/>
    <s v="2024 Q2_2"/>
    <s v="4995A"/>
    <s v="xD_DWDM-BRKRing_NAR01_iii+_4995A UUM HW_0004582401310N_00045824027823"/>
    <n v="0.76"/>
    <s v="4995A-MAG(M14)-001 UUM Highway"/>
    <s v="9800M12 1rack 1 subrack"/>
    <s v="Fo&amp;T"/>
    <d v="2024-04-16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7"/>
    <x v="96"/>
    <x v="0"/>
    <e v="#N/A"/>
    <x v="42"/>
    <x v="4"/>
    <m/>
    <m/>
    <m/>
    <m/>
    <m/>
    <m/>
    <m/>
    <m/>
    <m/>
    <e v="#N/A"/>
  </r>
  <r>
    <s v="NAR01_iii+"/>
    <e v="#N/A"/>
    <n v="0.76"/>
    <s v="2024 Q2_2"/>
    <s v="4992A"/>
    <s v="xD_DWDM-BRKRing_NAR01_iii+_4992A Pendang_0004582401310N_00045824027823"/>
    <n v="0.76"/>
    <s v="4992A-MAG(M14)-001 Pendang"/>
    <s v="9800M12 1 subrack"/>
    <s v="Fo&amp;T"/>
    <d v="2024-04-16T00:00:00"/>
    <m/>
    <m/>
    <s v="Multiple_2024_May_DWDM_(blank)_4992A_Completed_1.Swap breaker = 4 (4x100A DC)"/>
    <s v="Multiple"/>
    <n v="2024"/>
    <s v="May"/>
    <s v="DWDM"/>
    <s v="(blank)"/>
    <s v="DWDM-4992A"/>
    <s v="4992A"/>
    <s v="Completed"/>
    <s v="1.Swap breaker = 4 (4x100A DC)"/>
    <n v="0"/>
    <s v="1.1 Pending partner to submit TSSR"/>
    <s v="1.1 Pending partner to submit TSSR"/>
    <d v="2024-06-30T00:00:00"/>
    <s v="Wk26"/>
    <m/>
    <m/>
    <m/>
    <m/>
    <x v="0"/>
    <x v="0"/>
    <m/>
    <m/>
    <x v="7"/>
    <x v="96"/>
    <x v="0"/>
    <e v="#N/A"/>
    <x v="42"/>
    <x v="4"/>
    <m/>
    <m/>
    <m/>
    <m/>
    <m/>
    <m/>
    <m/>
    <m/>
    <m/>
    <e v="#N/A"/>
  </r>
  <r>
    <s v="NAR04_ii+"/>
    <e v="#N/A"/>
    <m/>
    <s v="2024 Q2_2"/>
    <s v="4521A"/>
    <s v="xD_DWDM-BRKRing_NAR04_ii+_4521A Ipoh_0004582401310N_00045824027823"/>
    <m/>
    <s v="4521A - IPOH"/>
    <s v="board expansion"/>
    <s v="Fo&amp;T"/>
    <m/>
    <m/>
    <m/>
    <e v="#N/A"/>
    <s v="#N/A"/>
    <m/>
    <m/>
    <m/>
    <m/>
    <s v="DWDM-"/>
    <m/>
    <m/>
    <s v="No CME"/>
    <s v="NA"/>
    <s v="0. No Survey required"/>
    <s v="0. No Survey required"/>
    <d v="2024-05-14T00:00:00"/>
    <s v="Wk20"/>
    <d v="2024-05-14T00:00:00"/>
    <m/>
    <m/>
    <m/>
    <x v="0"/>
    <x v="0"/>
    <m/>
    <m/>
    <x v="5"/>
    <x v="0"/>
    <x v="0"/>
    <e v="#N/A"/>
    <x v="43"/>
    <x v="4"/>
    <m/>
    <m/>
    <m/>
    <m/>
    <m/>
    <m/>
    <m/>
    <m/>
    <m/>
    <e v="#N/A"/>
  </r>
  <r>
    <s v="NAR04_ii+"/>
    <e v="#N/A"/>
    <n v="0.52"/>
    <s v="2024 Q2_2"/>
    <s v="4455A"/>
    <s v="xD_DWDM-BRKRing_NAR04_ii+_4455A KTM Taiping_0004582401310N_00045824027823"/>
    <n v="0.52"/>
    <s v="4455A-MAG(M14)-001 KTM Taiping"/>
    <s v="9800M12 1 subrack"/>
    <s v="Fo&amp;T"/>
    <d v="2024-04-16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7"/>
    <x v="96"/>
    <x v="0"/>
    <e v="#N/A"/>
    <x v="43"/>
    <x v="4"/>
    <m/>
    <m/>
    <m/>
    <m/>
    <m/>
    <m/>
    <m/>
    <m/>
    <m/>
    <e v="#N/A"/>
  </r>
  <r>
    <s v="NAR04_ii+"/>
    <e v="#N/A"/>
    <n v="0.52"/>
    <s v="2024 Q2_2"/>
    <s v="4432A"/>
    <s v="xD_DWDM-BRKRing_NAR04_ii+_4432A KTM Sungai Siput_0004582401310N_00045824027823"/>
    <n v="0.52"/>
    <s v="4432A-MAG(M14)-001 KTM Sungai Siput"/>
    <s v="9800M12 1rack 1 subrack"/>
    <s v="Fo&amp;T"/>
    <d v="2024-04-16T00:00:00"/>
    <m/>
    <m/>
    <e v="#N/A"/>
    <s v="#N/A"/>
    <m/>
    <m/>
    <m/>
    <m/>
    <s v="DWDM-"/>
    <m/>
    <m/>
    <m/>
    <s v="subrack only"/>
    <s v="1.6 Pending FF approval"/>
    <s v="1.6 Pending FF approval"/>
    <d v="2024-06-06T00:00:00"/>
    <s v="Wk23"/>
    <m/>
    <m/>
    <m/>
    <s v="0527: Material shortage. Target inbound 5/6_x000a_0517: Main eqt shortage. Only can outbound 27th onwards_x000a_0516: Pending DN"/>
    <x v="0"/>
    <x v="0"/>
    <m/>
    <m/>
    <x v="3"/>
    <x v="8"/>
    <x v="0"/>
    <e v="#N/A"/>
    <x v="43"/>
    <x v="4"/>
    <m/>
    <m/>
    <m/>
    <m/>
    <m/>
    <m/>
    <m/>
    <m/>
    <m/>
    <e v="#N/A"/>
  </r>
  <r>
    <s v="C0211+"/>
    <e v="#N/A"/>
    <n v="0.3"/>
    <s v="2024 Q2_2"/>
    <s v="2888A"/>
    <s v="xD_DWDM-BRKRing_C0211+_2888A Plaza Central_0004582401310N_00045824027823"/>
    <n v="0.3"/>
    <s v="2888A-MAC-001 Plaza Central"/>
    <s v="9800M12 1 subrack"/>
    <s v="BBand"/>
    <d v="2024-04-17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s v="0517: Pending survey. Access issue to survey"/>
    <x v="0"/>
    <x v="0"/>
    <m/>
    <m/>
    <x v="7"/>
    <x v="96"/>
    <x v="0"/>
    <e v="#N/A"/>
    <x v="44"/>
    <x v="0"/>
    <m/>
    <m/>
    <m/>
    <m/>
    <m/>
    <m/>
    <m/>
    <m/>
    <m/>
    <e v="#N/A"/>
  </r>
  <r>
    <s v="1063B/AREA 154/C0211+/C0515+"/>
    <e v="#N/A"/>
    <n v="0.65"/>
    <s v="2024 Q2_2"/>
    <s v="1475A"/>
    <s v="xD_DWDM-BRKRing_1063B/AREA 154/C0211+/C0515+_1475A SKB_0004582401310N_00045824027823"/>
    <n v="0.65"/>
    <s v="1475A SKB"/>
    <s v="1800vPro 1rack 2 subrack"/>
    <s v="BBand"/>
    <d v="2024-04-17T00:00:00"/>
    <m/>
    <m/>
    <s v="Single_2024_May_DWDM_5GC_1475A_PRPO_1.ODF Rack (Glass Door)"/>
    <s v="Single"/>
    <n v="2024"/>
    <s v="May"/>
    <s v="DWDM"/>
    <s v="5GC"/>
    <s v="DWDM-1475A"/>
    <s v="1475A"/>
    <s v="PRPO"/>
    <s v="1.ODF Rack (Glass Door)"/>
    <s v="Indoor"/>
    <s v="1.32 CME Planner reject/Pending resubmission from partner"/>
    <s v="1.32 CME Planner reject/Pending resubmission from partner"/>
    <d v="2024-07-30T00:00:00"/>
    <s v="Wk31"/>
    <m/>
    <m/>
    <m/>
    <m/>
    <x v="0"/>
    <x v="0"/>
    <m/>
    <m/>
    <x v="7"/>
    <x v="96"/>
    <x v="0"/>
    <s v="P1_Z_Jul"/>
    <x v="2"/>
    <x v="1"/>
    <m/>
    <m/>
    <m/>
    <m/>
    <m/>
    <m/>
    <m/>
    <m/>
    <m/>
    <e v="#N/A"/>
  </r>
  <r>
    <s v="1063B/AREA 154/C0211+/C0515+"/>
    <e v="#N/A"/>
    <n v="0.65"/>
    <s v="2024 Q2_2"/>
    <s v="1851A"/>
    <s v="xD_DWDM-BRKRing_1063B/AREA 154/C0211+/C0515+_1851A KL Plaza2_0004582401310N_00045824027823"/>
    <n v="0.65"/>
    <s v="1851A-MAG(M14)-001 KL Plaza 2"/>
    <s v="1800vPro 1 subrack"/>
    <s v="BBand"/>
    <d v="2024-04-16T00:00:00"/>
    <m/>
    <m/>
    <s v="Multiple_2024_May_DWDM_C0204;CAR02-i+/CAR02-ii+;1063B/AREA 154/C0211+/C0515+_1851A_PRPO_1.DCPDB = (C/W :63A DC x 8; 32A DC x 2 and 10A DC x 2 DC Breaker)_x000a_2.Add battery bank = 3_x000a_3.Propose new cable ladder"/>
    <s v="Multiple"/>
    <n v="2024"/>
    <s v="May"/>
    <s v="DWDM"/>
    <s v="C0204;CAR02-i+/CAR02-ii+;1063B/AREA 154/C0211+/C0515+"/>
    <s v="DWDM-1851A"/>
    <s v="1851A"/>
    <s v="PRPO"/>
    <s v="1.DCPDB = (C/W :63A DC x 8; 32A DC x 2 and 10A DC x 2 DC Breaker)"/>
    <s v="subrack only"/>
    <s v="1.6 Pending FF approval"/>
    <s v="1.6 Pending FF approval"/>
    <d v="2024-07-30T00:00:00"/>
    <s v="Wk31"/>
    <m/>
    <m/>
    <m/>
    <m/>
    <x v="1"/>
    <x v="0"/>
    <m/>
    <m/>
    <x v="7"/>
    <x v="96"/>
    <x v="0"/>
    <s v="P1_Z_Jul"/>
    <x v="2"/>
    <x v="1"/>
    <m/>
    <m/>
    <m/>
    <m/>
    <m/>
    <m/>
    <m/>
    <m/>
    <m/>
    <e v="#N/A"/>
  </r>
  <r>
    <s v="1063B/AREA 154/C0211+/C0515+"/>
    <e v="#N/A"/>
    <m/>
    <s v="2024 Q2_2"/>
    <s v="1246A"/>
    <s v="xD_DWDM-BRKRing_1063B/AREA 154/C0211+/C0515+_1246A Berjaya Plaza_0004582401310N_00045824027823"/>
    <m/>
    <s v="BERJAYA PLAZA 1246A"/>
    <s v="board expansion"/>
    <s v="BBand"/>
    <s v="N/A"/>
    <m/>
    <m/>
    <s v="Single_2023_November_DWDM_(blank)_1246A_Completed_DC BREAKER: 63 A X 4_x000a_POLE RELOCATE = 1"/>
    <s v="Single"/>
    <n v="2023"/>
    <s v="November"/>
    <s v="DWDM"/>
    <s v="(blank)"/>
    <s v="DWDM-1246A"/>
    <s v="1246A"/>
    <s v="Completed"/>
    <s v="No CME"/>
    <s v="NA"/>
    <s v="0. No Survey required"/>
    <s v="0. No Survey required"/>
    <d v="2024-05-29T00:00:00"/>
    <s v="Wk22"/>
    <m/>
    <m/>
    <m/>
    <s v="0516: Pending DN"/>
    <x v="0"/>
    <x v="0"/>
    <m/>
    <m/>
    <x v="3"/>
    <x v="16"/>
    <x v="0"/>
    <s v="P1_Z_Jul"/>
    <x v="2"/>
    <x v="1"/>
    <m/>
    <m/>
    <m/>
    <m/>
    <m/>
    <m/>
    <m/>
    <m/>
    <m/>
    <s v="YES"/>
  </r>
  <r>
    <s v="1063B/AREA 154/C0211+/C0515+"/>
    <e v="#N/A"/>
    <m/>
    <s v="2024 Q2_2"/>
    <s v="1063B"/>
    <s v="xD_DWDM-BRKRing_1063B/AREA 154/C0211+/C0515+_1063B Berjaya Times Square_0004582401310N_00045824027823"/>
    <m/>
    <s v="Berjaya Time Square (Tx) 1063B"/>
    <s v="board expansion"/>
    <s v="BBand"/>
    <s v="N/A"/>
    <m/>
    <m/>
    <s v="Single_2024_May_DWDM_PFSRING101/C0607P_1063B_PRPO_1.DCPDB = 1 (C/W :63A DC x 8; 32A DC x 2 and 10A DC x 2 DC Breaker)"/>
    <s v="Single"/>
    <n v="2024"/>
    <s v="May"/>
    <s v="DWDM"/>
    <s v="PFSRING101/C0607P"/>
    <s v="DWDM-1063B"/>
    <s v="1063B"/>
    <s v="PRPO"/>
    <s v="No CME"/>
    <s v="NA"/>
    <s v="0. No Survey required"/>
    <s v="0. No Survey required"/>
    <d v="2024-05-24T00:00:00"/>
    <s v="Wk21"/>
    <d v="2024-05-24T00:00:00"/>
    <m/>
    <m/>
    <s v="0516: Waiting outbound"/>
    <x v="0"/>
    <x v="0"/>
    <m/>
    <m/>
    <x v="3"/>
    <x v="23"/>
    <x v="0"/>
    <s v="P1_Z_Jul"/>
    <x v="2"/>
    <x v="1"/>
    <m/>
    <m/>
    <m/>
    <m/>
    <m/>
    <m/>
    <m/>
    <m/>
    <m/>
    <e v="#N/A"/>
  </r>
  <r>
    <s v="AREA 154/MAC Ring 15/ C21+"/>
    <e v="#N/A"/>
    <n v="0.65"/>
    <s v="2024 Q2_2"/>
    <s v="1458A"/>
    <s v="xD_DWDM-BRKRing_AREA 154/MAC Ring 15/ C21+_1458A Endah Parade_0004582401310N_00045824027823"/>
    <n v="0.65"/>
    <s v="1458A-MAG-001 Endah Parade"/>
    <s v="1800vPro 1rack 2 subrack"/>
    <s v="BBand"/>
    <d v="2024-04-17T00:00:00"/>
    <m/>
    <m/>
    <s v="Single_2024_January_DWDM_(blank)_1458A_Completed_BATTERY BANK = 1"/>
    <s v="Single"/>
    <n v="2024"/>
    <s v="January"/>
    <s v="DWDM"/>
    <s v="(blank)"/>
    <s v="DWDM-1458A"/>
    <s v="1458A"/>
    <s v="Completed"/>
    <s v="BATTERY BANK = 1"/>
    <n v="0"/>
    <s v="1.1 Pending partner to submit TSSR"/>
    <s v="1.1 Pending partner to submit TSSR"/>
    <d v="2024-07-30T00:00:00"/>
    <s v="Wk31"/>
    <m/>
    <m/>
    <m/>
    <m/>
    <x v="0"/>
    <x v="0"/>
    <m/>
    <m/>
    <x v="7"/>
    <x v="96"/>
    <x v="0"/>
    <s v="P1_Z_Jul"/>
    <x v="2"/>
    <x v="1"/>
    <m/>
    <m/>
    <m/>
    <m/>
    <m/>
    <m/>
    <m/>
    <m/>
    <m/>
    <e v="#N/A"/>
  </r>
  <r>
    <s v="AREA 154/MAC Ring 15/ C21+"/>
    <e v="#N/A"/>
    <n v="0.65"/>
    <s v="2024 Q2_2"/>
    <s v="1855B"/>
    <s v="xD_DWDM-BRKRing_1063B/AREA 154/C0211+/C0515+_1855B TPM_0004582401310N_00045824027823"/>
    <n v="0.65"/>
    <s v="1855B-MAC-001 TPM (AS)"/>
    <s v="1800vPro 1rack 2 subrack"/>
    <s v="BBand"/>
    <d v="2024-04-17T00:00:00"/>
    <m/>
    <m/>
    <s v="Multiple_2023_December_DWDM_(blank)_1855B_Completed_DCPDB  = 1"/>
    <s v="Multiple"/>
    <n v="2023"/>
    <s v="December"/>
    <s v="DWDM"/>
    <s v="(blank)"/>
    <s v="DWDM-1855B"/>
    <s v="1855B"/>
    <s v="Completed"/>
    <s v="DCPDB  = 1"/>
    <n v="0"/>
    <s v="1.1 Pending partner to submit TSSR"/>
    <s v="1.1 Pending partner to submit TSSR"/>
    <d v="2024-07-30T00:00:00"/>
    <s v="Wk31"/>
    <m/>
    <m/>
    <m/>
    <m/>
    <x v="0"/>
    <x v="0"/>
    <m/>
    <m/>
    <x v="7"/>
    <x v="96"/>
    <x v="0"/>
    <s v="P1_Z_Jul"/>
    <x v="2"/>
    <x v="1"/>
    <m/>
    <m/>
    <m/>
    <m/>
    <m/>
    <m/>
    <m/>
    <m/>
    <m/>
    <e v="#N/A"/>
  </r>
  <r>
    <s v="C0211+"/>
    <e v="#N/A"/>
    <n v="0.3"/>
    <s v="2024 Q2_2"/>
    <s v="1859A"/>
    <s v="xD_DWDM-BRKRing_C0211+_1859A MidvalleyCAS_0004582401310N_00045824027823"/>
    <n v="0.3"/>
    <s v="1859A-MAG(M14)-001 Midvalleycas"/>
    <s v="1800vPro 1 subrack"/>
    <s v="BBand"/>
    <d v="2024-04-16T00:00:00"/>
    <m/>
    <m/>
    <s v="Single_2024_May_DWDM_C0210P;CAR02-i+/CAR02-ii+;C0211+_1859A_PRPO_1.Add modules = 2 _x000a_2.Add battery bank = 4"/>
    <s v="Single"/>
    <n v="2024"/>
    <s v="May"/>
    <s v="DWDM"/>
    <s v="C0210P;CAR02-i+/CAR02-ii+;C0211+"/>
    <s v="DWDM-1859A"/>
    <s v="1859A"/>
    <s v="PRPO"/>
    <s v="1.Add modules = 2 "/>
    <s v="subrack only"/>
    <s v="1.6 Pending FF approval"/>
    <s v="1.6 Pending FF approval"/>
    <d v="2024-05-30T00:00:00"/>
    <s v="Wk22"/>
    <m/>
    <m/>
    <m/>
    <s v="0524: Freezed. Pending DN"/>
    <x v="1"/>
    <x v="0"/>
    <m/>
    <m/>
    <x v="7"/>
    <x v="96"/>
    <x v="0"/>
    <e v="#N/A"/>
    <x v="44"/>
    <x v="0"/>
    <m/>
    <m/>
    <m/>
    <m/>
    <m/>
    <m/>
    <m/>
    <m/>
    <m/>
    <e v="#N/A"/>
  </r>
  <r>
    <s v="C0515+"/>
    <e v="#N/A"/>
    <n v="0.54"/>
    <s v="2024 Q2_2"/>
    <s v="1039A"/>
    <s v="xD_DWDM-BRKRing_C0515+_1039A Cheras Jaya_0004582401310N_00045824027823"/>
    <n v="0.54"/>
    <s v="1039A-MAG(M14)-001 Cheras Jaya"/>
    <s v="1800vPro 1rack 1 subrack"/>
    <s v="BBand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s v="Survey done"/>
    <x v="0"/>
    <x v="0"/>
    <m/>
    <m/>
    <x v="7"/>
    <x v="96"/>
    <x v="0"/>
    <e v="#N/A"/>
    <x v="45"/>
    <x v="0"/>
    <m/>
    <m/>
    <m/>
    <m/>
    <m/>
    <m/>
    <m/>
    <m/>
    <m/>
    <e v="#N/A"/>
  </r>
  <r>
    <s v="C0515+"/>
    <e v="#N/A"/>
    <n v="0.54"/>
    <s v="2024 Q2_2"/>
    <s v="2448A"/>
    <s v="xD_DWDM-BRKRing_C0515+_2448A Asmah Tower_0004582401310N_00045824027823"/>
    <n v="0.54"/>
    <s v="2448A-MAC-001 Asmah Tower"/>
    <s v="1800vPro 1rack 1 subrack"/>
    <s v="BBand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s v="Survey done"/>
    <x v="0"/>
    <x v="0"/>
    <m/>
    <m/>
    <x v="7"/>
    <x v="96"/>
    <x v="0"/>
    <e v="#N/A"/>
    <x v="45"/>
    <x v="0"/>
    <m/>
    <m/>
    <m/>
    <m/>
    <m/>
    <m/>
    <m/>
    <m/>
    <m/>
    <e v="#N/A"/>
  </r>
  <r>
    <s v="C0515+"/>
    <e v="#N/A"/>
    <n v="0.54"/>
    <s v="2024 Q2_2"/>
    <s v="2424A"/>
    <s v="xD_DWDM-BRKRing_C0515+_2424A PUAS Tmn Tun Perak_0004582401310N_00045824027823"/>
    <n v="0.54"/>
    <s v="2424A-MAC-001 PUAS Tmn Tun Perak"/>
    <s v="1800vPro 1rack 1 subrack"/>
    <s v="BBand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s v="Survey done"/>
    <x v="0"/>
    <x v="0"/>
    <m/>
    <m/>
    <x v="7"/>
    <x v="96"/>
    <x v="0"/>
    <e v="#N/A"/>
    <x v="45"/>
    <x v="0"/>
    <m/>
    <m/>
    <m/>
    <m/>
    <m/>
    <m/>
    <m/>
    <m/>
    <m/>
    <e v="#N/A"/>
  </r>
  <r>
    <s v="C0515+"/>
    <e v="#N/A"/>
    <n v="0.54"/>
    <s v="2024 Q2_2"/>
    <s v="2024A"/>
    <s v="xD_DWDM-BRKRing_C0515+_2024A Bdr Makhota Cheras_0004582401310N_00045824027823"/>
    <n v="0.54"/>
    <s v="2024A-MAC-001 Bdr Mahkota Cheras"/>
    <s v="1800vPro 1rack 1 subrack"/>
    <s v="BBand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s v="Survey done"/>
    <x v="0"/>
    <x v="0"/>
    <m/>
    <m/>
    <x v="7"/>
    <x v="96"/>
    <x v="0"/>
    <e v="#N/A"/>
    <x v="45"/>
    <x v="0"/>
    <m/>
    <m/>
    <m/>
    <m/>
    <m/>
    <m/>
    <m/>
    <m/>
    <m/>
    <e v="#N/A"/>
  </r>
  <r>
    <s v="C0515+"/>
    <e v="#N/A"/>
    <n v="0.54"/>
    <s v="2024 Q2_2"/>
    <s v="1902B"/>
    <s v="xD_DWDM-BRKRing_C0515+_1902B Bdr Sg Long3_0004582401310N_00045824027823"/>
    <n v="0.54"/>
    <s v="1902B-MAC-001 Bdr Sg Long 3"/>
    <s v="1800vPro 1rack 1 subrack"/>
    <s v="BBand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s v="Survey done"/>
    <x v="0"/>
    <x v="0"/>
    <m/>
    <m/>
    <x v="7"/>
    <x v="96"/>
    <x v="0"/>
    <e v="#N/A"/>
    <x v="45"/>
    <x v="0"/>
    <m/>
    <m/>
    <m/>
    <m/>
    <m/>
    <m/>
    <m/>
    <m/>
    <m/>
    <e v="#N/A"/>
  </r>
  <r>
    <s v="MAC Ring 15/C21+"/>
    <e v="#N/A"/>
    <m/>
    <s v="2024 Q2_2"/>
    <s v="1745A"/>
    <s v="xD_DWDM-BRKRing_MAC Ring 15/C21+_1745A Baitumal_0004582401310N_00045824027823"/>
    <m/>
    <s v="1745A-MAG(M14)-001 Baitumal"/>
    <s v="1800vPro 1rack 1 subrack"/>
    <s v="BBand"/>
    <d v="2024-04-18T00:00:00"/>
    <m/>
    <m/>
    <e v="#N/A"/>
    <s v="#N/A"/>
    <m/>
    <m/>
    <m/>
    <m/>
    <s v="DWDM-"/>
    <m/>
    <m/>
    <m/>
    <s v="Indoor"/>
    <s v="1.1 Pending partner to submit TSSR"/>
    <s v="1.7 TSSR Approved"/>
    <d v="2024-06-30T00:00:00"/>
    <s v="Wk26"/>
    <m/>
    <m/>
    <m/>
    <m/>
    <x v="3"/>
    <x v="0"/>
    <m/>
    <m/>
    <x v="7"/>
    <x v="96"/>
    <x v="0"/>
    <e v="#N/A"/>
    <x v="2"/>
    <x v="1"/>
    <m/>
    <m/>
    <m/>
    <m/>
    <m/>
    <m/>
    <m/>
    <m/>
    <m/>
    <e v="#N/A"/>
  </r>
  <r>
    <s v="MAC Ring 15/C21+"/>
    <e v="#N/A"/>
    <m/>
    <s v="2024 Q2_2"/>
    <s v="2502A"/>
    <s v="xD_DWDM-BRKRing_MAC Ring 15/C21+_2502A Bdar Tun Razak_0004582401310N_00045824027823"/>
    <m/>
    <s v="2502A-MAC-001 B'dar Tun Razak"/>
    <s v="1800vPro 1rack 1 subrack"/>
    <s v="BBand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m/>
    <x v="0"/>
    <x v="0"/>
    <m/>
    <m/>
    <x v="7"/>
    <x v="97"/>
    <x v="0"/>
    <e v="#N/A"/>
    <x v="2"/>
    <x v="1"/>
    <m/>
    <m/>
    <m/>
    <m/>
    <m/>
    <m/>
    <m/>
    <m/>
    <m/>
    <e v="#N/A"/>
  </r>
  <r>
    <s v="MAC Ring 15/C21+"/>
    <e v="#N/A"/>
    <m/>
    <s v="2024 Q2_2"/>
    <s v="1974A"/>
    <s v="xD_DWDM-BRKRing_MAC Ring 15/C21+_1974A Jln Sg Besi_0004582401310N_00045824027823"/>
    <m/>
    <s v="MIP2013 1974A-MAC-001 Jln Sg Besi"/>
    <s v="1800vPro 1rack 1 subrack"/>
    <s v="BBand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m/>
    <x v="0"/>
    <x v="0"/>
    <m/>
    <m/>
    <x v="7"/>
    <x v="97"/>
    <x v="0"/>
    <e v="#N/A"/>
    <x v="2"/>
    <x v="1"/>
    <m/>
    <m/>
    <m/>
    <m/>
    <m/>
    <m/>
    <m/>
    <m/>
    <m/>
    <e v="#N/A"/>
  </r>
  <r>
    <s v="N104+"/>
    <e v="#N/A"/>
    <n v="0.42"/>
    <s v="2024 Q2_2"/>
    <s v="4995A"/>
    <s v="xD_DWDM-BRKRing_N104+_4995A UUMHW_0004582401310N_00045824027823"/>
    <n v="0.42"/>
    <s v="4995A-MAG-001 UUM Highway"/>
    <s v="1800vPro 1rack 1 subrack"/>
    <s v="Fo&amp;T"/>
    <d v="2024-04-16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s v="0521: Pending TSSR approval"/>
    <x v="0"/>
    <x v="0"/>
    <m/>
    <m/>
    <x v="7"/>
    <x v="97"/>
    <x v="0"/>
    <e v="#N/A"/>
    <x v="46"/>
    <x v="0"/>
    <m/>
    <m/>
    <m/>
    <m/>
    <m/>
    <m/>
    <m/>
    <m/>
    <m/>
    <e v="#N/A"/>
  </r>
  <r>
    <s v="N104+"/>
    <e v="#N/A"/>
    <n v="0.42"/>
    <s v="2024 Q2_2"/>
    <s v="4992A"/>
    <s v="xD_DWDM-BRKRing_N104+_4992A Pendang_0004582401310N_00045824027823"/>
    <n v="0.42"/>
    <s v="4992A-MAG(M14)-001 Pendang"/>
    <s v="1800vPro 1rack 1 subrack"/>
    <s v="Fo&amp;T"/>
    <d v="2024-04-16T00:00:00"/>
    <m/>
    <m/>
    <s v="Multiple_2024_May_DWDM_(blank)_4992A_Completed_1.Swap breaker = 4 (4x100A DC)"/>
    <s v="Multiple"/>
    <n v="2024"/>
    <s v="May"/>
    <s v="DWDM"/>
    <s v="(blank)"/>
    <s v="DWDM-4992A"/>
    <s v="4992A"/>
    <s v="Completed"/>
    <s v="1.Swap breaker = 4 (4x100A DC)"/>
    <s v="Outdoor"/>
    <s v="1.7 TSSR Approved"/>
    <s v="1.7 TSSR Approved"/>
    <d v="2024-05-30T00:00:00"/>
    <s v="Wk22"/>
    <m/>
    <m/>
    <m/>
    <s v="0524: Waiitng outbound_x000a_0517: Main eqt shortage. Only can outbound 27th onwards_x000a_0516: Pending DN. Not freeze in KHE due to no DUID "/>
    <x v="0"/>
    <x v="0"/>
    <m/>
    <m/>
    <x v="3"/>
    <x v="2"/>
    <x v="0"/>
    <e v="#N/A"/>
    <x v="46"/>
    <x v="0"/>
    <m/>
    <m/>
    <m/>
    <m/>
    <m/>
    <m/>
    <m/>
    <m/>
    <m/>
    <e v="#N/A"/>
  </r>
  <r>
    <s v="N104+"/>
    <e v="#N/A"/>
    <n v="0.42"/>
    <s v="2024 Q2_2"/>
    <s v="4991A"/>
    <s v="xD_DWDM-BRKRing_N104+_4991A UUM_0004582401310N_00045824027823"/>
    <n v="0.42"/>
    <s v="4991A-MAC-001 UUM"/>
    <s v="1800vPro 1rack 1 subrack"/>
    <s v="Fo&amp;T"/>
    <d v="2024-04-17T00:00:00"/>
    <m/>
    <m/>
    <s v="Single_2024_May_DWDM_N104+_4991A_PRPO_1. Add Battery Bank = 2_x000a_2. New DCDPB =1 (Require 63A x 4 DC breaker)_x000a_3. New MGB = 1_x000a_4. Add Module = 2"/>
    <s v="Single"/>
    <n v="2024"/>
    <s v="May"/>
    <s v="DWDM"/>
    <s v="N104+"/>
    <s v="DWDM-4991A"/>
    <s v="4991A"/>
    <s v="PRPO"/>
    <s v="1. Add Battery Bank = 2"/>
    <s v="Indoor"/>
    <s v="1.7 TSSR Approved"/>
    <s v="1.7 TSSR Approved"/>
    <d v="2024-05-29T00:00:00"/>
    <s v="Wk22"/>
    <m/>
    <m/>
    <m/>
    <s v="MOS freezed. Pending confirmation availability of material."/>
    <x v="2"/>
    <x v="0"/>
    <m/>
    <m/>
    <x v="3"/>
    <x v="16"/>
    <x v="0"/>
    <e v="#N/A"/>
    <x v="46"/>
    <x v="0"/>
    <m/>
    <m/>
    <m/>
    <m/>
    <m/>
    <m/>
    <m/>
    <m/>
    <m/>
    <e v="#N/A"/>
  </r>
  <r>
    <s v="N104+"/>
    <e v="#N/A"/>
    <n v="0.42"/>
    <s v="2024 Q2_2"/>
    <s v="4672A"/>
    <s v="xD_DWDM-BRKRing_N104+_4672A Changloon_0004582401310N_00045824027823"/>
    <n v="0.42"/>
    <s v="4672A-MAC-001 Changloon"/>
    <s v="1800vPro 1rack 1 subrack"/>
    <s v="Fo&amp;T"/>
    <d v="2024-04-17T00:00:00"/>
    <m/>
    <m/>
    <s v="Single_2024_May_DWDM_N104+_4672A_PRPO_1. New DCDPB =1 (Require 63A x 4 DC breaker)_x000a_2. New MGB = 1"/>
    <s v="Single"/>
    <n v="2024"/>
    <s v="May"/>
    <s v="DWDM"/>
    <s v="N104+"/>
    <s v="DWDM-4672A"/>
    <s v="4672A"/>
    <s v="PRPO"/>
    <s v="1. New DCDPB =1 (Require 63A x 4 DC breaker)"/>
    <s v="Indoor"/>
    <s v="1.7 TSSR Approved"/>
    <s v="1.7 TSSR Approved"/>
    <d v="2024-05-29T00:00:00"/>
    <s v="Wk22"/>
    <m/>
    <m/>
    <m/>
    <s v="0524: Waiting outbound_x000a_MOS freezed. Pending confirmation availability of material."/>
    <x v="2"/>
    <x v="0"/>
    <m/>
    <m/>
    <x v="3"/>
    <x v="16"/>
    <x v="0"/>
    <e v="#N/A"/>
    <x v="46"/>
    <x v="0"/>
    <m/>
    <m/>
    <m/>
    <m/>
    <m/>
    <m/>
    <m/>
    <m/>
    <m/>
    <e v="#N/A"/>
  </r>
  <r>
    <s v="N104+"/>
    <e v="#N/A"/>
    <n v="0.42"/>
    <s v="2024 Q2_2"/>
    <s v="4665A"/>
    <s v="xD_DWDM-BRKRing_N104+_4665A Jitra_0004582401310N_00045824027823"/>
    <n v="0.42"/>
    <s v="4665A-MAC-001 Jitra"/>
    <s v="1800vPro 1rack 1 subrack"/>
    <s v="Fo&amp;T"/>
    <d v="2024-04-17T00:00:00"/>
    <m/>
    <m/>
    <s v="Single_2024_May_DWDM_N104+_4665A_PRPO_1. Add Battery Bank = 2_x000a_2. New DCDPB =1 (Require 63A x 4 DC breaker)_x000a_3. New MGB = 1"/>
    <s v="Single"/>
    <n v="2024"/>
    <s v="May"/>
    <s v="DWDM"/>
    <s v="N104+"/>
    <s v="DWDM-4665A"/>
    <s v="4665A"/>
    <s v="PRPO"/>
    <s v="1. Add Battery Bank = 2"/>
    <s v="Indoor"/>
    <s v="1.7 TSSR Approved"/>
    <s v="1.7 TSSR Approved"/>
    <d v="2024-05-30T00:00:00"/>
    <s v="Wk22"/>
    <m/>
    <m/>
    <m/>
    <s v="0524: Waiting outbound_x000a_0517: Main eqt shortage. Only can outbound 27th onwards_x000a_0516: Pending DN"/>
    <x v="2"/>
    <x v="0"/>
    <m/>
    <m/>
    <x v="3"/>
    <x v="2"/>
    <x v="0"/>
    <e v="#N/A"/>
    <x v="46"/>
    <x v="0"/>
    <m/>
    <m/>
    <m/>
    <m/>
    <m/>
    <m/>
    <m/>
    <m/>
    <m/>
    <e v="#N/A"/>
  </r>
  <r>
    <s v="N107+"/>
    <e v="#N/A"/>
    <n v="0.38"/>
    <s v="2024 Q2_2"/>
    <s v="4998A"/>
    <s v="xD_DWDM-BRKRing_N107+_4998A Air Itam Kedah_0004582401310N_00045824027823"/>
    <n v="0.38"/>
    <s v="4998A-MAG(M14)-001 Air Itam Kedah"/>
    <s v="1800vPro 1rack 1 subrack"/>
    <s v="Fo&amp;T"/>
    <d v="2024-04-17T00:00:00"/>
    <m/>
    <m/>
    <s v="Single_2024_May_DWDM_N104+;N107+_4998A_PRPO_1. Add Battery Bank = 1"/>
    <s v="Single"/>
    <n v="2024"/>
    <s v="May"/>
    <s v="DWDM"/>
    <s v="N104+;N107+"/>
    <s v="DWDM-4998A"/>
    <s v="4998A"/>
    <s v="PRPO"/>
    <s v="1. Add Battery Bank = 1"/>
    <s v="Indoor"/>
    <s v="1.6 Pending FF approval"/>
    <s v="1.6 Pending FF approval"/>
    <d v="2024-05-28T00:00:00"/>
    <s v="Wk22"/>
    <m/>
    <m/>
    <m/>
    <s v="0524: Waiting outbound_x000a_0521: Material shortage. Need to change to next week_x000a_0516: Waiting outbound._x000a_0515:Plan after 21/5. Freezed. Pending DN"/>
    <x v="1"/>
    <x v="0"/>
    <m/>
    <m/>
    <x v="3"/>
    <x v="12"/>
    <x v="0"/>
    <s v="P1_Z_Oct"/>
    <x v="47"/>
    <x v="0"/>
    <m/>
    <m/>
    <m/>
    <m/>
    <m/>
    <m/>
    <m/>
    <m/>
    <m/>
    <e v="#N/A"/>
  </r>
  <r>
    <s v="N107+"/>
    <e v="#N/A"/>
    <n v="0.38"/>
    <s v="2024 Q2_2"/>
    <s v="4606A"/>
    <s v="xD_DWDM-BRKRing_N107+_4606A Padang Besar_0004582401310N_00045824027823"/>
    <n v="0.38"/>
    <s v="4606A-MAG(M8)-001 Padang Besar"/>
    <s v="1800vPro 1rack 1 subrack"/>
    <s v="Fo&amp;T"/>
    <d v="2024-04-16T00:00:00"/>
    <m/>
    <m/>
    <e v="#N/A"/>
    <s v="#N/A"/>
    <m/>
    <m/>
    <m/>
    <m/>
    <s v="DWDM-"/>
    <m/>
    <m/>
    <m/>
    <s v="Indoor"/>
    <s v="1.11 HW TSSR reject/Pending resubmission from partner"/>
    <s v="1.11 HW TSSR reject/Pending resubmission from partner"/>
    <d v="2024-07-30T00:00:00"/>
    <s v="Wk31"/>
    <m/>
    <m/>
    <m/>
    <m/>
    <x v="0"/>
    <x v="0"/>
    <m/>
    <m/>
    <x v="7"/>
    <x v="97"/>
    <x v="0"/>
    <s v="P1_Z_Oct"/>
    <x v="47"/>
    <x v="0"/>
    <m/>
    <m/>
    <m/>
    <m/>
    <m/>
    <m/>
    <m/>
    <m/>
    <m/>
    <e v="#N/A"/>
  </r>
  <r>
    <s v="N107+"/>
    <e v="#N/A"/>
    <n v="0.38"/>
    <s v="2024 Q2_2"/>
    <s v="4604A"/>
    <s v="xD_DWDM-BRKRing_N107+_4604A Kuala Perlis_0004582401310N_00045824027823"/>
    <n v="0.38"/>
    <s v="4604A-MAC-001 Kuala Perlis(Trunk)"/>
    <s v="1800vPro 1rack 1 subrack"/>
    <s v="Fo&amp;T"/>
    <d v="2024-04-16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m/>
    <x v="0"/>
    <x v="0"/>
    <m/>
    <m/>
    <x v="7"/>
    <x v="97"/>
    <x v="0"/>
    <s v="P1_Z_Oct"/>
    <x v="47"/>
    <x v="0"/>
    <m/>
    <m/>
    <m/>
    <m/>
    <m/>
    <m/>
    <m/>
    <m/>
    <m/>
    <e v="#N/A"/>
  </r>
  <r>
    <s v="N107+"/>
    <e v="#N/A"/>
    <n v="0.38"/>
    <s v="2024 Q2_2"/>
    <s v="4601A"/>
    <s v="xD_DWDM-BRKRing_N107+_4601A Federal Kangsar_0004582401310N_00045824027823"/>
    <n v="0.38"/>
    <s v="4601A-MAC-001 Federal Kangar"/>
    <s v="1800vPro 1rack 1 subrack"/>
    <s v="Fo&amp;T"/>
    <d v="2024-04-17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7"/>
    <x v="97"/>
    <x v="0"/>
    <s v="P1_Z_Oct"/>
    <x v="47"/>
    <x v="0"/>
    <m/>
    <m/>
    <m/>
    <m/>
    <m/>
    <m/>
    <m/>
    <m/>
    <m/>
    <e v="#N/A"/>
  </r>
  <r>
    <s v="N107+"/>
    <e v="#N/A"/>
    <n v="0.38"/>
    <s v="2024 Q2_2"/>
    <s v="4612A"/>
    <s v="xD_DWDM-BRKRing_N107+_4612A Jln Kaki Bkt_0004582401310N_00045824027823"/>
    <n v="0.38"/>
    <s v="4612A-MAC-001 Jln Kaki Bkt"/>
    <s v="1800vPro 1rack 1 subrack"/>
    <s v="Fo&amp;T"/>
    <d v="2024-04-17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m/>
    <x v="0"/>
    <x v="0"/>
    <m/>
    <m/>
    <x v="7"/>
    <x v="97"/>
    <x v="0"/>
    <s v="P1_Z_Oct"/>
    <x v="47"/>
    <x v="0"/>
    <m/>
    <m/>
    <m/>
    <m/>
    <m/>
    <m/>
    <m/>
    <m/>
    <m/>
    <e v="#N/A"/>
  </r>
  <r>
    <s v="N107+"/>
    <e v="#N/A"/>
    <n v="0.38"/>
    <s v="2024 Q2_2"/>
    <s v="4613A"/>
    <s v="xD_DWDM-BRKRing_N107+_4613A Taman Bestari Perlis_0004582401310N_00045824027823"/>
    <n v="0.38"/>
    <s v="4613A-MAC-001 Taman Bestari Perlis"/>
    <s v="1800vPro 1rack 1 subrack"/>
    <s v="Fo&amp;T"/>
    <d v="2024-04-17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7"/>
    <x v="97"/>
    <x v="0"/>
    <s v="P1_Z_Oct"/>
    <x v="47"/>
    <x v="0"/>
    <m/>
    <m/>
    <m/>
    <m/>
    <m/>
    <m/>
    <m/>
    <m/>
    <m/>
    <e v="#N/A"/>
  </r>
  <r>
    <s v="N405+/N408+/N411+"/>
    <e v="#N/A"/>
    <n v="0.6"/>
    <s v="2024 Q2_2"/>
    <s v="4432A"/>
    <s v="xD_DWDM-BRKRing_N405+/N408+/N411+_4432A KTM Sg Siput_0004582401310N_00045824027823"/>
    <n v="0.6"/>
    <s v="4432A-MAG-001 KTM Singai Siput"/>
    <s v="1800vPro 1rack 2 subrack"/>
    <s v="Fo&amp;T"/>
    <d v="2024-04-16T00:00:00"/>
    <m/>
    <m/>
    <e v="#N/A"/>
    <s v="#N/A"/>
    <m/>
    <m/>
    <m/>
    <m/>
    <s v="DWDM-"/>
    <m/>
    <m/>
    <m/>
    <s v="Indoor"/>
    <s v="1.6 Pending FF approval"/>
    <s v="1.6 Pending FF approval"/>
    <d v="2024-05-31T00:00:00"/>
    <s v="Wk22"/>
    <m/>
    <m/>
    <m/>
    <s v="0524: Waiting outbound_x000a_0517: Main eqt shortage. Only can outbound 27th onwards_x000a_0516: Pending DN"/>
    <x v="12"/>
    <x v="0"/>
    <m/>
    <m/>
    <x v="3"/>
    <x v="95"/>
    <x v="0"/>
    <e v="#N/A"/>
    <x v="2"/>
    <x v="1"/>
    <m/>
    <m/>
    <m/>
    <m/>
    <m/>
    <m/>
    <m/>
    <m/>
    <m/>
    <e v="#N/A"/>
  </r>
  <r>
    <s v="N405+/N408+/N411+"/>
    <e v="#N/A"/>
    <n v="0.6"/>
    <s v="2024 Q2_2"/>
    <s v="4455A"/>
    <s v="xD_DWDM-BRKRing_N405+/N408+/N411+_4455A KTM Taiping_0004582401310N_00045824027823"/>
    <n v="0.6"/>
    <s v="4455A-MAG(M14)-001 KTM Taiping"/>
    <s v="1800vPro 1rack 2 subrack"/>
    <s v="Fo&amp;T"/>
    <d v="2024-04-16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m/>
    <x v="0"/>
    <x v="0"/>
    <m/>
    <m/>
    <x v="7"/>
    <x v="97"/>
    <x v="0"/>
    <e v="#N/A"/>
    <x v="2"/>
    <x v="1"/>
    <m/>
    <m/>
    <m/>
    <m/>
    <m/>
    <m/>
    <m/>
    <m/>
    <m/>
    <e v="#N/A"/>
  </r>
  <r>
    <s v="N405+/N408+/N411+"/>
    <e v="#N/A"/>
    <n v="0.6"/>
    <s v="2024 Q2_2"/>
    <s v="4374A"/>
    <s v="xD_DWDM-BRKRing_N405+/N408+/N411+_4374A LAP Talang_0004582401310N_00045824027823"/>
    <n v="0.6"/>
    <s v="4374A-MAC-001 LAP Talang"/>
    <s v="1800vPro 1rack 1 subrack"/>
    <s v="Fo&amp;T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7"/>
    <x v="97"/>
    <x v="0"/>
    <e v="#N/A"/>
    <x v="2"/>
    <x v="1"/>
    <m/>
    <m/>
    <m/>
    <m/>
    <m/>
    <m/>
    <m/>
    <m/>
    <m/>
    <e v="#N/A"/>
  </r>
  <r>
    <s v="N405+/N408+/N411+"/>
    <e v="#N/A"/>
    <n v="0.6"/>
    <s v="2024 Q2_2"/>
    <s v="4378A"/>
    <s v="xD_DWDM-BRKRing_N405+/N408+/N411+_4378A Jerlun Tower_0004582401310N_00045824027823"/>
    <n v="0.6"/>
    <s v="MIP2018 4378A-MAC-001 Jerlun Tower"/>
    <s v="1800vPro 1rack 1 subrack"/>
    <s v="Fo&amp;T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m/>
    <x v="0"/>
    <x v="0"/>
    <m/>
    <m/>
    <x v="7"/>
    <x v="97"/>
    <x v="0"/>
    <e v="#N/A"/>
    <x v="2"/>
    <x v="1"/>
    <m/>
    <m/>
    <m/>
    <m/>
    <m/>
    <m/>
    <m/>
    <m/>
    <m/>
    <e v="#N/A"/>
  </r>
  <r>
    <s v="N405+/N408+/N411+"/>
    <e v="#N/A"/>
    <n v="0.6"/>
    <s v="2024 Q2_2"/>
    <s v="4379A"/>
    <s v="xD_DWDM-BRKRing_N405+/N408+/N411+_4379A Bkt Mercu_0004582401310N_00045824027823"/>
    <n v="0.6"/>
    <s v="4379A-MAC-001 Bkt Mercu"/>
    <s v="1800vPro 1rack 1 subrack"/>
    <s v="Fo&amp;T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7"/>
    <x v="97"/>
    <x v="0"/>
    <e v="#N/A"/>
    <x v="2"/>
    <x v="1"/>
    <m/>
    <m/>
    <m/>
    <m/>
    <m/>
    <m/>
    <m/>
    <m/>
    <m/>
    <e v="#N/A"/>
  </r>
  <r>
    <s v="N408+"/>
    <e v="#N/A"/>
    <n v="0.6"/>
    <s v="2024 Q2_2"/>
    <s v="4493A"/>
    <s v="xD_DWDM-BRKRing_N408+_4493A KTM Ipoh_0004582401310N_00045824027823"/>
    <n v="0.6"/>
    <s v="4493A-MAG-001 KTM Ipoh"/>
    <s v="1800vPro 1rack 1 subrack"/>
    <s v="Fo&amp;T"/>
    <d v="2024-04-16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m/>
    <x v="0"/>
    <x v="0"/>
    <m/>
    <m/>
    <x v="7"/>
    <x v="97"/>
    <x v="0"/>
    <e v="#N/A"/>
    <x v="48"/>
    <x v="0"/>
    <m/>
    <m/>
    <m/>
    <m/>
    <m/>
    <m/>
    <m/>
    <m/>
    <m/>
    <e v="#N/A"/>
  </r>
  <r>
    <s v="N408+"/>
    <e v="#N/A"/>
    <n v="0.6"/>
    <s v="2024 Q2_2"/>
    <s v="4506A"/>
    <s v="xD_DWDM-BRKRing_N408+_4506A Perak Taipu_0004582401310N_00045824027823"/>
    <n v="0.6"/>
    <s v="4506A-MAC-001 Perak Taipu"/>
    <s v="1800vPro 1rack 1 subrack"/>
    <s v="Fo&amp;T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m/>
    <x v="0"/>
    <x v="0"/>
    <m/>
    <m/>
    <x v="7"/>
    <x v="97"/>
    <x v="0"/>
    <e v="#N/A"/>
    <x v="48"/>
    <x v="0"/>
    <m/>
    <m/>
    <m/>
    <m/>
    <m/>
    <m/>
    <m/>
    <m/>
    <m/>
    <e v="#N/A"/>
  </r>
  <r>
    <s v="N408+"/>
    <e v="#N/A"/>
    <n v="0.6"/>
    <s v="2024 Q2_2"/>
    <s v="4546A"/>
    <s v="xD_DWDM-BRKRing_N408+_4546A KWSP Ipoh_0004582401310N_00045824027823"/>
    <n v="0.6"/>
    <s v="4546A-MAC-001 KWSP Ipoh"/>
    <s v="1800vPro 1rack 1 subrack"/>
    <s v="Fo&amp;T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7"/>
    <x v="97"/>
    <x v="0"/>
    <e v="#N/A"/>
    <x v="48"/>
    <x v="0"/>
    <m/>
    <m/>
    <m/>
    <m/>
    <m/>
    <m/>
    <m/>
    <m/>
    <m/>
    <e v="#N/A"/>
  </r>
  <r>
    <s v="N408+"/>
    <e v="#N/A"/>
    <n v="0.6"/>
    <s v="2024 Q2_2"/>
    <s v="4515A"/>
    <s v="xD_DWDM-BRKRing_N408+_4515A Tg Rambutan_0004582401310N_00045824027823"/>
    <n v="0.6"/>
    <s v="4515A-MAC-001 Tg Rambutan"/>
    <s v="1800vPro 1rack 1 subrack"/>
    <s v="Fo&amp;T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7"/>
    <x v="97"/>
    <x v="0"/>
    <e v="#N/A"/>
    <x v="48"/>
    <x v="0"/>
    <m/>
    <m/>
    <m/>
    <m/>
    <m/>
    <m/>
    <m/>
    <m/>
    <m/>
    <e v="#N/A"/>
  </r>
  <r>
    <s v="N411+"/>
    <e v="#N/A"/>
    <n v="0.37"/>
    <s v="2024 Q2_2"/>
    <s v="4373A"/>
    <s v="xD_DWDM-BRKRing_N411+_4373A KTM K Kangsar_0004582401310N_00045824027823"/>
    <n v="0.37"/>
    <s v="4373A-MAC-001 KTM K. Kangsar"/>
    <s v="1800vPro 1rack 1 subrack"/>
    <s v="Fo&amp;T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m/>
    <x v="0"/>
    <x v="0"/>
    <m/>
    <m/>
    <x v="7"/>
    <x v="97"/>
    <x v="0"/>
    <e v="#N/A"/>
    <x v="49"/>
    <x v="0"/>
    <m/>
    <m/>
    <m/>
    <m/>
    <m/>
    <m/>
    <m/>
    <m/>
    <m/>
    <e v="#N/A"/>
  </r>
  <r>
    <s v="N411+"/>
    <e v="#N/A"/>
    <n v="0.37"/>
    <s v="2024 Q2_2"/>
    <s v="4377B"/>
    <s v="xD_DWDM-BRKRing_N411+_4377B Karai_0004582401310N_00045824027823"/>
    <n v="0.37"/>
    <s v="4377B-MAC-001 Karai"/>
    <s v="1800vPro 1rack 1 subrack"/>
    <s v="Fo&amp;T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6-30T00:00:00"/>
    <s v="Wk26"/>
    <m/>
    <m/>
    <m/>
    <m/>
    <x v="0"/>
    <x v="0"/>
    <m/>
    <m/>
    <x v="7"/>
    <x v="97"/>
    <x v="0"/>
    <e v="#N/A"/>
    <x v="49"/>
    <x v="0"/>
    <m/>
    <m/>
    <m/>
    <m/>
    <m/>
    <m/>
    <m/>
    <m/>
    <m/>
    <e v="#N/A"/>
  </r>
  <r>
    <s v="N411+"/>
    <e v="#N/A"/>
    <n v="0.37"/>
    <s v="2024 Q2_2"/>
    <s v="4433A"/>
    <s v="xD_DWDM-BRKRing_N411+_4433A LAP Sg Siput_0004582401310N_00045824027823"/>
    <n v="0.37"/>
    <s v="4433A-MAC-001 LAP Sg Siput"/>
    <s v="1800vPro 1rack 1 subrack"/>
    <s v="Fo&amp;T"/>
    <d v="2024-04-18T00:00:00"/>
    <m/>
    <m/>
    <e v="#N/A"/>
    <s v="#N/A"/>
    <m/>
    <m/>
    <m/>
    <m/>
    <s v="DWDM-"/>
    <m/>
    <m/>
    <m/>
    <n v="0"/>
    <s v="1.1 Pending partner to submit TSSR"/>
    <s v="1.1 Pending partner to submit TSSR"/>
    <d v="2024-07-30T00:00:00"/>
    <s v="Wk31"/>
    <m/>
    <m/>
    <m/>
    <m/>
    <x v="0"/>
    <x v="0"/>
    <m/>
    <m/>
    <x v="7"/>
    <x v="97"/>
    <x v="0"/>
    <e v="#N/A"/>
    <x v="49"/>
    <x v="0"/>
    <m/>
    <m/>
    <m/>
    <m/>
    <m/>
    <m/>
    <m/>
    <m/>
    <m/>
    <e v="#N/A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10">
  <r>
    <x v="0"/>
    <x v="0"/>
    <e v="#N/A"/>
    <x v="0"/>
    <x v="0"/>
    <x v="0"/>
    <x v="0"/>
    <m/>
    <x v="0"/>
    <s v="Fo&amp;T"/>
    <m/>
    <m/>
    <d v="2023-12-19T00:00:00"/>
    <s v="Multiple_2023_December_DWDM_(blank)_4686B_Completed_DC BREAKER: 63 A X 4"/>
    <x v="0"/>
    <n v="2023"/>
    <s v="December"/>
    <s v="DWDM"/>
    <s v="(blank)"/>
    <s v="DWDM-4686B"/>
    <s v="4686B"/>
    <x v="0"/>
    <s v="DC BREAKER: 63 A X 4"/>
    <e v="#N/A"/>
    <e v="#N/A"/>
    <e v="#N/A"/>
    <x v="0"/>
    <s v="Wk31"/>
    <x v="0"/>
    <s v="Pending PO"/>
    <s v="Pending PO"/>
    <m/>
    <m/>
    <m/>
    <m/>
    <e v="#N/A"/>
    <x v="0"/>
    <x v="0"/>
    <m/>
    <x v="0"/>
    <s v="N401"/>
    <s v="IP BREAK RING"/>
    <e v="#N/A"/>
    <m/>
    <m/>
    <m/>
    <m/>
    <x v="0"/>
    <e v="#N/A"/>
    <m/>
    <m/>
    <m/>
    <e v="#N/A"/>
  </r>
  <r>
    <x v="0"/>
    <x v="0"/>
    <e v="#N/A"/>
    <x v="0"/>
    <x v="1"/>
    <x v="0"/>
    <x v="0"/>
    <m/>
    <x v="0"/>
    <s v="Fo&amp;T"/>
    <m/>
    <m/>
    <d v="2023-12-19T00:00:00"/>
    <s v="Multiple_2023_December_DWDM_(blank)_4965A_Completed_BATTERY BANK = 1"/>
    <x v="0"/>
    <n v="2023"/>
    <s v="December"/>
    <s v="DWDM"/>
    <s v="(blank)"/>
    <s v="DWDM-4965A"/>
    <s v="4965A"/>
    <x v="0"/>
    <s v="BATTERY BANK = 1"/>
    <e v="#N/A"/>
    <e v="#N/A"/>
    <e v="#N/A"/>
    <x v="0"/>
    <s v="Wk31"/>
    <x v="0"/>
    <s v="Pending PO"/>
    <s v="Pending PO"/>
    <m/>
    <m/>
    <m/>
    <m/>
    <e v="#N/A"/>
    <x v="0"/>
    <x v="0"/>
    <m/>
    <x v="0"/>
    <s v="N401"/>
    <s v="IP BREAK RING"/>
    <e v="#N/A"/>
    <m/>
    <m/>
    <m/>
    <m/>
    <x v="0"/>
    <e v="#N/A"/>
    <m/>
    <m/>
    <m/>
    <e v="#N/A"/>
  </r>
  <r>
    <x v="0"/>
    <x v="0"/>
    <e v="#N/A"/>
    <x v="0"/>
    <x v="2"/>
    <x v="1"/>
    <x v="0"/>
    <s v="Machang Bubuk 2"/>
    <x v="0"/>
    <s v="Fo&amp;T"/>
    <m/>
    <m/>
    <d v="2023-12-19T00:00:00"/>
    <s v="Single_2023_December_DWDM_(blank)_4118A_Completed_DCPDB  = 1"/>
    <x v="1"/>
    <n v="2023"/>
    <s v="December"/>
    <s v="DWDM"/>
    <s v="(blank)"/>
    <s v="DWDM-4118A"/>
    <s v="4118A"/>
    <x v="0"/>
    <s v="DCPDB  = 1"/>
    <e v="#N/A"/>
    <e v="#N/A"/>
    <e v="#N/A"/>
    <x v="0"/>
    <s v="Wk31"/>
    <x v="0"/>
    <s v="Pending PO"/>
    <s v="Pending PO"/>
    <m/>
    <m/>
    <m/>
    <m/>
    <e v="#N/A"/>
    <x v="0"/>
    <x v="0"/>
    <m/>
    <x v="0"/>
    <s v="N401"/>
    <s v="IP BREAK RING"/>
    <e v="#N/A"/>
    <m/>
    <m/>
    <m/>
    <m/>
    <x v="0"/>
    <e v="#N/A"/>
    <m/>
    <m/>
    <m/>
    <e v="#N/A"/>
  </r>
  <r>
    <x v="0"/>
    <x v="0"/>
    <e v="#N/A"/>
    <x v="0"/>
    <x v="3"/>
    <x v="2"/>
    <x v="0"/>
    <s v="Tmn Desa Impian"/>
    <x v="0"/>
    <s v="Fo&amp;T"/>
    <m/>
    <m/>
    <d v="2023-12-19T00:00:00"/>
    <s v="Multiple_2023_December_DWDM_(blank)_4689A_Completed_BATTERY BANK = 1"/>
    <x v="0"/>
    <n v="2023"/>
    <s v="December"/>
    <s v="DWDM"/>
    <s v="(blank)"/>
    <s v="DWDM-4689A"/>
    <s v="4689A"/>
    <x v="0"/>
    <s v="BATTERY BANK = 1"/>
    <e v="#N/A"/>
    <e v="#N/A"/>
    <e v="#N/A"/>
    <x v="0"/>
    <s v="Wk31"/>
    <x v="0"/>
    <s v="Pending PO"/>
    <s v="Pending PO"/>
    <m/>
    <m/>
    <m/>
    <m/>
    <e v="#N/A"/>
    <x v="0"/>
    <x v="0"/>
    <m/>
    <x v="0"/>
    <s v="N401"/>
    <s v="IP BREAK RING"/>
    <e v="#N/A"/>
    <m/>
    <m/>
    <m/>
    <m/>
    <x v="0"/>
    <e v="#N/A"/>
    <m/>
    <m/>
    <m/>
    <e v="#N/A"/>
  </r>
  <r>
    <x v="0"/>
    <x v="0"/>
    <e v="#N/A"/>
    <x v="0"/>
    <x v="4"/>
    <x v="3"/>
    <x v="0"/>
    <s v="Selama"/>
    <x v="1"/>
    <s v="Fo&amp;T"/>
    <m/>
    <m/>
    <s v="N/A"/>
    <e v="#N/A"/>
    <x v="2"/>
    <m/>
    <m/>
    <m/>
    <m/>
    <s v="DWDM-"/>
    <m/>
    <x v="1"/>
    <m/>
    <e v="#N/A"/>
    <e v="#N/A"/>
    <e v="#N/A"/>
    <x v="0"/>
    <s v="Wk31"/>
    <x v="0"/>
    <s v="Pending PO"/>
    <s v="Pending PO"/>
    <m/>
    <m/>
    <m/>
    <m/>
    <e v="#N/A"/>
    <x v="0"/>
    <x v="0"/>
    <m/>
    <x v="0"/>
    <s v="N401"/>
    <s v="IP BREAK RING"/>
    <e v="#N/A"/>
    <m/>
    <m/>
    <m/>
    <m/>
    <x v="0"/>
    <e v="#N/A"/>
    <m/>
    <m/>
    <m/>
    <e v="#N/A"/>
  </r>
  <r>
    <x v="0"/>
    <x v="0"/>
    <e v="#N/A"/>
    <x v="0"/>
    <x v="5"/>
    <x v="4"/>
    <x v="0"/>
    <s v="MSC Prai"/>
    <x v="0"/>
    <s v="Fo&amp;T"/>
    <m/>
    <m/>
    <s v="N/A"/>
    <s v="Single_2023_November_DWDM_(blank)_4000A_Completed_DC BREAKER: 63A X 12"/>
    <x v="1"/>
    <n v="2023"/>
    <s v="November"/>
    <s v="DWDM"/>
    <s v="(blank)"/>
    <s v="DWDM-4000A"/>
    <s v="4000A"/>
    <x v="0"/>
    <s v="DC BREAKER: 63A X 12"/>
    <e v="#N/A"/>
    <e v="#N/A"/>
    <e v="#N/A"/>
    <x v="0"/>
    <s v="Wk31"/>
    <x v="0"/>
    <s v="Pending PO"/>
    <s v="Pending PO"/>
    <m/>
    <m/>
    <m/>
    <m/>
    <e v="#N/A"/>
    <x v="0"/>
    <x v="0"/>
    <m/>
    <x v="0"/>
    <s v="N401"/>
    <s v="IP BREAK RING"/>
    <e v="#N/A"/>
    <m/>
    <m/>
    <m/>
    <m/>
    <x v="0"/>
    <e v="#N/A"/>
    <m/>
    <m/>
    <m/>
    <e v="#N/A"/>
  </r>
  <r>
    <x v="1"/>
    <x v="1"/>
    <e v="#N/A"/>
    <x v="1"/>
    <x v="6"/>
    <x v="5"/>
    <x v="0"/>
    <s v="1362B Kelana Business"/>
    <x v="2"/>
    <s v="BBand"/>
    <m/>
    <m/>
    <m/>
    <s v="Multiple_2023_October_DWDM_(blank)_1362B_Completed_DCPDB  = 1"/>
    <x v="0"/>
    <n v="2023"/>
    <s v="October"/>
    <s v="DWDM"/>
    <s v="(blank)"/>
    <s v="DWDM-1362B"/>
    <s v="1362B"/>
    <x v="0"/>
    <s v="DCPDB  = 1"/>
    <e v="#N/A"/>
    <e v="#N/A"/>
    <e v="#N/A"/>
    <x v="1"/>
    <s v="Wk47"/>
    <x v="1"/>
    <s v="Pending PFS Swap"/>
    <s v="Pending PFS Swap"/>
    <s v="0527: Access issue IPRAN_x000a_0517: Pending PFS swap. F/u w/ Nazwan "/>
    <m/>
    <m/>
    <d v="2024-02-12T00:00:00"/>
    <d v="2024-02-12T00:00:00"/>
    <x v="0"/>
    <x v="1"/>
    <m/>
    <x v="1"/>
    <s v="MCR18/C24"/>
    <s v="IP BREAK RING"/>
    <e v="#N/A"/>
    <d v="2024-02-15T09:54:02"/>
    <m/>
    <m/>
    <m/>
    <x v="0"/>
    <d v="1899-12-30T00:00:00"/>
    <m/>
    <m/>
    <m/>
    <e v="#N/A"/>
  </r>
  <r>
    <x v="2"/>
    <x v="2"/>
    <n v="0.73650000000000004"/>
    <x v="2"/>
    <x v="7"/>
    <x v="6"/>
    <x v="1"/>
    <s v="1253A Plaza Pengkalan"/>
    <x v="3"/>
    <s v="Advance"/>
    <m/>
    <d v="2024-01-27T00:00:00"/>
    <m/>
    <s v="Single_2024_April_DWDM_C0204;C0210P;CAR02-i+/CAR02-ii+_1253A_PRPO_1. Add Rectifier (Indoor)= 1 (Require 63A x 8 DC Breaker) _x000a_2. Add Modules = 5_x000a_3. Battery Bank = 4"/>
    <x v="1"/>
    <n v="2024"/>
    <s v="April"/>
    <s v="DWDM"/>
    <s v="C0204;C0210P;CAR02-i+/CAR02-ii+"/>
    <s v="DWDM-1253A"/>
    <s v="1253A"/>
    <x v="2"/>
    <s v="1. Add Rectifier (Indoor)= 1 (Require 63A x 8 DC Breaker) "/>
    <s v="Indoor Rack"/>
    <s v="1.7 TSSR Approved"/>
    <s v="1.7 TSSR Approved"/>
    <x v="0"/>
    <s v="Wk31"/>
    <x v="0"/>
    <s v="Technical Request On HOLD"/>
    <m/>
    <m/>
    <d v="2024-06-07T00:00:00"/>
    <m/>
    <m/>
    <s v="Pending ES PO"/>
    <x v="0"/>
    <x v="2"/>
    <m/>
    <x v="1"/>
    <e v="#N/A"/>
    <e v="#N/A"/>
    <e v="#N/A"/>
    <e v="#N/A"/>
    <m/>
    <m/>
    <m/>
    <x v="0"/>
    <e v="#N/A"/>
    <m/>
    <s v="Y"/>
    <d v="2024-06-11T00:00:00"/>
    <e v="#N/A"/>
  </r>
  <r>
    <x v="2"/>
    <x v="2"/>
    <n v="0.73650000000000004"/>
    <x v="2"/>
    <x v="8"/>
    <x v="7"/>
    <x v="1"/>
    <s v="1261A KWSP"/>
    <x v="3"/>
    <s v="Advance"/>
    <m/>
    <m/>
    <m/>
    <e v="#N/A"/>
    <x v="2"/>
    <m/>
    <m/>
    <m/>
    <m/>
    <s v="DWDM-"/>
    <m/>
    <x v="1"/>
    <m/>
    <n v="0"/>
    <s v="1.1 Pending partner to submit TSSR"/>
    <s v="1.1 Pending partner to submit TSSR"/>
    <x v="0"/>
    <s v="Wk31"/>
    <x v="0"/>
    <s v="Technical Request On HOLD"/>
    <m/>
    <m/>
    <m/>
    <m/>
    <m/>
    <s v="Pending ES PO"/>
    <x v="0"/>
    <x v="2"/>
    <m/>
    <x v="1"/>
    <e v="#N/A"/>
    <e v="#N/A"/>
    <e v="#N/A"/>
    <e v="#N/A"/>
    <m/>
    <m/>
    <m/>
    <x v="0"/>
    <e v="#N/A"/>
    <m/>
    <s v="Y"/>
    <d v="2024-06-11T00:00:00"/>
    <e v="#N/A"/>
  </r>
  <r>
    <x v="2"/>
    <x v="2"/>
    <n v="0.73650000000000004"/>
    <x v="2"/>
    <x v="9"/>
    <x v="8"/>
    <x v="1"/>
    <s v="1851A-MAG(M14)-001 KL Plaza 2"/>
    <x v="0"/>
    <s v="Advance"/>
    <m/>
    <m/>
    <m/>
    <s v="Multiple_2024_May_DWDM_C0204;CAR02-i+/CAR02-ii+;1063B/AREA 154/C0211+/C0515+_1851A_PRPO_1.DCPDB = (C/W :63A DC x 8; 32A DC x 2 and 10A DC x 2 DC Breaker)_x000a_2.Add battery bank = 3_x000a_3.Propose new cable ladder"/>
    <x v="0"/>
    <n v="2024"/>
    <s v="May"/>
    <s v="DWDM"/>
    <s v="C0204;CAR02-i+/CAR02-ii+;1063B/AREA 154/C0211+/C0515+"/>
    <s v="DWDM-1851A"/>
    <s v="1851A"/>
    <x v="2"/>
    <s v="1.DCPDB = (C/W :63A DC x 8; 32A DC x 2 and 10A DC x 2 DC Breaker)"/>
    <s v="Indoor"/>
    <s v="1.6 Pending FF approval"/>
    <s v="1.6 Pending FF approval"/>
    <x v="0"/>
    <s v="Wk31"/>
    <x v="0"/>
    <s v="Technical Request On HOLD"/>
    <m/>
    <m/>
    <d v="2024-06-07T00:00:00"/>
    <m/>
    <m/>
    <s v="Pending ES PO"/>
    <x v="0"/>
    <x v="2"/>
    <m/>
    <x v="1"/>
    <e v="#N/A"/>
    <e v="#N/A"/>
    <e v="#N/A"/>
    <e v="#N/A"/>
    <m/>
    <m/>
    <m/>
    <x v="0"/>
    <e v="#N/A"/>
    <m/>
    <s v="Y"/>
    <d v="2024-06-11T00:00:00"/>
    <e v="#N/A"/>
  </r>
  <r>
    <x v="2"/>
    <x v="2"/>
    <n v="0.73650000000000004"/>
    <x v="2"/>
    <x v="10"/>
    <x v="9"/>
    <x v="1"/>
    <s v="1869A Dayabumi"/>
    <x v="0"/>
    <s v="Advance"/>
    <m/>
    <m/>
    <m/>
    <e v="#N/A"/>
    <x v="2"/>
    <m/>
    <m/>
    <m/>
    <m/>
    <s v="DWDM-"/>
    <m/>
    <x v="1"/>
    <m/>
    <n v="0"/>
    <s v="1.6 Pending CME approval"/>
    <s v="1.7 TSSR Approved"/>
    <x v="0"/>
    <s v="Wk31"/>
    <x v="0"/>
    <s v="Technical Request On HOLD"/>
    <m/>
    <m/>
    <m/>
    <m/>
    <m/>
    <s v="Pending ES PO"/>
    <x v="0"/>
    <x v="2"/>
    <m/>
    <x v="1"/>
    <e v="#N/A"/>
    <e v="#N/A"/>
    <e v="#N/A"/>
    <e v="#N/A"/>
    <m/>
    <m/>
    <m/>
    <x v="0"/>
    <e v="#N/A"/>
    <m/>
    <s v="Y"/>
    <d v="2024-06-11T00:00:00"/>
    <e v="#N/A"/>
  </r>
  <r>
    <x v="3"/>
    <x v="3"/>
    <e v="#N/A"/>
    <x v="1"/>
    <x v="11"/>
    <x v="10"/>
    <x v="0"/>
    <s v="1096A MAG KlangPerdana"/>
    <x v="2"/>
    <s v="BBand"/>
    <m/>
    <m/>
    <m/>
    <e v="#N/A"/>
    <x v="2"/>
    <m/>
    <m/>
    <m/>
    <m/>
    <s v="DWDM-"/>
    <m/>
    <x v="1"/>
    <s v="No CME"/>
    <e v="#N/A"/>
    <e v="#N/A"/>
    <e v="#N/A"/>
    <x v="1"/>
    <s v="Wk47"/>
    <x v="2"/>
    <s v="Pending PFS Swap"/>
    <s v="postpone pending solution from customer"/>
    <m/>
    <m/>
    <m/>
    <d v="2024-02-15T00:00:00"/>
    <s v="TBC"/>
    <x v="0"/>
    <x v="1"/>
    <m/>
    <x v="2"/>
    <s v="C0702P"/>
    <s v="IP BREAK RING"/>
    <e v="#N/A"/>
    <m/>
    <m/>
    <m/>
    <m/>
    <x v="0"/>
    <d v="1899-12-30T00:00:00"/>
    <s v="0702 shortage"/>
    <m/>
    <m/>
    <e v="#N/A"/>
  </r>
  <r>
    <x v="1"/>
    <x v="1"/>
    <e v="#N/A"/>
    <x v="1"/>
    <x v="12"/>
    <x v="11"/>
    <x v="0"/>
    <s v="1378B PJS 10"/>
    <x v="2"/>
    <s v="BBand"/>
    <m/>
    <m/>
    <m/>
    <s v="Single_2023_October_DWDM_(blank)_1378B_Completed_DC BREAKER: 63A X 2"/>
    <x v="1"/>
    <n v="2023"/>
    <s v="October"/>
    <s v="DWDM"/>
    <s v="(blank)"/>
    <s v="DWDM-1378B"/>
    <s v="1378B"/>
    <x v="0"/>
    <s v="DC BREAKER: 63A X 2"/>
    <e v="#N/A"/>
    <e v="#N/A"/>
    <e v="#N/A"/>
    <x v="1"/>
    <s v="Wk47"/>
    <x v="2"/>
    <s v="CRQ approved, apply BM Access, Plan 7th May"/>
    <s v="29/1: Key issue"/>
    <s v="0521: CD give permision to drill the padlock_x000a_0517: Key issue. Need to f/u with Zul"/>
    <m/>
    <m/>
    <d v="2024-02-12T00:00:00"/>
    <d v="2024-02-12T00:00:00"/>
    <x v="0"/>
    <x v="1"/>
    <m/>
    <x v="1"/>
    <s v="MCR18/C24"/>
    <s v="IP BREAK RING"/>
    <e v="#N/A"/>
    <d v="2024-02-15T09:54:02"/>
    <m/>
    <s v="No key"/>
    <m/>
    <x v="0"/>
    <m/>
    <m/>
    <m/>
    <m/>
    <e v="#N/A"/>
  </r>
  <r>
    <x v="4"/>
    <x v="4"/>
    <e v="#N/A"/>
    <x v="1"/>
    <x v="13"/>
    <x v="12"/>
    <x v="0"/>
    <s v="1099A HongFatt"/>
    <x v="2"/>
    <s v="Advance"/>
    <m/>
    <m/>
    <m/>
    <s v="Single_2023_October_DWDM_(blank)_1099A_Completed_RECTIFIER + DCPDB = 1_x000a_BATTERTY BANK =3 "/>
    <x v="1"/>
    <n v="2023"/>
    <s v="October"/>
    <s v="DWDM"/>
    <s v="(blank)"/>
    <s v="DWDM-1099A"/>
    <s v="1099A"/>
    <x v="0"/>
    <s v="RECTIFIER + DCPDB = 1"/>
    <e v="#N/A"/>
    <e v="#N/A"/>
    <e v="#N/A"/>
    <x v="2"/>
    <s v="Wk49"/>
    <x v="3"/>
    <s v="CME RFS - 19/3/2024 (Haji)"/>
    <m/>
    <m/>
    <m/>
    <m/>
    <d v="2024-04-23T00:00:00"/>
    <s v="TBC"/>
    <x v="0"/>
    <x v="1"/>
    <m/>
    <x v="3"/>
    <s v="CT0120"/>
    <s v="IP BREAK RING"/>
    <s v="P1_IP_BR-Q1"/>
    <d v="2024-02-19T11:09:29"/>
    <m/>
    <m/>
    <m/>
    <x v="0"/>
    <d v="1899-12-30T00:00:00"/>
    <m/>
    <m/>
    <m/>
    <e v="#N/A"/>
  </r>
  <r>
    <x v="5"/>
    <x v="5"/>
    <n v="0.73199999999999998"/>
    <x v="2"/>
    <x v="14"/>
    <x v="13"/>
    <x v="2"/>
    <s v="1266A Sucasa"/>
    <x v="3"/>
    <s v="BBand"/>
    <m/>
    <d v="2023-12-01T00:00:00"/>
    <d v="2024-02-15T00:00:00"/>
    <s v="Single_2024_May_DWDM_C0407P_1266A_PRPO_1.Add module = 1_x000a_2.Add battery bank = 1"/>
    <x v="1"/>
    <n v="2024"/>
    <s v="May"/>
    <s v="DWDM"/>
    <s v="C0407P"/>
    <s v="DWDM-1266A"/>
    <s v="1266A"/>
    <x v="2"/>
    <s v="1.Add module = 1"/>
    <s v="Indoor"/>
    <s v="1.7 TSSR Approved"/>
    <s v="1.7 TSSR Approved"/>
    <x v="3"/>
    <s v="Wk22"/>
    <x v="0"/>
    <m/>
    <d v="2024-06-06T00:00:00"/>
    <s v="0530: Access issue. Need to replan_x000a_0524: Waiting outbound_x000a_MOS freezed. Pending confirmation availability of material."/>
    <d v="2024-06-04T00:00:00"/>
    <m/>
    <m/>
    <s v="Pending ES PO"/>
    <x v="0"/>
    <x v="2"/>
    <m/>
    <x v="2"/>
    <e v="#N/A"/>
    <s v="MAG Swap - BR"/>
    <e v="#N/A"/>
    <e v="#N/A"/>
    <m/>
    <m/>
    <m/>
    <x v="0"/>
    <e v="#N/A"/>
    <m/>
    <s v="Y"/>
    <d v="2024-06-11T00:00:00"/>
    <e v="#N/A"/>
  </r>
  <r>
    <x v="4"/>
    <x v="4"/>
    <e v="#N/A"/>
    <x v="1"/>
    <x v="15"/>
    <x v="14"/>
    <x v="0"/>
    <s v="1409A Damansara"/>
    <x v="2"/>
    <s v="Advance"/>
    <m/>
    <m/>
    <m/>
    <s v="Single_2023_October_DWDM_(blank)_1409A_Completed_RECTIFIER + DCPDB = 1"/>
    <x v="1"/>
    <n v="2023"/>
    <s v="October"/>
    <s v="DWDM"/>
    <s v="(blank)"/>
    <s v="DWDM-1409A"/>
    <s v="1409A"/>
    <x v="0"/>
    <s v="RECTIFIER + DCPDB = 1"/>
    <e v="#N/A"/>
    <e v="#N/A"/>
    <e v="#N/A"/>
    <x v="4"/>
    <s v="Wk49"/>
    <x v="4"/>
    <s v="CME RFS - 19/3/2024 (Haji)"/>
    <m/>
    <m/>
    <d v="2024-06-07T00:00:00"/>
    <m/>
    <d v="2024-04-24T00:00:00"/>
    <s v="TBC"/>
    <x v="0"/>
    <x v="3"/>
    <m/>
    <x v="3"/>
    <s v="CT0120"/>
    <s v="IP BREAK RING"/>
    <s v="P1_IP_BR-Q1"/>
    <d v="2024-02-19T11:09:29"/>
    <m/>
    <m/>
    <m/>
    <x v="0"/>
    <d v="1899-12-30T00:00:00"/>
    <m/>
    <m/>
    <m/>
    <e v="#N/A"/>
  </r>
  <r>
    <x v="5"/>
    <x v="5"/>
    <n v="0.73199999999999998"/>
    <x v="2"/>
    <x v="16"/>
    <x v="15"/>
    <x v="2"/>
    <s v="1304A MMA"/>
    <x v="3"/>
    <s v="BBand"/>
    <m/>
    <d v="2023-12-07T00:00:00"/>
    <d v="2024-02-15T00:00:00"/>
    <e v="#N/A"/>
    <x v="2"/>
    <m/>
    <m/>
    <m/>
    <m/>
    <s v="DWDM-"/>
    <m/>
    <x v="1"/>
    <s v="No CME"/>
    <s v="Indoor"/>
    <s v="1.7 TSSR Approved"/>
    <s v="1.7 TSSR Approved"/>
    <x v="5"/>
    <s v="Wk13"/>
    <x v="5"/>
    <m/>
    <m/>
    <m/>
    <m/>
    <m/>
    <m/>
    <s v="Pending ES PO"/>
    <x v="0"/>
    <x v="1"/>
    <m/>
    <x v="2"/>
    <e v="#N/A"/>
    <s v="MAG Swap - BR"/>
    <e v="#N/A"/>
    <e v="#N/A"/>
    <m/>
    <m/>
    <m/>
    <x v="0"/>
    <e v="#N/A"/>
    <m/>
    <s v="Y"/>
    <d v="2024-06-11T00:00:00"/>
    <e v="#N/A"/>
  </r>
  <r>
    <x v="5"/>
    <x v="5"/>
    <n v="0.73199999999999998"/>
    <x v="2"/>
    <x v="17"/>
    <x v="16"/>
    <x v="2"/>
    <s v="1745A Baitamal"/>
    <x v="3"/>
    <s v="BBand"/>
    <m/>
    <d v="2023-11-30T00:00:00"/>
    <m/>
    <e v="#N/A"/>
    <x v="2"/>
    <m/>
    <m/>
    <m/>
    <m/>
    <s v="DWDM-"/>
    <m/>
    <x v="1"/>
    <s v="swap emerson rectifier c/w 6 bank battery "/>
    <s v="subrack only"/>
    <s v="1.7 TSSR Approved"/>
    <s v="1.7 TSSR Approved"/>
    <x v="0"/>
    <s v="Wk31"/>
    <x v="0"/>
    <m/>
    <m/>
    <s v="0527: 0517: Remove unused rack by CME_x000a_MOS freezed. Pending confirmation availability of material."/>
    <d v="2024-06-21T00:00:00"/>
    <m/>
    <m/>
    <s v="Pending ES PO"/>
    <x v="0"/>
    <x v="2"/>
    <m/>
    <x v="2"/>
    <e v="#N/A"/>
    <s v="MAG Swap - BR"/>
    <e v="#N/A"/>
    <e v="#N/A"/>
    <m/>
    <m/>
    <m/>
    <x v="0"/>
    <e v="#N/A"/>
    <m/>
    <s v="Y"/>
    <d v="2024-06-11T00:00:00"/>
    <e v="#N/A"/>
  </r>
  <r>
    <x v="6"/>
    <x v="6"/>
    <n v="0.98460000000000003"/>
    <x v="2"/>
    <x v="18"/>
    <x v="17"/>
    <x v="3"/>
    <s v="1006A JBA Gombak"/>
    <x v="0"/>
    <s v="Advance"/>
    <m/>
    <m/>
    <m/>
    <s v="Single_2023_December_DWDM_(blank)_1006A_Completed_RECTIFIER + DCPDB = 1_x000a_RECTIFIER MODULE = 3_x000a_BATTERY BANK =3"/>
    <x v="1"/>
    <n v="2023"/>
    <s v="December"/>
    <s v="DWDM"/>
    <s v="(blank)"/>
    <s v="DWDM-1006A"/>
    <s v="1006A"/>
    <x v="0"/>
    <s v="RECTIFIER + DCPDB = 1"/>
    <s v="Indoor"/>
    <s v="1.11 HW TSSR reject/Pending resubmission from partner"/>
    <s v="1.11 HW TSSR reject/Pending resubmission from partner"/>
    <x v="6"/>
    <s v="Wk21"/>
    <x v="0"/>
    <m/>
    <s v="Spillover to June"/>
    <s v="0523: RN created. Need to replan_x000a_0520: Key issue. Need to return and reschedule_x000a_0516: Waiting outbound"/>
    <m/>
    <m/>
    <m/>
    <s v="Pending ES PO"/>
    <x v="0"/>
    <x v="4"/>
    <m/>
    <x v="1"/>
    <e v="#N/A"/>
    <e v="#N/A"/>
    <e v="#N/A"/>
    <e v="#N/A"/>
    <m/>
    <m/>
    <m/>
    <x v="0"/>
    <e v="#N/A"/>
    <m/>
    <s v="Y"/>
    <d v="2024-06-21T00:00:00"/>
    <e v="#N/A"/>
  </r>
  <r>
    <x v="6"/>
    <x v="6"/>
    <n v="0.98460000000000003"/>
    <x v="2"/>
    <x v="19"/>
    <x v="18"/>
    <x v="3"/>
    <s v="1203A JBA Sri Damansara"/>
    <x v="0"/>
    <s v="Advance"/>
    <m/>
    <d v="2024-01-27T00:00:00"/>
    <m/>
    <s v="Single_2024_May_DWDM_C0417P_1203A_PRPO_1. Add Battery Bank = 4_x000a_2. Swap breaker DC BREAKER: 63A X 4"/>
    <x v="1"/>
    <n v="2024"/>
    <s v="May"/>
    <s v="DWDM"/>
    <s v="C0417P"/>
    <s v="DWDM-1203A"/>
    <s v="1203A"/>
    <x v="2"/>
    <s v="1. Add Battery Bank = 4"/>
    <s v="Indoor"/>
    <s v="1.7 TSSR Approved"/>
    <s v="1.7 TSSR Approved"/>
    <x v="7"/>
    <s v="Wk21"/>
    <x v="0"/>
    <m/>
    <m/>
    <s v="0523: Need to rearrange with crane_x000a_0521: Access issue. Slippery and need crane to unload @ survey again to check access for material_x000a_0516: Waiting outbound"/>
    <d v="2024-06-07T00:00:00"/>
    <m/>
    <m/>
    <s v="Pending ES PO"/>
    <x v="0"/>
    <x v="5"/>
    <m/>
    <x v="1"/>
    <e v="#N/A"/>
    <e v="#N/A"/>
    <e v="#N/A"/>
    <e v="#N/A"/>
    <m/>
    <m/>
    <m/>
    <x v="0"/>
    <e v="#N/A"/>
    <m/>
    <s v="Y"/>
    <d v="2024-06-21T00:00:00"/>
    <e v="#N/A"/>
  </r>
  <r>
    <x v="7"/>
    <x v="7"/>
    <n v="0.85389999999999999"/>
    <x v="2"/>
    <x v="18"/>
    <x v="19"/>
    <x v="4"/>
    <s v="1006A JBA Gombak"/>
    <x v="4"/>
    <s v="BBand"/>
    <m/>
    <d v="2023-12-07T00:00:00"/>
    <s v="21/1/2/2023"/>
    <s v="Single_2023_December_DWDM_(blank)_1006A_Completed_RECTIFIER + DCPDB = 1_x000a_RECTIFIER MODULE = 3_x000a_BATTERY BANK =3"/>
    <x v="1"/>
    <n v="2023"/>
    <s v="December"/>
    <s v="DWDM"/>
    <s v="(blank)"/>
    <s v="DWDM-1006A"/>
    <s v="1006A"/>
    <x v="0"/>
    <s v="RECTIFIER + DCPDB = 1"/>
    <s v="Indoor Rack"/>
    <s v="1.7 TSSR Approved"/>
    <s v="1.7 TSSR Approved"/>
    <x v="8"/>
    <s v="Wk17"/>
    <x v="6"/>
    <m/>
    <m/>
    <s v="0517: Done int"/>
    <m/>
    <m/>
    <m/>
    <m/>
    <x v="1"/>
    <x v="1"/>
    <m/>
    <x v="4"/>
    <s v="CAR04"/>
    <s v="PE-MCR"/>
    <s v="P1_PE-MCR-Q1"/>
    <e v="#N/A"/>
    <m/>
    <m/>
    <m/>
    <x v="0"/>
    <e v="#N/A"/>
    <m/>
    <s v="Y"/>
    <d v="2024-05-24T00:00:00"/>
    <e v="#N/A"/>
  </r>
  <r>
    <x v="7"/>
    <x v="7"/>
    <n v="0.85389999999999999"/>
    <x v="2"/>
    <x v="16"/>
    <x v="20"/>
    <x v="4"/>
    <s v="1304A MMA"/>
    <x v="4"/>
    <s v="BBand"/>
    <m/>
    <d v="2024-12-07T00:00:00"/>
    <d v="2024-02-15T00:00:00"/>
    <e v="#N/A"/>
    <x v="2"/>
    <m/>
    <m/>
    <m/>
    <m/>
    <s v="DWDM-"/>
    <m/>
    <x v="1"/>
    <m/>
    <s v="Indoor"/>
    <s v="1.7 TSSR Approved"/>
    <s v="1.7 TSSR Approved"/>
    <x v="5"/>
    <s v="Wk13"/>
    <x v="5"/>
    <m/>
    <m/>
    <s v="0528: TI done"/>
    <m/>
    <m/>
    <m/>
    <m/>
    <x v="0"/>
    <x v="1"/>
    <m/>
    <x v="4"/>
    <s v="CAR04"/>
    <s v="PE-MCR"/>
    <s v="P1_PE-MCR-Q1"/>
    <e v="#N/A"/>
    <m/>
    <m/>
    <m/>
    <x v="0"/>
    <e v="#N/A"/>
    <m/>
    <s v="Y"/>
    <d v="2024-05-24T00:00:00"/>
    <e v="#N/A"/>
  </r>
  <r>
    <x v="8"/>
    <x v="1"/>
    <n v="1.4945999999999999"/>
    <x v="2"/>
    <x v="7"/>
    <x v="21"/>
    <x v="5"/>
    <s v="1253A Plaza Pengkalan"/>
    <x v="5"/>
    <s v="Advance"/>
    <m/>
    <d v="2024-01-27T00:00:00"/>
    <m/>
    <s v="Single_2024_April_DWDM_C0204;C0210P;CAR02-i+/CAR02-ii+_1253A_PRPO_1. Add Rectifier (Indoor)= 1 (Require 63A x 8 DC Breaker) _x000a_2. Add Modules = 5_x000a_3. Battery Bank = 4"/>
    <x v="1"/>
    <n v="2024"/>
    <s v="April"/>
    <s v="DWDM"/>
    <s v="C0204;C0210P;CAR02-i+/CAR02-ii+"/>
    <s v="DWDM-1253A"/>
    <s v="1253A"/>
    <x v="2"/>
    <s v="1. Add Rectifier (Indoor)= 1 (Require 63A x 8 DC Breaker) "/>
    <e v="#N/A"/>
    <e v="#N/A"/>
    <e v="#N/A"/>
    <x v="9"/>
    <s v="Wk17"/>
    <x v="7"/>
    <m/>
    <m/>
    <m/>
    <m/>
    <m/>
    <m/>
    <s v="Pending ES PO"/>
    <x v="0"/>
    <x v="1"/>
    <m/>
    <x v="3"/>
    <s v="C0210P"/>
    <s v="IP BREAK RING"/>
    <s v="P1_IP_BR-Q1"/>
    <e v="#N/A"/>
    <m/>
    <m/>
    <m/>
    <x v="0"/>
    <e v="#N/A"/>
    <m/>
    <s v="Y"/>
    <d v="2024-05-31T00:00:00"/>
    <e v="#N/A"/>
  </r>
  <r>
    <x v="7"/>
    <x v="7"/>
    <n v="0.85389999999999999"/>
    <x v="2"/>
    <x v="20"/>
    <x v="22"/>
    <x v="4"/>
    <s v="1458A Endah Parade"/>
    <x v="4"/>
    <s v="BBand"/>
    <m/>
    <d v="2024-12-07T00:00:00"/>
    <d v="2023-12-21T00:00:00"/>
    <s v="Single_2024_January_DWDM_(blank)_1458A_Completed_BATTERY BANK = 1"/>
    <x v="1"/>
    <n v="2024"/>
    <s v="January"/>
    <s v="DWDM"/>
    <s v="(blank)"/>
    <s v="DWDM-1458A"/>
    <s v="1458A"/>
    <x v="0"/>
    <s v="BATTERY BANK = 1"/>
    <s v="Indoor"/>
    <s v="1.7 TSSR Approved"/>
    <s v="1.7 TSSR Approved"/>
    <x v="9"/>
    <s v="Wk17"/>
    <x v="7"/>
    <m/>
    <m/>
    <s v="0517: Done int"/>
    <m/>
    <m/>
    <m/>
    <m/>
    <x v="1"/>
    <x v="6"/>
    <m/>
    <x v="4"/>
    <s v="CAR04"/>
    <s v="PE-MCR"/>
    <s v="P1_PE-MCR-Q1"/>
    <e v="#N/A"/>
    <m/>
    <m/>
    <m/>
    <x v="0"/>
    <e v="#N/A"/>
    <m/>
    <s v="Y"/>
    <d v="2024-05-24T00:00:00"/>
    <e v="#N/A"/>
  </r>
  <r>
    <x v="7"/>
    <x v="7"/>
    <n v="0.85389999999999999"/>
    <x v="2"/>
    <x v="21"/>
    <x v="23"/>
    <x v="4"/>
    <s v="1475A SKB"/>
    <x v="4"/>
    <s v="BBand"/>
    <m/>
    <d v="2024-02-13T00:00:00"/>
    <d v="2024-02-15T00:00:00"/>
    <s v="Single_2024_May_DWDM_5GC_1475A_PRPO_1.ODF Rack (Glass Door)"/>
    <x v="1"/>
    <n v="2024"/>
    <s v="May"/>
    <s v="DWDM"/>
    <s v="5GC"/>
    <s v="DWDM-1475A"/>
    <s v="1475A"/>
    <x v="2"/>
    <s v="1.ODF Rack (Glass Door)"/>
    <s v="Indoor"/>
    <s v="1.32 CME Planner reject/Pending resubmission from partner"/>
    <s v="1.32 CME Planner reject/Pending resubmission from partner"/>
    <x v="10"/>
    <s v="Wk26"/>
    <x v="0"/>
    <m/>
    <m/>
    <s v="0517: Pending re-survey. Plan WK21"/>
    <m/>
    <m/>
    <m/>
    <m/>
    <x v="0"/>
    <x v="2"/>
    <m/>
    <x v="4"/>
    <s v="CAR04"/>
    <s v="PE-MCR"/>
    <s v="P1_PE-MCR-Q1"/>
    <e v="#N/A"/>
    <m/>
    <m/>
    <m/>
    <x v="0"/>
    <e v="#N/A"/>
    <m/>
    <s v="Y"/>
    <d v="2024-05-24T00:00:00"/>
    <e v="#N/A"/>
  </r>
  <r>
    <x v="7"/>
    <x v="7"/>
    <n v="0.85389999999999999"/>
    <x v="2"/>
    <x v="17"/>
    <x v="24"/>
    <x v="4"/>
    <s v="1745A Baitumal"/>
    <x v="4"/>
    <s v="BBand"/>
    <m/>
    <d v="2023-11-30T00:00:00"/>
    <m/>
    <e v="#N/A"/>
    <x v="2"/>
    <m/>
    <m/>
    <m/>
    <m/>
    <s v="DWDM-"/>
    <m/>
    <x v="1"/>
    <m/>
    <s v="Indoor"/>
    <s v="1.7 TSSR Approved"/>
    <s v="1.7 TSSR Approved"/>
    <x v="10"/>
    <s v="Wk26"/>
    <x v="0"/>
    <m/>
    <m/>
    <s v="0517: Remove unused rack by CME_x000a_MOS freezed. Pending confirmation availability of material."/>
    <d v="2024-06-21T00:00:00"/>
    <m/>
    <m/>
    <m/>
    <x v="0"/>
    <x v="2"/>
    <m/>
    <x v="4"/>
    <s v="CAR04"/>
    <s v="PE-MCR"/>
    <s v="P1_PE-MCR-Q1"/>
    <e v="#N/A"/>
    <m/>
    <m/>
    <m/>
    <x v="0"/>
    <e v="#N/A"/>
    <m/>
    <s v="Y"/>
    <d v="2024-05-24T00:00:00"/>
    <e v="#N/A"/>
  </r>
  <r>
    <x v="9"/>
    <x v="8"/>
    <n v="0.51851434346799996"/>
    <x v="2"/>
    <x v="22"/>
    <x v="25"/>
    <x v="6"/>
    <s v="8263A_x0002_MAG(M14)- 001 Pmas"/>
    <x v="6"/>
    <s v="Advance"/>
    <m/>
    <d v="2024-01-30T00:00:00"/>
    <m/>
    <s v="Single_2024_April_DWDM_E104;EAR01 N EAR03_8263A_PRPO_1. Add Rectifier (Indoor)  + 3 module = 1 (Require 63A x 4 DC breaker)_x000a_2. Battery Bank = 5"/>
    <x v="1"/>
    <n v="2024"/>
    <s v="April"/>
    <s v="DWDM"/>
    <s v="E104;EAR01 N EAR03"/>
    <s v="DWDM-8263A"/>
    <s v="8263A"/>
    <x v="2"/>
    <s v="1. Add Rectifier (Indoor)  + 3 module = 1 (Require 63A x 4 DC breaker)"/>
    <s v="Indoor"/>
    <s v="1.7 TSSR Approved"/>
    <s v="1.7 TSSR Approved"/>
    <x v="9"/>
    <s v="Wk17"/>
    <x v="7"/>
    <m/>
    <m/>
    <m/>
    <d v="2024-06-07T00:00:00"/>
    <m/>
    <m/>
    <s v="Pending ES PO"/>
    <x v="0"/>
    <x v="3"/>
    <m/>
    <x v="3"/>
    <s v="E104"/>
    <s v="IP BREAK RING"/>
    <s v="P1_IP_BR-Q1"/>
    <m/>
    <m/>
    <m/>
    <m/>
    <x v="0"/>
    <m/>
    <m/>
    <s v="Y"/>
    <d v="2024-03-26T00:00:00"/>
    <e v="#N/A"/>
  </r>
  <r>
    <x v="9"/>
    <x v="8"/>
    <n v="0.51851434346799996"/>
    <x v="2"/>
    <x v="23"/>
    <x v="26"/>
    <x v="6"/>
    <s v="8288B-MAG_x0002_001 Panau"/>
    <x v="0"/>
    <s v="Advance"/>
    <m/>
    <d v="2024-01-30T00:00:00"/>
    <m/>
    <s v="Single_2024_May_DWDM_E104;EAR01 N EAR03_8288B_PRPO_1.DCPDB = 1 (C/W :63A DC x 8; 32A DC x 2 and 10A DC x 2 DC Breaker)_x000a_2.Add battery bank = 7"/>
    <x v="1"/>
    <n v="2024"/>
    <s v="May"/>
    <s v="DWDM"/>
    <s v="E104;EAR01 N EAR03"/>
    <s v="DWDM-8288B"/>
    <s v="8288B"/>
    <x v="2"/>
    <s v="1.DCPDB = 1 (C/W :63A DC x 8; 32A DC x 2 and 10A DC x 2 DC Breaker)"/>
    <s v="Indoor"/>
    <s v="1.7 TSSR Approved"/>
    <s v="1.7 TSSR Approved"/>
    <x v="11"/>
    <s v="Wk17"/>
    <x v="7"/>
    <m/>
    <m/>
    <m/>
    <d v="2024-06-07T00:00:00"/>
    <m/>
    <m/>
    <s v="Pending ES PO"/>
    <x v="0"/>
    <x v="3"/>
    <m/>
    <x v="3"/>
    <s v="E104"/>
    <s v="IP BREAK RING"/>
    <s v="P1_IP_BR-Q1"/>
    <m/>
    <m/>
    <m/>
    <m/>
    <x v="0"/>
    <m/>
    <m/>
    <s v="Y"/>
    <d v="2024-06-14T00:00:00"/>
    <e v="#N/A"/>
  </r>
  <r>
    <x v="10"/>
    <x v="9"/>
    <n v="0.53254595616300004"/>
    <x v="2"/>
    <x v="24"/>
    <x v="27"/>
    <x v="7"/>
    <s v="2402B-MAG_x0002_001 Pagoh Highway"/>
    <x v="0"/>
    <s v="BBand"/>
    <m/>
    <d v="2024-01-23T00:00:00"/>
    <m/>
    <s v="Multiple_2024_April_DWDM_S309_2402B_PRPO_1. Add Rectifier (Indoor) + 3 module = 1 (Require 63A x 4)_x000a_2. Battery Bank = 3"/>
    <x v="0"/>
    <n v="2024"/>
    <s v="April"/>
    <s v="DWDM"/>
    <s v="S309"/>
    <s v="DWDM-2402B"/>
    <s v="2402B"/>
    <x v="2"/>
    <s v="1. Add Rectifier (Indoor) + 3 module = 1 (Require 63A x 4)"/>
    <s v="subrack only"/>
    <s v="1.7 TSSR Approved"/>
    <s v="1.7 TSSR Approved"/>
    <x v="9"/>
    <s v="Wk17"/>
    <x v="7"/>
    <m/>
    <m/>
    <m/>
    <d v="2024-06-04T00:00:00"/>
    <m/>
    <m/>
    <s v="Pending ES PO"/>
    <x v="0"/>
    <x v="7"/>
    <m/>
    <x v="5"/>
    <s v="S309"/>
    <s v="IP BREAK RING"/>
    <e v="#N/A"/>
    <m/>
    <m/>
    <m/>
    <m/>
    <x v="0"/>
    <m/>
    <m/>
    <s v="Y"/>
    <d v="2024-06-13T00:00:00"/>
    <e v="#N/A"/>
  </r>
  <r>
    <x v="8"/>
    <x v="1"/>
    <n v="1.4945999999999999"/>
    <x v="2"/>
    <x v="25"/>
    <x v="28"/>
    <x v="5"/>
    <s v="1859A Midvalleycas"/>
    <x v="7"/>
    <s v="Advance"/>
    <m/>
    <d v="2024-01-26T00:00:00"/>
    <d v="2024-02-07T00:00:00"/>
    <s v="Single_2024_May_DWDM_C0210P;CAR02-i+/CAR02-ii+;C0211+_1859A_PRPO_1.Add modules = 2 _x000a_2.Add battery bank = 4"/>
    <x v="1"/>
    <n v="2024"/>
    <s v="May"/>
    <s v="DWDM"/>
    <s v="C0210P;CAR02-i+/CAR02-ii+;C0211+"/>
    <s v="DWDM-1859A"/>
    <s v="1859A"/>
    <x v="2"/>
    <s v="1.Add modules = 2 "/>
    <e v="#N/A"/>
    <e v="#N/A"/>
    <e v="#N/A"/>
    <x v="12"/>
    <s v="Wk17"/>
    <x v="8"/>
    <m/>
    <m/>
    <m/>
    <m/>
    <m/>
    <m/>
    <s v="Pending ES PO"/>
    <x v="0"/>
    <x v="1"/>
    <m/>
    <x v="3"/>
    <s v="C0210P"/>
    <s v="IP BREAK RING"/>
    <s v="P1_IP_BR-Q1"/>
    <e v="#N/A"/>
    <m/>
    <m/>
    <m/>
    <x v="0"/>
    <e v="#N/A"/>
    <m/>
    <s v="Y"/>
    <d v="2024-05-31T00:00:00"/>
    <e v="#N/A"/>
  </r>
  <r>
    <x v="9"/>
    <x v="8"/>
    <n v="0.51851434346799996"/>
    <x v="2"/>
    <x v="26"/>
    <x v="29"/>
    <x v="6"/>
    <s v="8269B-MAC_x0002_001 Chetok"/>
    <x v="0"/>
    <s v="Advance"/>
    <m/>
    <d v="2024-01-30T00:00:00"/>
    <m/>
    <e v="#N/A"/>
    <x v="2"/>
    <m/>
    <m/>
    <m/>
    <m/>
    <s v="DWDM-"/>
    <m/>
    <x v="1"/>
    <m/>
    <s v="Outdoor"/>
    <s v="1.32 CME Planner reject/Pending resubmission from partner"/>
    <s v="1.32 CME Planner reject/Pending resubmission from partner"/>
    <x v="13"/>
    <s v="Wk23"/>
    <x v="0"/>
    <s v="Outdoor"/>
    <m/>
    <s v="0520: RAD changed to 4/6_x000a_0517: Need to change RAD // _x000a_0516: Waiting outbound. Not freeze in KHE due to no DUID"/>
    <m/>
    <m/>
    <m/>
    <s v="Pending ES PO"/>
    <x v="0"/>
    <x v="2"/>
    <m/>
    <x v="3"/>
    <s v="E104"/>
    <s v="IP BREAK RING"/>
    <s v="P1_IP_BR-Q1"/>
    <m/>
    <m/>
    <m/>
    <m/>
    <x v="0"/>
    <m/>
    <m/>
    <s v="Y"/>
    <d v="2024-06-14T00:00:00"/>
    <e v="#N/A"/>
  </r>
  <r>
    <x v="5"/>
    <x v="5"/>
    <n v="0.73199999999999998"/>
    <x v="2"/>
    <x v="27"/>
    <x v="30"/>
    <x v="2"/>
    <s v="1737A Bernama"/>
    <x v="3"/>
    <s v="BBand"/>
    <m/>
    <d v="2023-12-07T00:00:00"/>
    <d v="2023-12-21T00:00:00"/>
    <s v="Multiple_2024_April_DWDM_C0407P_1737A_PRPO_1. Replace CSU controller = 1 (Action FF)_x000a_2. Add Modules = 2_x000a_3. Add Battery Bank = 1_x000a_"/>
    <x v="0"/>
    <n v="2024"/>
    <s v="April"/>
    <s v="DWDM"/>
    <s v="C0407P"/>
    <s v="DWDM-1737A"/>
    <s v="1737A"/>
    <x v="2"/>
    <s v="1. Replace CSU controller = 1 (Action FF)_x000a_2. Add Modules = 2_x000a_3. Add Battery Bank = 1"/>
    <s v="Indoor"/>
    <s v="1.7 TSSR Approved"/>
    <s v="1.7 TSSR Approved"/>
    <x v="12"/>
    <s v="Wk17"/>
    <x v="8"/>
    <m/>
    <m/>
    <m/>
    <d v="2024-06-04T00:00:00"/>
    <m/>
    <m/>
    <s v="Pending ES PO"/>
    <x v="0"/>
    <x v="1"/>
    <m/>
    <x v="2"/>
    <e v="#N/A"/>
    <s v="MAG Swap - BR"/>
    <e v="#N/A"/>
    <e v="#N/A"/>
    <m/>
    <m/>
    <m/>
    <x v="0"/>
    <e v="#N/A"/>
    <m/>
    <s v="Y"/>
    <d v="2024-06-11T00:00:00"/>
    <e v="#N/A"/>
  </r>
  <r>
    <x v="9"/>
    <x v="8"/>
    <n v="0.51851434346799996"/>
    <x v="2"/>
    <x v="28"/>
    <x v="31"/>
    <x v="6"/>
    <s v="8294A-MAC_x0002_001 Kangkong"/>
    <x v="0"/>
    <s v="Advance"/>
    <m/>
    <d v="2024-01-30T00:00:00"/>
    <m/>
    <s v="Single_2024_May_DWDM_E104_8294A_PRPO_1.Swap Breaker = 2  (Require 100A x 2 DC breaker)_x000a_2.Add modules = 2 _x000a_3.Add battery bank = 4"/>
    <x v="1"/>
    <n v="2024"/>
    <s v="May"/>
    <s v="DWDM"/>
    <s v="E104"/>
    <s v="DWDM-8294A"/>
    <s v="8294A"/>
    <x v="2"/>
    <s v="1.Swap Breaker = 2  (Require 100A x 2 DC breaker)"/>
    <s v="Outdoor"/>
    <s v="1.7 TSSR Approved"/>
    <s v="1.7 TSSR Approved"/>
    <x v="14"/>
    <s v="Wk23"/>
    <x v="0"/>
    <s v="Outdoor"/>
    <m/>
    <s v="0517: Need to change RAD //_x000a_0516: Waiting outbound (not freeze in KHE. Only in KM2)_x000a_0515: Pending DN"/>
    <d v="2024-06-07T00:00:00"/>
    <m/>
    <m/>
    <s v="Pending ES PO"/>
    <x v="0"/>
    <x v="2"/>
    <m/>
    <x v="3"/>
    <s v="E104"/>
    <s v="IP BREAK RING"/>
    <s v="P1_IP_BR-Q1"/>
    <m/>
    <m/>
    <m/>
    <m/>
    <x v="0"/>
    <m/>
    <m/>
    <s v="Y"/>
    <d v="2024-06-14T00:00:00"/>
    <e v="#N/A"/>
  </r>
  <r>
    <x v="11"/>
    <x v="10"/>
    <n v="1.127882496832"/>
    <x v="2"/>
    <x v="29"/>
    <x v="32"/>
    <x v="8"/>
    <s v="8139B-MAC_x0002_001 CBC"/>
    <x v="0"/>
    <s v="Fo&amp;T"/>
    <m/>
    <d v="2023-12-21T00:00:00"/>
    <d v="2024-02-16T00:00:00"/>
    <s v="Single_2024_May_DWDM_E105_8139B_PRPO_1.swap rectifier (Outdoor) = 1 (Require 63A x 4 DC breaker)_x000a_2.Add modules = 4 _x000a_3.Add battery bank = 4"/>
    <x v="1"/>
    <n v="2024"/>
    <s v="May"/>
    <s v="DWDM"/>
    <s v="E105"/>
    <s v="DWDM-8139B"/>
    <s v="8139B"/>
    <x v="2"/>
    <s v="1.swap rectifier (Outdoor) = 1 (Require 63A x 4 DC breaker)"/>
    <s v="Outdoor"/>
    <s v="1.6 Pending FF approval"/>
    <s v="1.33 FF reject/Pending resubmission from partner"/>
    <x v="15"/>
    <s v="Wk26"/>
    <x v="0"/>
    <s v="CME -Plinth"/>
    <m/>
    <s v="0521: F/u w/ CME "/>
    <d v="2024-06-14T00:00:00"/>
    <m/>
    <m/>
    <s v="Pending ES PO"/>
    <x v="0"/>
    <x v="8"/>
    <m/>
    <x v="3"/>
    <s v="E105"/>
    <s v="IP BREAK RING"/>
    <s v="P1_IP_BR-Q1"/>
    <m/>
    <m/>
    <m/>
    <m/>
    <x v="0"/>
    <m/>
    <m/>
    <s v="Y"/>
    <d v="2024-05-24T00:00:00"/>
    <e v="#N/A"/>
  </r>
  <r>
    <x v="11"/>
    <x v="10"/>
    <n v="1.127882496832"/>
    <x v="2"/>
    <x v="30"/>
    <x v="33"/>
    <x v="8"/>
    <s v="8211A-MAG(M8)- 001 WCY"/>
    <x v="6"/>
    <s v="Fo&amp;T"/>
    <m/>
    <d v="2023-12-19T00:00:00"/>
    <m/>
    <e v="#N/A"/>
    <x v="2"/>
    <m/>
    <m/>
    <m/>
    <m/>
    <s v="DWDM-"/>
    <m/>
    <x v="1"/>
    <m/>
    <s v="subrack only"/>
    <s v="1.32 CME Planner reject/Pending resubmission from partner"/>
    <s v="1.32 CME Planner reject/Pending resubmission from partner"/>
    <x v="15"/>
    <s v="Wk26"/>
    <x v="0"/>
    <m/>
    <m/>
    <m/>
    <m/>
    <m/>
    <m/>
    <s v="Pending ES PO"/>
    <x v="0"/>
    <x v="8"/>
    <m/>
    <x v="3"/>
    <s v="E105"/>
    <s v="IP BREAK RING"/>
    <s v="P1_IP_BR-Q1"/>
    <m/>
    <m/>
    <m/>
    <m/>
    <x v="0"/>
    <m/>
    <m/>
    <s v="Y"/>
    <d v="2024-05-24T00:00:00"/>
    <e v="#N/A"/>
  </r>
  <r>
    <x v="11"/>
    <x v="10"/>
    <n v="1.127882496832"/>
    <x v="2"/>
    <x v="31"/>
    <x v="34"/>
    <x v="8"/>
    <s v="8229A-MAC_x0002_001 Tumpat"/>
    <x v="0"/>
    <s v="Fo&amp;T"/>
    <m/>
    <d v="2023-12-21T00:00:00"/>
    <d v="2024-02-16T00:00:00"/>
    <s v="Single_2024_April_DWDM_E105_8229A_PRPO_1. Add Battery Bank = 3_x000a_2 .Add Aircond = 1 (Action THOR)_x000a_3.Floor mounted DCPDB = 1 (C/W :63A DC x 8; 32A DC x 2 and 10A DC x 2 DC Breaker)"/>
    <x v="1"/>
    <n v="2024"/>
    <s v="April"/>
    <s v="DWDM"/>
    <s v="E105"/>
    <s v="DWDM-8229A"/>
    <s v="8229A"/>
    <x v="2"/>
    <s v="1. Add Battery Bank = 3"/>
    <s v="Indoor"/>
    <s v="1.7 TSSR Approved"/>
    <s v="1.7 TSSR Approved"/>
    <x v="12"/>
    <s v="Wk17"/>
    <x v="8"/>
    <m/>
    <m/>
    <m/>
    <d v="2024-06-14T00:00:00"/>
    <m/>
    <m/>
    <s v="Pending ES PO"/>
    <x v="0"/>
    <x v="9"/>
    <m/>
    <x v="3"/>
    <s v="E105"/>
    <s v="IP BREAK RING"/>
    <s v="P1_IP_BR-Q1"/>
    <m/>
    <m/>
    <m/>
    <m/>
    <x v="0"/>
    <m/>
    <m/>
    <s v="Y"/>
    <d v="2024-05-24T00:00:00"/>
    <e v="#N/A"/>
  </r>
  <r>
    <x v="12"/>
    <x v="11"/>
    <n v="0.716520472794"/>
    <x v="2"/>
    <x v="32"/>
    <x v="35"/>
    <x v="9"/>
    <s v="8222A-MAC_x0002_001 Peringat"/>
    <x v="0"/>
    <s v="Advance"/>
    <m/>
    <d v="2024-01-30T00:00:00"/>
    <m/>
    <s v="Single_2024_April_DWDM_E109_8222A_PRPO_1. Add Battery Bank = 4_x000a_2. Add Aircond = 1 (Action THOR)_x000a_3. DCPDB (C/W :63A DC x 8; 32A DC x 2 and 10A DC x 2 DC Breaker)"/>
    <x v="1"/>
    <n v="2024"/>
    <s v="April"/>
    <s v="DWDM"/>
    <s v="E109"/>
    <s v="DWDM-8222A"/>
    <s v="8222A"/>
    <x v="2"/>
    <s v="1. Add Battery Bank = 4"/>
    <s v="Indoor"/>
    <s v="1.7 TSSR Approved"/>
    <s v="1.7 TSSR Approved"/>
    <x v="12"/>
    <s v="Wk17"/>
    <x v="8"/>
    <m/>
    <m/>
    <m/>
    <d v="2024-06-14T00:00:00"/>
    <m/>
    <m/>
    <s v="Pending ES PO"/>
    <x v="0"/>
    <x v="9"/>
    <m/>
    <x v="3"/>
    <s v="E109"/>
    <s v="IP BREAK RING"/>
    <s v="P1_IP_BR-Q1"/>
    <m/>
    <m/>
    <m/>
    <m/>
    <x v="0"/>
    <m/>
    <m/>
    <s v="Y"/>
    <d v="2024-04-26T00:00:00"/>
    <e v="#N/A"/>
  </r>
  <r>
    <x v="13"/>
    <x v="12"/>
    <n v="0.91724362809650006"/>
    <x v="2"/>
    <x v="33"/>
    <x v="36"/>
    <x v="10"/>
    <s v="8145Z-MAG 001 T3E 0160 Kg Paya Luas"/>
    <x v="8"/>
    <s v="Fo&amp;T"/>
    <m/>
    <d v="2024-02-06T00:00:00"/>
    <m/>
    <e v="#N/A"/>
    <x v="2"/>
    <m/>
    <m/>
    <m/>
    <m/>
    <s v="DWDM-"/>
    <m/>
    <x v="1"/>
    <m/>
    <s v="subrack only"/>
    <s v="1.6 Pending FF approval"/>
    <s v="1.6 Pending FF approval"/>
    <x v="8"/>
    <s v="Wk17"/>
    <x v="8"/>
    <m/>
    <m/>
    <m/>
    <m/>
    <m/>
    <m/>
    <s v="Pending ES PO"/>
    <x v="0"/>
    <x v="1"/>
    <m/>
    <x v="6"/>
    <s v="EAR06"/>
    <s v="Ring Expansion (MAG-PE)"/>
    <s v="P1_IP_R_EXP-Q1"/>
    <m/>
    <m/>
    <m/>
    <m/>
    <x v="0"/>
    <m/>
    <m/>
    <s v="Y"/>
    <d v="2024-05-15T00:00:00"/>
    <e v="#N/A"/>
  </r>
  <r>
    <x v="12"/>
    <x v="11"/>
    <n v="0.716520472794"/>
    <x v="2"/>
    <x v="34"/>
    <x v="37"/>
    <x v="9"/>
    <s v="8224A-MAG-001 Pasir Puteh"/>
    <x v="6"/>
    <s v="Advance"/>
    <m/>
    <m/>
    <m/>
    <s v="Multiple_2024_May_DWDM_E109;EAR01;EAR01 N EAR03_8224A_PRPO_1.Add rectifier (Indoor) = 1 (Require 63A x 4 DC breaker)_x000a_2.Add modules = 3 _x000a_3.Add battery bank = 4"/>
    <x v="0"/>
    <n v="2024"/>
    <s v="May"/>
    <s v="DWDM"/>
    <s v="E109;EAR01;EAR01 N EAR03"/>
    <s v="DWDM-8224A"/>
    <s v="8224A"/>
    <x v="2"/>
    <s v="1.Add rectifier (Indoor) = 1 (Require 63A x 4 DC breaker)"/>
    <s v="Indoor"/>
    <s v="1.6 Pending FF approval"/>
    <s v="1.7 TSSR Approved"/>
    <x v="16"/>
    <s v="Wk23"/>
    <x v="0"/>
    <m/>
    <m/>
    <s v="0520: RAD changed to 6/6_x000a_0517: Need to change RAD //_x000a_0516: Waiting outbound"/>
    <d v="2024-06-07T00:00:00"/>
    <m/>
    <m/>
    <s v="Pending ES PO"/>
    <x v="0"/>
    <x v="8"/>
    <m/>
    <x v="3"/>
    <s v="E109"/>
    <s v="IP BREAK RING"/>
    <s v="P1_IP_BR-Q1"/>
    <m/>
    <m/>
    <m/>
    <m/>
    <x v="0"/>
    <m/>
    <m/>
    <s v="Y"/>
    <d v="2024-03-26T00:00:00"/>
    <e v="#N/A"/>
  </r>
  <r>
    <x v="8"/>
    <x v="1"/>
    <n v="1.4945999999999999"/>
    <x v="2"/>
    <x v="35"/>
    <x v="38"/>
    <x v="5"/>
    <s v="2878A Mont Kiara"/>
    <x v="0"/>
    <s v="Advance"/>
    <m/>
    <d v="2024-01-26T00:00:00"/>
    <d v="2024-02-07T00:00:00"/>
    <s v="Single_2024_April_DWDM_C0210P_2878A_PRPO_1. Swap Rectifier (Indoor) = 1 (Require 63A x 8 DC breaker)_x000a_2. Add Modules = 4_x000a_3. Battery Bank = 6"/>
    <x v="1"/>
    <n v="2024"/>
    <s v="April"/>
    <s v="DWDM"/>
    <s v="C0210P"/>
    <s v="DWDM-2878A"/>
    <s v="2878A"/>
    <x v="2"/>
    <s v="1. Swap Rectifier (Indoor) = 1 (Require 63A x 8 DC breaker)"/>
    <s v="Indoor"/>
    <s v="1.7 TSSR Approved"/>
    <s v="1.7 TSSR Approved"/>
    <x v="8"/>
    <s v="Wk17"/>
    <x v="6"/>
    <m/>
    <m/>
    <m/>
    <d v="2024-06-07T00:00:00"/>
    <m/>
    <m/>
    <s v="Pending ES PO"/>
    <x v="0"/>
    <x v="3"/>
    <m/>
    <x v="3"/>
    <s v="C0210P"/>
    <s v="IP BREAK RING"/>
    <s v="P1_IP_BR-Q1"/>
    <e v="#N/A"/>
    <m/>
    <m/>
    <m/>
    <x v="0"/>
    <e v="#N/A"/>
    <m/>
    <s v="Y"/>
    <d v="2024-05-31T00:00:00"/>
    <e v="#N/A"/>
  </r>
  <r>
    <x v="14"/>
    <x v="13"/>
    <n v="1.2129679083639999"/>
    <x v="2"/>
    <x v="36"/>
    <x v="39"/>
    <x v="11"/>
    <s v="8317A-MAC-001 Kampung Pak Wong"/>
    <x v="0"/>
    <s v="Fo&amp;T"/>
    <m/>
    <d v="2023-12-21T00:00:00"/>
    <d v="2024-02-16T00:00:00"/>
    <e v="#N/A"/>
    <x v="2"/>
    <m/>
    <m/>
    <m/>
    <m/>
    <s v="DWDM-"/>
    <m/>
    <x v="1"/>
    <m/>
    <s v="Outdoor"/>
    <s v="1.6 Pending CME approval"/>
    <s v="1.6 Pending CME approval"/>
    <x v="17"/>
    <s v="Wk26"/>
    <x v="0"/>
    <s v="CME- Dismantle cage"/>
    <m/>
    <m/>
    <m/>
    <m/>
    <m/>
    <s v="Pending ES PO"/>
    <x v="0"/>
    <x v="8"/>
    <m/>
    <x v="3"/>
    <s v="E111"/>
    <s v="IP BREAK RING"/>
    <s v="P1_IP_BR-Q1"/>
    <m/>
    <m/>
    <m/>
    <m/>
    <x v="0"/>
    <m/>
    <m/>
    <s v="Y"/>
    <s v="May"/>
    <e v="#N/A"/>
  </r>
  <r>
    <x v="11"/>
    <x v="10"/>
    <n v="1.127882496832"/>
    <x v="2"/>
    <x v="37"/>
    <x v="40"/>
    <x v="8"/>
    <s v="8212A-MAC_x0002_001 Wbharu"/>
    <x v="0"/>
    <s v="Fo&amp;T"/>
    <m/>
    <d v="2023-12-21T00:00:00"/>
    <d v="2024-02-16T00:00:00"/>
    <e v="#N/A"/>
    <x v="2"/>
    <m/>
    <m/>
    <m/>
    <m/>
    <s v="DWDM-"/>
    <m/>
    <x v="1"/>
    <m/>
    <s v="Indoor"/>
    <s v="1.32 CME Planner reject/Pending resubmission from partner"/>
    <s v="1.32 CME Planner reject/Pending resubmission from partner"/>
    <x v="12"/>
    <s v="Wk17"/>
    <x v="6"/>
    <m/>
    <m/>
    <m/>
    <m/>
    <m/>
    <m/>
    <s v="Pending ES PO"/>
    <x v="0"/>
    <x v="1"/>
    <m/>
    <x v="3"/>
    <s v="E105"/>
    <s v="IP BREAK RING"/>
    <s v="P1_IP_BR-Q1"/>
    <m/>
    <m/>
    <m/>
    <m/>
    <x v="0"/>
    <m/>
    <m/>
    <s v="Y"/>
    <d v="2024-05-24T00:00:00"/>
    <e v="#N/A"/>
  </r>
  <r>
    <x v="12"/>
    <x v="11"/>
    <n v="0.716520472794"/>
    <x v="2"/>
    <x v="38"/>
    <x v="41"/>
    <x v="9"/>
    <s v="8242B-MAC_x0002_001 JKKrai"/>
    <x v="0"/>
    <s v="Advance"/>
    <m/>
    <d v="2024-01-30T00:00:00"/>
    <m/>
    <s v="Single_2024_April_DWDM_E109_8242B_PRPO_1.Swap Breaker = 4  (Require 63A x 4 DC breaker)"/>
    <x v="1"/>
    <n v="2024"/>
    <s v="April"/>
    <s v="DWDM"/>
    <s v="E109"/>
    <s v="DWDM-8242B"/>
    <s v="8242B"/>
    <x v="2"/>
    <s v="1.Swap Breaker = 4  (Require 63A x 4 DC breaker)"/>
    <s v="Indoor"/>
    <s v="1.7 TSSR Approved"/>
    <s v="1.7 TSSR Approved"/>
    <x v="8"/>
    <s v="Wk17"/>
    <x v="6"/>
    <m/>
    <m/>
    <m/>
    <d v="2024-06-07T00:00:00"/>
    <m/>
    <m/>
    <s v="Pending ES PO"/>
    <x v="0"/>
    <x v="3"/>
    <m/>
    <x v="3"/>
    <s v="E109"/>
    <s v="IP BREAK RING"/>
    <s v="P1_IP_BR-Q1"/>
    <m/>
    <m/>
    <m/>
    <m/>
    <x v="0"/>
    <m/>
    <m/>
    <s v="Y"/>
    <d v="2024-04-26T00:00:00"/>
    <e v="#N/A"/>
  </r>
  <r>
    <x v="14"/>
    <x v="13"/>
    <n v="1.2129679083639999"/>
    <x v="2"/>
    <x v="39"/>
    <x v="42"/>
    <x v="11"/>
    <s v="8407A-MAC_x0002_001 Jerteh"/>
    <x v="0"/>
    <s v="Fo&amp;T"/>
    <m/>
    <d v="2023-12-21T00:00:00"/>
    <d v="2024-02-16T00:00:00"/>
    <e v="#N/A"/>
    <x v="2"/>
    <m/>
    <m/>
    <m/>
    <m/>
    <s v="DWDM-"/>
    <m/>
    <x v="1"/>
    <m/>
    <s v="Outdoor"/>
    <s v="1.112 CD TSSR reject/Pending resubmission from partner"/>
    <s v="1.112 CD TSSR reject/Pending resubmission from partner"/>
    <x v="17"/>
    <s v="Wk26"/>
    <x v="0"/>
    <m/>
    <m/>
    <m/>
    <m/>
    <m/>
    <m/>
    <s v="Pending ES PO"/>
    <x v="0"/>
    <x v="8"/>
    <m/>
    <x v="3"/>
    <s v="E111"/>
    <s v="IP BREAK RING"/>
    <s v="P1_IP_BR-Q1"/>
    <m/>
    <m/>
    <m/>
    <m/>
    <x v="0"/>
    <m/>
    <m/>
    <s v="Y"/>
    <s v="May"/>
    <e v="#N/A"/>
  </r>
  <r>
    <x v="14"/>
    <x v="13"/>
    <n v="1.2129679083639999"/>
    <x v="2"/>
    <x v="40"/>
    <x v="43"/>
    <x v="11"/>
    <s v="8322B-MAC_x0002_001 Padang Luas"/>
    <x v="0"/>
    <s v="Fo&amp;T"/>
    <m/>
    <d v="2023-12-21T00:00:00"/>
    <d v="2024-02-16T00:00:00"/>
    <s v="Single_2024_May_DWDM_E111_8322B_PRPO_1.Swap Breaker = 2  (Require 100A x 2 DC breaker)_x000a_2.Add modules = 2 _x000a_3.Add battery bank = 2_x000a_4.Extend beam and shelter = 1_x000a_5.Padlock and lock bar = 1_x000a_6.Trunking = 1"/>
    <x v="1"/>
    <n v="2024"/>
    <s v="May"/>
    <s v="DWDM"/>
    <s v="E111"/>
    <s v="DWDM-8322B"/>
    <s v="8322B"/>
    <x v="2"/>
    <s v="1.Swap Breaker = 2  (Require 100A x 2 DC breaker)_x000a_2.Add modules = 2 _x000a_3.Add battery bank = 2_x000a_4.Extend beam and shelter = 1_x000a_5.Padlock and lock bar = 1_x000a_6.Trunking = 1"/>
    <s v="Outdoor"/>
    <s v="1.7 TSSR Approved"/>
    <s v="1.7 TSSR Approved"/>
    <x v="8"/>
    <s v="Wk17"/>
    <x v="6"/>
    <m/>
    <m/>
    <m/>
    <d v="2024-06-07T00:00:00"/>
    <m/>
    <m/>
    <s v="Pending ES PO"/>
    <x v="0"/>
    <x v="3"/>
    <m/>
    <x v="3"/>
    <s v="E111"/>
    <s v="IP BREAK RING"/>
    <s v="P1_IP_BR-Q1"/>
    <m/>
    <m/>
    <m/>
    <m/>
    <x v="0"/>
    <m/>
    <m/>
    <s v="Y"/>
    <s v="May"/>
    <e v="#N/A"/>
  </r>
  <r>
    <x v="15"/>
    <x v="1"/>
    <e v="#N/A"/>
    <x v="2"/>
    <x v="5"/>
    <x v="44"/>
    <x v="0"/>
    <s v="4000A-MCR-001 PRI"/>
    <x v="9"/>
    <s v="Fo&amp;T"/>
    <m/>
    <s v="N/A"/>
    <s v="N/A"/>
    <s v="Single_2023_November_DWDM_(blank)_4000A_Completed_DC BREAKER: 63A X 12"/>
    <x v="1"/>
    <n v="2023"/>
    <s v="November"/>
    <s v="DWDM"/>
    <s v="(blank)"/>
    <s v="DWDM-4000A"/>
    <s v="4000A"/>
    <x v="0"/>
    <s v="No CME"/>
    <s v="NA"/>
    <s v="0. No Survey required"/>
    <s v="0. No Survey required"/>
    <x v="18"/>
    <s v="Wk12"/>
    <x v="9"/>
    <m/>
    <m/>
    <m/>
    <m/>
    <m/>
    <m/>
    <s v="Pending ES PO"/>
    <x v="1"/>
    <x v="10"/>
    <s v="Wk12"/>
    <x v="3"/>
    <s v="EAR01"/>
    <s v="IP BREAK RING"/>
    <s v="P1_IP_BR-Q1"/>
    <m/>
    <m/>
    <m/>
    <m/>
    <x v="0"/>
    <m/>
    <m/>
    <s v="Y"/>
    <d v="2024-04-19T00:00:00"/>
    <e v="#N/A"/>
  </r>
  <r>
    <x v="15"/>
    <x v="1"/>
    <e v="#N/A"/>
    <x v="2"/>
    <x v="41"/>
    <x v="45"/>
    <x v="0"/>
    <s v="8000A-MCR_x0002_001 KTN"/>
    <x v="9"/>
    <s v="Fo&amp;T"/>
    <m/>
    <s v="N/A"/>
    <s v="N/A"/>
    <e v="#N/A"/>
    <x v="2"/>
    <m/>
    <m/>
    <m/>
    <m/>
    <s v="DWDM-"/>
    <m/>
    <x v="1"/>
    <s v="No CME"/>
    <s v="NA"/>
    <s v="0. No Survey required"/>
    <s v="0. No Survey required"/>
    <x v="19"/>
    <s v="Wk19"/>
    <x v="10"/>
    <m/>
    <m/>
    <m/>
    <m/>
    <m/>
    <m/>
    <s v="Pending ES PO"/>
    <x v="2"/>
    <x v="0"/>
    <m/>
    <x v="3"/>
    <s v="EAR01"/>
    <s v="IP BREAK RING"/>
    <s v="P1_IP_BR-Q1"/>
    <m/>
    <m/>
    <m/>
    <m/>
    <x v="0"/>
    <m/>
    <m/>
    <s v="Y"/>
    <d v="2024-04-19T00:00:00"/>
    <e v="#N/A"/>
  </r>
  <r>
    <x v="13"/>
    <x v="12"/>
    <n v="0.91724362809650006"/>
    <x v="2"/>
    <x v="42"/>
    <x v="46"/>
    <x v="10"/>
    <s v="8112A-MAG 001 Bukit Istana"/>
    <x v="8"/>
    <s v="Fo&amp;T"/>
    <m/>
    <d v="2024-02-06T00:00:00"/>
    <m/>
    <e v="#N/A"/>
    <x v="2"/>
    <m/>
    <m/>
    <m/>
    <m/>
    <s v="DWDM-"/>
    <m/>
    <x v="1"/>
    <m/>
    <s v="subrack only"/>
    <s v="1.32 CME Planner reject/Pending resubmission from partner"/>
    <s v="1.32 CME Planner reject/Pending resubmission from partner"/>
    <x v="12"/>
    <s v="Wk17"/>
    <x v="6"/>
    <m/>
    <m/>
    <m/>
    <m/>
    <m/>
    <m/>
    <s v="Pending ES PO"/>
    <x v="0"/>
    <x v="11"/>
    <m/>
    <x v="6"/>
    <s v="EAR06"/>
    <s v="Ring Expansion (MAG-PE)"/>
    <s v="P1_IP_R_EXP-Q1"/>
    <m/>
    <m/>
    <m/>
    <m/>
    <x v="0"/>
    <m/>
    <m/>
    <s v="Y"/>
    <d v="2024-05-15T00:00:00"/>
    <e v="#N/A"/>
  </r>
  <r>
    <x v="13"/>
    <x v="12"/>
    <n v="0.91724362809650006"/>
    <x v="2"/>
    <x v="21"/>
    <x v="47"/>
    <x v="10"/>
    <s v="1475A-MSC MSK"/>
    <x v="9"/>
    <s v="Fo&amp;T"/>
    <m/>
    <s v="N/A"/>
    <s v="N/A"/>
    <s v="Single_2024_May_DWDM_5GC_1475A_PRPO_1.ODF Rack (Glass Door)"/>
    <x v="1"/>
    <n v="2024"/>
    <s v="May"/>
    <s v="DWDM"/>
    <s v="5GC"/>
    <s v="DWDM-1475A"/>
    <s v="1475A"/>
    <x v="2"/>
    <s v="No CME"/>
    <s v="NA"/>
    <s v="0. No Survey required"/>
    <s v="0. No Survey required"/>
    <x v="18"/>
    <s v="Wk12"/>
    <x v="9"/>
    <m/>
    <m/>
    <m/>
    <m/>
    <m/>
    <m/>
    <s v="Pending ES PO"/>
    <x v="1"/>
    <x v="10"/>
    <s v="Wk12"/>
    <x v="6"/>
    <s v="EAR06"/>
    <s v="Ring Expansion (MAG-PE)"/>
    <s v="P1_IP_R_EXP-Q1"/>
    <m/>
    <m/>
    <m/>
    <m/>
    <x v="0"/>
    <m/>
    <m/>
    <s v="Y"/>
    <d v="2024-05-15T00:00:00"/>
    <e v="#N/A"/>
  </r>
  <r>
    <x v="13"/>
    <x v="12"/>
    <n v="0.91724362809650006"/>
    <x v="2"/>
    <x v="43"/>
    <x v="48"/>
    <x v="10"/>
    <s v="8173A-MAG 001 Bandar Pusat Jengka"/>
    <x v="8"/>
    <s v="Fo&amp;T"/>
    <m/>
    <d v="2024-02-06T00:00:00"/>
    <m/>
    <e v="#N/A"/>
    <x v="2"/>
    <m/>
    <m/>
    <m/>
    <m/>
    <s v="DWDM-"/>
    <m/>
    <x v="1"/>
    <m/>
    <s v="subrack only"/>
    <s v="1.7 TSSR Approved"/>
    <s v="1.7 TSSR Approved"/>
    <x v="8"/>
    <s v="Wk17"/>
    <x v="6"/>
    <m/>
    <m/>
    <m/>
    <m/>
    <m/>
    <m/>
    <s v="Pending ES PO"/>
    <x v="0"/>
    <x v="11"/>
    <m/>
    <x v="6"/>
    <s v="EAR06"/>
    <s v="Ring Expansion (MAG-PE)"/>
    <s v="P1_IP_R_EXP-Q1"/>
    <m/>
    <m/>
    <m/>
    <m/>
    <x v="0"/>
    <m/>
    <m/>
    <s v="Y"/>
    <d v="2024-05-15T00:00:00"/>
    <e v="#N/A"/>
  </r>
  <r>
    <x v="13"/>
    <x v="12"/>
    <n v="0.91724362809650006"/>
    <x v="2"/>
    <x v="44"/>
    <x v="49"/>
    <x v="10"/>
    <s v="8105A-MAG 001 South Of Raub"/>
    <x v="8"/>
    <s v="Fo&amp;T"/>
    <m/>
    <d v="2024-03-13T00:00:00"/>
    <m/>
    <e v="#N/A"/>
    <x v="2"/>
    <m/>
    <m/>
    <m/>
    <m/>
    <s v="DWDM-"/>
    <m/>
    <x v="1"/>
    <m/>
    <s v="Indoor"/>
    <s v="1.4 Pending FF and CME Planner approval"/>
    <s v="1.6 Pending FF approval"/>
    <x v="16"/>
    <s v="Wk23"/>
    <x v="0"/>
    <m/>
    <m/>
    <s v="0524: Freezed. Pending DN_x000a_0521: Need to freeze"/>
    <m/>
    <m/>
    <m/>
    <s v="Pending ES PO"/>
    <x v="0"/>
    <x v="8"/>
    <m/>
    <x v="6"/>
    <s v="EAR06"/>
    <s v="Ring Expansion (MAG-PE)"/>
    <s v="P1_IP_R_EXP-Q1"/>
    <m/>
    <m/>
    <m/>
    <m/>
    <x v="0"/>
    <m/>
    <m/>
    <s v="Y"/>
    <d v="2024-05-15T00:00:00"/>
    <e v="#N/A"/>
  </r>
  <r>
    <x v="16"/>
    <x v="14"/>
    <n v="1.106362142589"/>
    <x v="2"/>
    <x v="45"/>
    <x v="50"/>
    <x v="12"/>
    <s v="6369A-MAG_x0002_001 Sri Saujana"/>
    <x v="6"/>
    <s v="BBand"/>
    <m/>
    <d v="2023-12-30T00:00:00"/>
    <m/>
    <s v="Multiple_2024_May_DWDM_ST21P;S504M_6369A_PRPO_1. Add Battery Bank = 6_x000a_2. Replace faulty CSU controller = 1 (Under FF)_x000a_3. Rearrange battery"/>
    <x v="0"/>
    <n v="2024"/>
    <s v="May"/>
    <s v="DWDM"/>
    <s v="ST21P;S504M"/>
    <s v="DWDM-6369A"/>
    <s v="6369A"/>
    <x v="2"/>
    <s v="1. Add Battery Bank = 6"/>
    <s v="subrack only"/>
    <s v="1.6 Pending FF approval"/>
    <s v="1.6 Pending FF approval"/>
    <x v="20"/>
    <s v="Wk17"/>
    <x v="11"/>
    <m/>
    <m/>
    <m/>
    <d v="2024-06-07T00:00:00"/>
    <m/>
    <m/>
    <s v="Pending ES PO"/>
    <x v="0"/>
    <x v="3"/>
    <m/>
    <x v="3"/>
    <s v="ST21P"/>
    <s v="IP BREAK RING"/>
    <s v="P1_IP_BR-Q1"/>
    <m/>
    <m/>
    <m/>
    <m/>
    <x v="0"/>
    <m/>
    <m/>
    <s v="Y"/>
    <d v="2024-05-15T00:00:00"/>
    <e v="#N/A"/>
  </r>
  <r>
    <x v="17"/>
    <x v="15"/>
    <e v="#N/A"/>
    <x v="3"/>
    <x v="46"/>
    <x v="51"/>
    <x v="0"/>
    <s v="2021B Subang Hitech"/>
    <x v="9"/>
    <s v="BBand"/>
    <s v="N/A"/>
    <s v="N/A"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No CME"/>
    <s v="NA"/>
    <s v="0. No Survey required"/>
    <s v="0. No Survey required"/>
    <x v="19"/>
    <s v="Wk19"/>
    <x v="12"/>
    <m/>
    <m/>
    <m/>
    <m/>
    <m/>
    <m/>
    <m/>
    <x v="0"/>
    <x v="11"/>
    <m/>
    <x v="7"/>
    <s v="CAR05"/>
    <s v="PE-MCR"/>
    <e v="#N/A"/>
    <m/>
    <m/>
    <m/>
    <m/>
    <x v="0"/>
    <m/>
    <m/>
    <m/>
    <d v="2024-05-23T00:00:00"/>
    <e v="#N/A"/>
  </r>
  <r>
    <x v="17"/>
    <x v="15"/>
    <e v="#N/A"/>
    <x v="3"/>
    <x v="47"/>
    <x v="52"/>
    <x v="0"/>
    <s v="1110A Berjaya industrial Park"/>
    <x v="9"/>
    <s v="BBand"/>
    <s v="N/A"/>
    <s v="N/A"/>
    <m/>
    <e v="#N/A"/>
    <x v="2"/>
    <m/>
    <m/>
    <m/>
    <m/>
    <s v="DWDM-"/>
    <m/>
    <x v="1"/>
    <s v="No CME"/>
    <s v="NA"/>
    <s v="0. No Survey required"/>
    <s v="0. No Survey required"/>
    <x v="19"/>
    <s v="Wk19"/>
    <x v="12"/>
    <m/>
    <m/>
    <m/>
    <m/>
    <m/>
    <m/>
    <m/>
    <x v="0"/>
    <x v="11"/>
    <m/>
    <x v="7"/>
    <s v="CAR05"/>
    <s v="PE-MCR"/>
    <e v="#N/A"/>
    <m/>
    <m/>
    <m/>
    <m/>
    <x v="0"/>
    <m/>
    <m/>
    <m/>
    <d v="2024-05-23T00:00:00"/>
    <e v="#N/A"/>
  </r>
  <r>
    <x v="17"/>
    <x v="15"/>
    <e v="#N/A"/>
    <x v="3"/>
    <x v="48"/>
    <x v="53"/>
    <x v="0"/>
    <s v="1037A JBA Bangi"/>
    <x v="9"/>
    <s v="BBand"/>
    <s v="N/A"/>
    <s v="N/A"/>
    <m/>
    <e v="#N/A"/>
    <x v="2"/>
    <m/>
    <m/>
    <m/>
    <m/>
    <s v="DWDM-"/>
    <m/>
    <x v="1"/>
    <s v="No CME"/>
    <s v="NA"/>
    <s v="0. No Survey required"/>
    <s v="0. No Survey required"/>
    <x v="19"/>
    <s v="Wk19"/>
    <x v="12"/>
    <m/>
    <m/>
    <m/>
    <m/>
    <m/>
    <m/>
    <m/>
    <x v="0"/>
    <x v="11"/>
    <m/>
    <x v="7"/>
    <s v="CAR05"/>
    <s v="PE-MCR"/>
    <e v="#N/A"/>
    <m/>
    <m/>
    <m/>
    <m/>
    <x v="0"/>
    <m/>
    <m/>
    <m/>
    <d v="2024-05-23T00:00:00"/>
    <e v="#N/A"/>
  </r>
  <r>
    <x v="17"/>
    <x v="15"/>
    <e v="#N/A"/>
    <x v="3"/>
    <x v="49"/>
    <x v="54"/>
    <x v="0"/>
    <s v="1039A JBA Cheras Jaya"/>
    <x v="9"/>
    <s v="BBand"/>
    <s v="N/A"/>
    <s v="N/A"/>
    <m/>
    <e v="#N/A"/>
    <x v="2"/>
    <m/>
    <m/>
    <m/>
    <m/>
    <s v="DWDM-"/>
    <m/>
    <x v="1"/>
    <s v="No CME"/>
    <s v="NA"/>
    <s v="0. No Survey required"/>
    <s v="0. No Survey required"/>
    <x v="19"/>
    <s v="Wk19"/>
    <x v="12"/>
    <m/>
    <m/>
    <m/>
    <m/>
    <m/>
    <m/>
    <m/>
    <x v="0"/>
    <x v="11"/>
    <m/>
    <x v="7"/>
    <s v="CAR05"/>
    <s v="PE-MCR"/>
    <e v="#N/A"/>
    <m/>
    <m/>
    <m/>
    <m/>
    <x v="0"/>
    <m/>
    <m/>
    <m/>
    <d v="2024-05-23T00:00:00"/>
    <e v="#N/A"/>
  </r>
  <r>
    <x v="13"/>
    <x v="12"/>
    <n v="0.91724362809650006"/>
    <x v="2"/>
    <x v="50"/>
    <x v="55"/>
    <x v="10"/>
    <s v="8709A-MAG_x0002_002 Bentong"/>
    <x v="10"/>
    <s v="Fo&amp;T"/>
    <m/>
    <s v="N/A"/>
    <s v="N/A"/>
    <s v="Single_2023_October_DWDM_(blank)_8709A_Completed_RECTIFIER + DCPDB = 1"/>
    <x v="1"/>
    <n v="2023"/>
    <s v="October"/>
    <s v="DWDM"/>
    <s v="(blank)"/>
    <s v="DWDM-8709A"/>
    <s v="8709A"/>
    <x v="0"/>
    <s v="RECTIFIER + DCPDB = 1"/>
    <s v="subrack only"/>
    <s v="1.4 Pending FF and CME Planner approval"/>
    <s v="1.32 CME Planner reject/Pending resubmission from partner"/>
    <x v="16"/>
    <s v="Wk23"/>
    <x v="0"/>
    <m/>
    <m/>
    <s v="0524: Freezed. Pending DN_x000a_0521: Need to freeze"/>
    <m/>
    <m/>
    <m/>
    <s v="Pending ES PO"/>
    <x v="0"/>
    <x v="8"/>
    <m/>
    <x v="6"/>
    <s v="EAR06"/>
    <s v="Ring Expansion (MAG-PE)"/>
    <s v="P1_IP_R_EXP-Q1"/>
    <m/>
    <m/>
    <m/>
    <m/>
    <x v="0"/>
    <m/>
    <m/>
    <s v="Y"/>
    <d v="2024-05-15T00:00:00"/>
    <e v="#N/A"/>
  </r>
  <r>
    <x v="18"/>
    <x v="16"/>
    <n v="0.70550000000000002"/>
    <x v="2"/>
    <x v="51"/>
    <x v="56"/>
    <x v="13"/>
    <s v="1295A-MAC-001"/>
    <x v="0"/>
    <s v="Advance"/>
    <m/>
    <m/>
    <m/>
    <e v="#N/A"/>
    <x v="2"/>
    <m/>
    <m/>
    <m/>
    <m/>
    <s v="DWDM-"/>
    <m/>
    <x v="1"/>
    <m/>
    <n v="0"/>
    <s v="1.1 Pending partner to submit TSSR"/>
    <s v="1.1 Pending partner to submit TSSR"/>
    <x v="21"/>
    <s v="Wk22"/>
    <x v="13"/>
    <m/>
    <m/>
    <s v="0524: Waiting outbound_x000a_0523: Freezed. Pending DN"/>
    <m/>
    <m/>
    <m/>
    <s v="Pending ES PO"/>
    <x v="0"/>
    <x v="12"/>
    <m/>
    <x v="2"/>
    <e v="#N/A"/>
    <e v="#N/A"/>
    <e v="#N/A"/>
    <e v="#N/A"/>
    <m/>
    <m/>
    <m/>
    <x v="0"/>
    <e v="#N/A"/>
    <m/>
    <s v="Y"/>
    <d v="2024-06-14T00:00:00"/>
    <e v="#N/A"/>
  </r>
  <r>
    <x v="19"/>
    <x v="1"/>
    <e v="#N/A"/>
    <x v="2"/>
    <x v="52"/>
    <x v="57"/>
    <x v="0"/>
    <s v="4683A Bkt Tok Alang"/>
    <x v="0"/>
    <s v="Fo&amp;T"/>
    <s v="Week 12 March"/>
    <d v="2024-03-20T00:00:00"/>
    <m/>
    <s v="Single_2024_May_DWDM_N106+_4683A_PRPO_1. Add Battery Bank = 3"/>
    <x v="1"/>
    <n v="2024"/>
    <s v="May"/>
    <s v="DWDM"/>
    <s v="N106+"/>
    <s v="DWDM-4683A"/>
    <s v="4683A"/>
    <x v="2"/>
    <s v="1. Add Battery Bank = 3"/>
    <s v="subrack only"/>
    <s v="1.6 Pending FF approval"/>
    <s v="1.6 Pending FF approval"/>
    <x v="22"/>
    <s v="Wk19"/>
    <x v="14"/>
    <m/>
    <m/>
    <m/>
    <d v="2024-06-07T00:00:00"/>
    <m/>
    <m/>
    <m/>
    <x v="1"/>
    <x v="6"/>
    <s v="Wk19"/>
    <x v="2"/>
    <e v="#N/A"/>
    <e v="#N/A"/>
    <e v="#N/A"/>
    <d v="1899-12-30T00:00:00"/>
    <m/>
    <m/>
    <m/>
    <x v="0"/>
    <m/>
    <m/>
    <s v="Y"/>
    <s v="May"/>
    <e v="#N/A"/>
  </r>
  <r>
    <x v="17"/>
    <x v="15"/>
    <e v="#N/A"/>
    <x v="3"/>
    <x v="53"/>
    <x v="58"/>
    <x v="0"/>
    <s v="1120A Kota Kemuning"/>
    <x v="9"/>
    <s v="BBand"/>
    <s v="N/A"/>
    <s v="N/A"/>
    <m/>
    <e v="#N/A"/>
    <x v="2"/>
    <m/>
    <m/>
    <m/>
    <m/>
    <s v="DWDM-"/>
    <m/>
    <x v="1"/>
    <s v="No CME"/>
    <s v="NA"/>
    <s v="0. No Survey required"/>
    <s v="0. No Survey required"/>
    <x v="19"/>
    <s v="Wk19"/>
    <x v="12"/>
    <m/>
    <m/>
    <m/>
    <m/>
    <m/>
    <m/>
    <m/>
    <x v="0"/>
    <x v="11"/>
    <m/>
    <x v="7"/>
    <s v="CAR05"/>
    <s v="PE-MCR"/>
    <e v="#N/A"/>
    <m/>
    <m/>
    <m/>
    <m/>
    <x v="0"/>
    <m/>
    <m/>
    <m/>
    <d v="2024-05-23T00:00:00"/>
    <e v="#N/A"/>
  </r>
  <r>
    <x v="20"/>
    <x v="1"/>
    <e v="#N/A"/>
    <x v="1"/>
    <x v="54"/>
    <x v="59"/>
    <x v="0"/>
    <s v="4663A Derga Jaya"/>
    <x v="0"/>
    <s v="Fo&amp;T"/>
    <m/>
    <m/>
    <d v="2023-12-19T00:00:00"/>
    <s v="Multiple_2023_December_DWDM_(blank)_4663A_Completed_DC BREAKER : 100A X 2"/>
    <x v="0"/>
    <n v="2023"/>
    <s v="December"/>
    <s v="DWDM"/>
    <s v="(blank)"/>
    <s v="DWDM-4663A"/>
    <s v="4663A"/>
    <x v="0"/>
    <s v="DC BREAKER : 100A X 2"/>
    <e v="#N/A"/>
    <e v="#N/A"/>
    <e v="#N/A"/>
    <x v="23"/>
    <s v="Wk8"/>
    <x v="15"/>
    <s v="CME"/>
    <s v="OUTDOOR"/>
    <m/>
    <m/>
    <m/>
    <d v="2024-03-13T00:00:00"/>
    <e v="#N/A"/>
    <x v="1"/>
    <x v="13"/>
    <s v="Wk11"/>
    <x v="2"/>
    <s v="N113"/>
    <s v="IP BREAK RING"/>
    <e v="#N/A"/>
    <d v="2024-03-13T09:41:22"/>
    <m/>
    <m/>
    <m/>
    <x v="0"/>
    <e v="#N/A"/>
    <m/>
    <m/>
    <m/>
    <e v="#N/A"/>
  </r>
  <r>
    <x v="20"/>
    <x v="1"/>
    <e v="#N/A"/>
    <x v="1"/>
    <x v="55"/>
    <x v="60"/>
    <x v="0"/>
    <s v="4973B Tajar"/>
    <x v="0"/>
    <s v="Fo&amp;T"/>
    <m/>
    <m/>
    <d v="2023-12-19T00:00:00"/>
    <s v="Multiple_2023_December_DWDM_(blank)_4973B_Completed_MGB = 1"/>
    <x v="0"/>
    <n v="2023"/>
    <s v="December"/>
    <s v="DWDM"/>
    <s v="(blank)"/>
    <s v="DWDM-4973B"/>
    <s v="4973B"/>
    <x v="0"/>
    <s v="MGB = 1"/>
    <e v="#N/A"/>
    <e v="#N/A"/>
    <e v="#N/A"/>
    <x v="23"/>
    <s v="Wk8"/>
    <x v="16"/>
    <s v="CME"/>
    <m/>
    <m/>
    <m/>
    <m/>
    <s v="Plan"/>
    <e v="#N/A"/>
    <x v="1"/>
    <x v="14"/>
    <s v="Wk17"/>
    <x v="2"/>
    <s v="N113"/>
    <s v="IP BREAK RING"/>
    <e v="#N/A"/>
    <m/>
    <m/>
    <m/>
    <m/>
    <x v="0"/>
    <e v="#N/A"/>
    <m/>
    <m/>
    <m/>
    <e v="#N/A"/>
  </r>
  <r>
    <x v="21"/>
    <x v="17"/>
    <e v="#N/A"/>
    <x v="4"/>
    <x v="56"/>
    <x v="61"/>
    <x v="0"/>
    <s v="4770A Tok Lin"/>
    <x v="0"/>
    <m/>
    <m/>
    <m/>
    <m/>
    <s v="Single_2023_October_DWDM_(blank)_4770A_Completed_RECTTIFIER MODULE = 2_x000a_BATTERY BANK = 2"/>
    <x v="1"/>
    <n v="2023"/>
    <s v="October"/>
    <s v="DWDM"/>
    <s v="(blank)"/>
    <s v="DWDM-4770A"/>
    <s v="4770A"/>
    <x v="0"/>
    <s v="RECTTIFIER MODULE = 2"/>
    <e v="#N/A"/>
    <e v="#N/A"/>
    <e v="#N/A"/>
    <x v="10"/>
    <s v="Wk26"/>
    <x v="0"/>
    <m/>
    <m/>
    <m/>
    <m/>
    <m/>
    <m/>
    <m/>
    <x v="0"/>
    <x v="15"/>
    <m/>
    <x v="0"/>
    <e v="#N/A"/>
    <s v="MAC Swap - BR"/>
    <e v="#N/A"/>
    <d v="1899-12-30T00:00:00"/>
    <m/>
    <m/>
    <m/>
    <x v="1"/>
    <d v="2023-12-21T00:00:00"/>
    <s v="Mitigation"/>
    <s v="Y"/>
    <m/>
    <e v="#N/A"/>
  </r>
  <r>
    <x v="22"/>
    <x v="18"/>
    <e v="#N/A"/>
    <x v="4"/>
    <x v="57"/>
    <x v="62"/>
    <x v="0"/>
    <s v="4640A Sp Plaza"/>
    <x v="0"/>
    <m/>
    <m/>
    <m/>
    <m/>
    <s v="Single_2023_November_DWDM_(blank)_4640A_Completed_DCPDB  = 1"/>
    <x v="1"/>
    <n v="2023"/>
    <s v="November"/>
    <s v="DWDM"/>
    <s v="(blank)"/>
    <s v="DWDM-4640A"/>
    <s v="4640A"/>
    <x v="0"/>
    <s v="DCPDB  = 1"/>
    <e v="#N/A"/>
    <e v="#N/A"/>
    <e v="#N/A"/>
    <x v="0"/>
    <s v="Wk31"/>
    <x v="0"/>
    <m/>
    <m/>
    <m/>
    <m/>
    <m/>
    <m/>
    <m/>
    <x v="0"/>
    <x v="15"/>
    <m/>
    <x v="2"/>
    <e v="#N/A"/>
    <e v="#N/A"/>
    <e v="#N/A"/>
    <d v="1899-12-30T00:00:00"/>
    <m/>
    <m/>
    <m/>
    <x v="0"/>
    <m/>
    <m/>
    <s v="Y"/>
    <m/>
    <e v="#N/A"/>
  </r>
  <r>
    <x v="23"/>
    <x v="19"/>
    <e v="#N/A"/>
    <x v="2"/>
    <x v="58"/>
    <x v="63"/>
    <x v="0"/>
    <s v="1554A_x0002_MAG(M14)-001 Rumbia"/>
    <x v="0"/>
    <s v="BBand"/>
    <m/>
    <d v="2024-01-24T00:00:00"/>
    <m/>
    <s v="Multiple_2024_May_DWDM_S301_1554A_PRPO_1.Add battery bank = 3"/>
    <x v="0"/>
    <n v="2024"/>
    <s v="May"/>
    <s v="DWDM"/>
    <s v="S301"/>
    <s v="DWDM-1554A"/>
    <s v="1554A"/>
    <x v="2"/>
    <s v="1.Add battery bank = 3"/>
    <s v="subrack only"/>
    <s v="1.7 TSSR Approved"/>
    <s v="1.7 TSSR Approved"/>
    <x v="24"/>
    <s v="Wk22"/>
    <x v="17"/>
    <m/>
    <m/>
    <s v="0520: Freeze to 24/5. Need faizal to replan_x000a_0517: Only shortage patchcord. Inbound 20/5 // _x000a_0515:MOS freezed. Pending confirmation availability of material."/>
    <d v="2024-06-07T00:00:00"/>
    <m/>
    <m/>
    <s v="Pending ES PO"/>
    <x v="0"/>
    <x v="16"/>
    <m/>
    <x v="3"/>
    <s v="S301"/>
    <s v="IP BREAK RING"/>
    <s v="P1_IP_BR-Q1"/>
    <m/>
    <m/>
    <m/>
    <m/>
    <x v="0"/>
    <m/>
    <m/>
    <s v="Y"/>
    <d v="2024-06-13T00:00:00"/>
    <e v="#N/A"/>
  </r>
  <r>
    <x v="23"/>
    <x v="19"/>
    <e v="#N/A"/>
    <x v="2"/>
    <x v="59"/>
    <x v="64"/>
    <x v="0"/>
    <s v="1560A-MAC_x0002_001 Bkt Tiga"/>
    <x v="0"/>
    <s v="BBand"/>
    <m/>
    <d v="2024-02-02T00:00:00"/>
    <d v="2024-02-15T00:00:00"/>
    <s v="Single_2024_May_DWDM_S301_1560A_PRPO_1.Add module = 1_x000a_2.Add battery bank = 2_x000a_3.Swap Breaker = 4  (Require 63A x 4 DC breaker)"/>
    <x v="1"/>
    <n v="2024"/>
    <s v="May"/>
    <s v="DWDM"/>
    <s v="S301"/>
    <s v="DWDM-1560A"/>
    <s v="1560A"/>
    <x v="2"/>
    <s v="1.Add module = 1"/>
    <s v="Indoor"/>
    <s v="1.7 TSSR Approved"/>
    <s v="1.7 TSSR Approved"/>
    <x v="25"/>
    <s v="Wk22"/>
    <x v="18"/>
    <m/>
    <m/>
    <s v="0520: Freeze to 24/5. Need faizal to replan_x000a_0517: Only shortage patchcord. Inbound 20/5 // _x000a_0515:MOS freezed. Pending confirmation availability of material."/>
    <d v="2024-06-04T00:00:00"/>
    <m/>
    <m/>
    <s v="Pending ES PO"/>
    <x v="0"/>
    <x v="17"/>
    <m/>
    <x v="3"/>
    <s v="S301"/>
    <s v="IP BREAK RING"/>
    <s v="P1_IP_BR-Q1"/>
    <m/>
    <m/>
    <m/>
    <m/>
    <x v="0"/>
    <m/>
    <m/>
    <s v="Y"/>
    <d v="2024-06-13T00:00:00"/>
    <e v="#N/A"/>
  </r>
  <r>
    <x v="23"/>
    <x v="19"/>
    <e v="#N/A"/>
    <x v="2"/>
    <x v="60"/>
    <x v="65"/>
    <x v="0"/>
    <s v="1563A-MAC_x0002_001 Bkt Iman"/>
    <x v="0"/>
    <s v="BBand"/>
    <m/>
    <d v="2024-02-02T00:00:00"/>
    <d v="2024-02-15T00:00:00"/>
    <s v="Single_2024_May_DWDM_S301_1563A_PRPO_1.Swap Breaker = 4  (Require 63A x 4 DC breaker)"/>
    <x v="1"/>
    <n v="2024"/>
    <s v="May"/>
    <s v="DWDM"/>
    <s v="S301"/>
    <s v="DWDM-1563A"/>
    <s v="1563A"/>
    <x v="2"/>
    <s v="1.Swap Breaker = 4  (Require 63A x 4 DC breaker)"/>
    <s v="Indoor"/>
    <s v="1.7 TSSR Approved"/>
    <s v="1.7 TSSR Approved"/>
    <x v="21"/>
    <s v="Wk22"/>
    <x v="13"/>
    <m/>
    <m/>
    <s v="0523: Pending DN_x000a_0517: Only shortage patchcord. Inbound 20/5 // _x000a_0515:MOS freezed. Pending confirmation availability of material."/>
    <d v="2024-06-04T00:00:00"/>
    <m/>
    <m/>
    <s v="Pending ES PO"/>
    <x v="0"/>
    <x v="12"/>
    <m/>
    <x v="3"/>
    <s v="S301"/>
    <s v="IP BREAK RING"/>
    <s v="P1_IP_BR-Q1"/>
    <m/>
    <m/>
    <m/>
    <m/>
    <x v="0"/>
    <m/>
    <m/>
    <s v="Y"/>
    <d v="2024-06-13T00:00:00"/>
    <e v="#N/A"/>
  </r>
  <r>
    <x v="23"/>
    <x v="19"/>
    <e v="#N/A"/>
    <x v="2"/>
    <x v="61"/>
    <x v="66"/>
    <x v="0"/>
    <s v="1621A-MCR_x0002_001 SNW"/>
    <x v="6"/>
    <s v="BBand"/>
    <m/>
    <d v="2024-01-23T00:00:00"/>
    <m/>
    <e v="#N/A"/>
    <x v="2"/>
    <m/>
    <m/>
    <m/>
    <m/>
    <s v="DWDM-"/>
    <m/>
    <x v="1"/>
    <m/>
    <s v="subrack only"/>
    <s v="1.6 Pending CME approval"/>
    <s v="1.6 Pending CME approval"/>
    <x v="10"/>
    <s v="Wk26"/>
    <x v="0"/>
    <m/>
    <m/>
    <s v="0517: F/u w/ Zul for TSSR"/>
    <m/>
    <m/>
    <m/>
    <s v="Pending ES PO"/>
    <x v="0"/>
    <x v="8"/>
    <m/>
    <x v="3"/>
    <s v="S301"/>
    <s v="IP BREAK RING"/>
    <s v="P1_IP_BR-Q1"/>
    <m/>
    <m/>
    <m/>
    <m/>
    <x v="0"/>
    <m/>
    <m/>
    <s v="Y"/>
    <d v="2024-06-13T00:00:00"/>
    <e v="#N/A"/>
  </r>
  <r>
    <x v="10"/>
    <x v="9"/>
    <n v="0.53254595616300004"/>
    <x v="2"/>
    <x v="62"/>
    <x v="67"/>
    <x v="7"/>
    <s v="1553A_x0002_MAG(M14)-001 Umbai"/>
    <x v="0"/>
    <s v="BBand"/>
    <m/>
    <d v="2024-02-05T00:00:00"/>
    <d v="2024-02-08T00:00:00"/>
    <s v="Multiple_2024_May_DWDM_xx_1553A_PRPO_1.New plinth_x000a_2.New Rectifier (outdoor)_x000a_3.Battery bank = 3_x000a_4.lock bar cabinet = 5_x000a_5.Cable ladder_x000a_6.Intertie ODF"/>
    <x v="0"/>
    <n v="2024"/>
    <s v="May"/>
    <s v="DWDM"/>
    <s v="xx"/>
    <s v="DWDM-1553A"/>
    <s v="1553A"/>
    <x v="2"/>
    <s v="1.New plinth"/>
    <s v="Indoor"/>
    <s v="1.7 TSSR Approved"/>
    <s v="1.7 TSSR Approved"/>
    <x v="10"/>
    <s v="Wk26"/>
    <x v="0"/>
    <m/>
    <m/>
    <s v="0523: CME Plinth"/>
    <d v="2024-07-05T00:00:00"/>
    <m/>
    <m/>
    <s v="Pending ES PO"/>
    <x v="0"/>
    <x v="8"/>
    <m/>
    <x v="5"/>
    <s v="S309"/>
    <s v="IP BREAK RING"/>
    <e v="#N/A"/>
    <m/>
    <m/>
    <m/>
    <m/>
    <x v="0"/>
    <m/>
    <m/>
    <s v="Y"/>
    <d v="2024-06-13T00:00:00"/>
    <e v="#N/A"/>
  </r>
  <r>
    <x v="10"/>
    <x v="9"/>
    <n v="0.53254595616300004"/>
    <x v="2"/>
    <x v="63"/>
    <x v="68"/>
    <x v="7"/>
    <s v="1556A-MAC_x0002_001 Merlimau"/>
    <x v="0"/>
    <s v="BBand"/>
    <m/>
    <d v="2024-03-05T00:00:00"/>
    <m/>
    <s v="Multiple_2024_May_DWDM_S309_1556A_PRPO_BATTERY BANK = 3_x000a_Remove battery = 1"/>
    <x v="0"/>
    <n v="2024"/>
    <s v="May"/>
    <s v="DWDM"/>
    <s v="S309"/>
    <s v="DWDM-1556A"/>
    <s v="1556A"/>
    <x v="2"/>
    <s v="BATTERY BANK = 3"/>
    <s v="subrack only"/>
    <s v="1.7 TSSR Approved"/>
    <s v="1.7 TSSR Approved"/>
    <x v="26"/>
    <s v="Wk24"/>
    <x v="0"/>
    <m/>
    <m/>
    <s v="0524: Waiting outbound. Need to reconfirm with faizal_x000a_0520: Freeze to 24/5. Need faizal to replan_x000a_0517: Only shortage patchcord. Inbound 20/5 // _x000a_0515:MOS freezed. Pending confirmation availability of material."/>
    <d v="2024-06-07T00:00:00"/>
    <m/>
    <m/>
    <s v="Pending ES PO"/>
    <x v="0"/>
    <x v="8"/>
    <m/>
    <x v="5"/>
    <s v="S309"/>
    <s v="IP BREAK RING"/>
    <e v="#N/A"/>
    <m/>
    <m/>
    <m/>
    <m/>
    <x v="0"/>
    <m/>
    <m/>
    <s v="Y"/>
    <d v="2024-06-13T00:00:00"/>
    <e v="#N/A"/>
  </r>
  <r>
    <x v="10"/>
    <x v="9"/>
    <n v="0.53254595616300004"/>
    <x v="2"/>
    <x v="64"/>
    <x v="69"/>
    <x v="7"/>
    <s v="1599A-MAC_x0002_001 Bkt Gambir Town"/>
    <x v="0"/>
    <s v="BBand"/>
    <m/>
    <d v="2024-02-01T00:00:00"/>
    <m/>
    <s v="Multiple_2023_September_DWDM_(blank)_1599A_Completed_BATTERY BANK = 3_x000a_BATTERY RACK = 1"/>
    <x v="0"/>
    <n v="2023"/>
    <s v="September"/>
    <s v="DWDM"/>
    <s v="(blank)"/>
    <s v="DWDM-1599A"/>
    <s v="1599A"/>
    <x v="0"/>
    <s v="BATTERY BANK = 3"/>
    <n v="0"/>
    <s v="1.1 Pending partner to submit TSSR"/>
    <s v="1.1 Pending partner to submit TSSR"/>
    <x v="10"/>
    <s v="Wk26"/>
    <x v="0"/>
    <m/>
    <m/>
    <m/>
    <m/>
    <m/>
    <m/>
    <s v="Pending ES PO"/>
    <x v="0"/>
    <x v="15"/>
    <m/>
    <x v="5"/>
    <s v="S309"/>
    <s v="IP BREAK RING"/>
    <e v="#N/A"/>
    <m/>
    <m/>
    <m/>
    <m/>
    <x v="0"/>
    <m/>
    <m/>
    <s v="Y"/>
    <d v="2024-06-13T00:00:00"/>
    <e v="#N/A"/>
  </r>
  <r>
    <x v="17"/>
    <x v="15"/>
    <e v="#N/A"/>
    <x v="3"/>
    <x v="65"/>
    <x v="70"/>
    <x v="0"/>
    <s v="1122A Jenjarum"/>
    <x v="9"/>
    <s v="BBand"/>
    <s v="N/A"/>
    <s v="N/A"/>
    <m/>
    <e v="#N/A"/>
    <x v="2"/>
    <m/>
    <m/>
    <m/>
    <m/>
    <s v="DWDM-"/>
    <m/>
    <x v="1"/>
    <s v="No CME"/>
    <s v="NA"/>
    <s v="0. No Survey required"/>
    <s v="0. No Survey required"/>
    <x v="19"/>
    <s v="Wk19"/>
    <x v="12"/>
    <m/>
    <m/>
    <m/>
    <m/>
    <m/>
    <m/>
    <m/>
    <x v="0"/>
    <x v="11"/>
    <m/>
    <x v="7"/>
    <s v="CAR05"/>
    <s v="PE-MCR"/>
    <e v="#N/A"/>
    <m/>
    <m/>
    <m/>
    <m/>
    <x v="0"/>
    <m/>
    <m/>
    <m/>
    <d v="2024-05-23T00:00:00"/>
    <e v="#N/A"/>
  </r>
  <r>
    <x v="24"/>
    <x v="20"/>
    <n v="0.78559273607375002"/>
    <x v="2"/>
    <x v="66"/>
    <x v="71"/>
    <x v="14"/>
    <s v="1552A-MAG(M8)-001 Tanjung Bidara"/>
    <x v="9"/>
    <s v="BBand"/>
    <m/>
    <s v="N/A"/>
    <s v="N/A"/>
    <e v="#N/A"/>
    <x v="2"/>
    <m/>
    <m/>
    <m/>
    <m/>
    <s v="DWDM-"/>
    <m/>
    <x v="1"/>
    <s v="No CME"/>
    <s v="NA"/>
    <s v="0. No Survey required"/>
    <s v="0. No Survey required"/>
    <x v="27"/>
    <s v="Wk12"/>
    <x v="19"/>
    <m/>
    <m/>
    <s v="0517: PO for remob to install SFP and patching"/>
    <m/>
    <m/>
    <m/>
    <s v="Pending ES PO"/>
    <x v="1"/>
    <x v="18"/>
    <s v="Wk14"/>
    <x v="8"/>
    <s v="SAR01"/>
    <s v="PE-MCR"/>
    <e v="#N/A"/>
    <m/>
    <m/>
    <m/>
    <m/>
    <x v="0"/>
    <m/>
    <m/>
    <s v="Y"/>
    <d v="2024-04-26T00:00:00"/>
    <e v="#N/A"/>
  </r>
  <r>
    <x v="24"/>
    <x v="20"/>
    <n v="0.78559273607375002"/>
    <x v="2"/>
    <x v="61"/>
    <x v="72"/>
    <x v="14"/>
    <s v="1621A-MCR Senawang"/>
    <x v="9"/>
    <s v="BBand"/>
    <m/>
    <s v="N/A"/>
    <s v="N/A"/>
    <e v="#N/A"/>
    <x v="2"/>
    <m/>
    <m/>
    <m/>
    <m/>
    <s v="DWDM-"/>
    <m/>
    <x v="1"/>
    <s v="No CME"/>
    <s v="NA"/>
    <s v="0. No Survey required"/>
    <s v="0. No Survey required"/>
    <x v="28"/>
    <s v="Wk12"/>
    <x v="19"/>
    <m/>
    <m/>
    <m/>
    <m/>
    <m/>
    <m/>
    <s v="Pending ES PO"/>
    <x v="1"/>
    <x v="18"/>
    <s v="Wk14"/>
    <x v="8"/>
    <s v="SAR01"/>
    <s v="PE-MCR"/>
    <e v="#N/A"/>
    <m/>
    <m/>
    <m/>
    <m/>
    <x v="0"/>
    <m/>
    <m/>
    <s v="Y"/>
    <d v="2024-04-26T00:00:00"/>
    <e v="#N/A"/>
  </r>
  <r>
    <x v="24"/>
    <x v="20"/>
    <n v="0.78559273607375002"/>
    <x v="2"/>
    <x v="67"/>
    <x v="73"/>
    <x v="14"/>
    <s v="1640A-MAG(M8)-001 Politeknik Port Dickson"/>
    <x v="9"/>
    <s v="BBand"/>
    <m/>
    <s v="N/A"/>
    <s v="N/A"/>
    <e v="#N/A"/>
    <x v="2"/>
    <m/>
    <m/>
    <m/>
    <m/>
    <s v="DWDM-"/>
    <m/>
    <x v="1"/>
    <s v="No CME"/>
    <s v="NA"/>
    <s v="0. No Survey required"/>
    <s v="0. No Survey required"/>
    <x v="28"/>
    <s v="Wk12"/>
    <x v="19"/>
    <m/>
    <m/>
    <s v="0517: PO for remob to install SFP and patching"/>
    <m/>
    <m/>
    <m/>
    <s v="Pending ES PO"/>
    <x v="1"/>
    <x v="18"/>
    <s v="Wk14"/>
    <x v="8"/>
    <s v="SAR01"/>
    <s v="PE-MCR"/>
    <e v="#N/A"/>
    <m/>
    <m/>
    <m/>
    <m/>
    <x v="0"/>
    <m/>
    <m/>
    <s v="Y"/>
    <d v="2024-04-26T00:00:00"/>
    <e v="#N/A"/>
  </r>
  <r>
    <x v="24"/>
    <x v="20"/>
    <n v="0.78559273607375002"/>
    <x v="2"/>
    <x v="46"/>
    <x v="74"/>
    <x v="14"/>
    <s v="2021B-Subang Hi-Tech"/>
    <x v="9"/>
    <s v="BBand"/>
    <m/>
    <s v="N/A"/>
    <s v="N/A"/>
    <s v="Multiple_2024_May_DWDM_C0417P;MAC RING 6/C09+;5GC_2021B_PRPO_1.ODF Rack (Glass Door)"/>
    <x v="0"/>
    <n v="2024"/>
    <s v="May"/>
    <s v="DWDM"/>
    <s v="C0417P;MAC RING 6/C09+;5GC"/>
    <s v="DWDM-2021B"/>
    <s v="2021B"/>
    <x v="2"/>
    <s v="No CME"/>
    <n v="0"/>
    <s v="0. No Survey required"/>
    <s v="0. No Survey required"/>
    <x v="27"/>
    <s v="Wk12"/>
    <x v="20"/>
    <m/>
    <m/>
    <m/>
    <m/>
    <m/>
    <m/>
    <s v="Pending ES PO"/>
    <x v="1"/>
    <x v="19"/>
    <s v="Wk51"/>
    <x v="8"/>
    <s v="SAR01"/>
    <s v="PE-MCR"/>
    <e v="#N/A"/>
    <m/>
    <m/>
    <m/>
    <m/>
    <x v="0"/>
    <m/>
    <m/>
    <s v="Y"/>
    <d v="2024-04-26T00:00:00"/>
    <e v="#N/A"/>
  </r>
  <r>
    <x v="25"/>
    <x v="1"/>
    <e v="#N/A"/>
    <x v="1"/>
    <x v="46"/>
    <x v="75"/>
    <x v="0"/>
    <s v="2021B SBHT"/>
    <x v="9"/>
    <s v="BBand"/>
    <m/>
    <m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No CME"/>
    <e v="#N/A"/>
    <e v="#N/A"/>
    <e v="#N/A"/>
    <x v="29"/>
    <s v="Wk50"/>
    <x v="21"/>
    <m/>
    <m/>
    <m/>
    <m/>
    <s v="N/A"/>
    <s v="N/A"/>
    <s v="Completed"/>
    <x v="1"/>
    <x v="20"/>
    <s v="Wk50"/>
    <x v="0"/>
    <e v="#N/A"/>
    <e v="#N/A"/>
    <e v="#N/A"/>
    <m/>
    <m/>
    <m/>
    <m/>
    <x v="2"/>
    <d v="1899-12-30T00:00:00"/>
    <m/>
    <m/>
    <m/>
    <e v="#N/A"/>
  </r>
  <r>
    <x v="26"/>
    <x v="21"/>
    <e v="#N/A"/>
    <x v="2"/>
    <x v="68"/>
    <x v="76"/>
    <x v="0"/>
    <s v="6063A-MAC-001 KTM Plentong"/>
    <x v="0"/>
    <s v="BBand"/>
    <m/>
    <d v="2023-12-27T00:00:00"/>
    <d v="2024-02-15T00:00:00"/>
    <e v="#N/A"/>
    <x v="2"/>
    <m/>
    <m/>
    <m/>
    <m/>
    <s v="DWDM-"/>
    <m/>
    <x v="1"/>
    <m/>
    <s v="Indoor"/>
    <s v="1.6 Pending CME approval"/>
    <s v="1.6 Pending CME approval"/>
    <x v="8"/>
    <s v="Wk17"/>
    <x v="6"/>
    <m/>
    <m/>
    <m/>
    <m/>
    <m/>
    <m/>
    <s v="Pending ES PO"/>
    <x v="1"/>
    <x v="21"/>
    <s v="Wk19"/>
    <x v="3"/>
    <s v="ST21P_1"/>
    <s v="IP BREAK RING"/>
    <s v="P1_IP_BR-Q1"/>
    <m/>
    <m/>
    <m/>
    <m/>
    <x v="0"/>
    <m/>
    <m/>
    <s v="Y"/>
    <d v="2024-05-15T00:00:00"/>
    <e v="#N/A"/>
  </r>
  <r>
    <x v="26"/>
    <x v="21"/>
    <e v="#N/A"/>
    <x v="2"/>
    <x v="69"/>
    <x v="77"/>
    <x v="0"/>
    <s v="6382A-MAC-001 KTM Pasir Gudang"/>
    <x v="0"/>
    <s v="BBand"/>
    <m/>
    <d v="2023-12-28T00:00:00"/>
    <d v="2024-02-15T00:00:00"/>
    <s v="Single_2024_May_DWDM_ST21P_6382A_PRPO_1.Swap Breaker = 4  (Require 63A x 4 DC breaker)_x000a_2.Add top Fixing cable ladder = 1"/>
    <x v="1"/>
    <n v="2024"/>
    <s v="May"/>
    <s v="DWDM"/>
    <s v="ST21P"/>
    <s v="DWDM-6382A"/>
    <s v="6382A"/>
    <x v="2"/>
    <s v="1.Swap Breaker = 4  (Require 63A x 4 DC breaker)"/>
    <s v="Indoor"/>
    <s v="1.7 TSSR Approved"/>
    <s v="1.7 TSSR Approved"/>
    <x v="13"/>
    <s v="Wk23"/>
    <x v="0"/>
    <m/>
    <m/>
    <s v="0517: Only shortage patchcord. Inbound 20/5 // _x000a_0515:MOS freezed. Pending confirmation availability of material."/>
    <d v="2024-06-14T00:00:00"/>
    <m/>
    <m/>
    <s v="Pending ES PO"/>
    <x v="0"/>
    <x v="15"/>
    <m/>
    <x v="3"/>
    <s v="ST21P_1"/>
    <s v="IP BREAK RING"/>
    <s v="P1_IP_BR-Q1"/>
    <m/>
    <m/>
    <m/>
    <m/>
    <x v="0"/>
    <m/>
    <m/>
    <s v="Y"/>
    <d v="2024-05-15T00:00:00"/>
    <e v="#N/A"/>
  </r>
  <r>
    <x v="16"/>
    <x v="14"/>
    <n v="1.106362142589"/>
    <x v="2"/>
    <x v="70"/>
    <x v="78"/>
    <x v="12"/>
    <s v="6000A-MCR_x0002_002 JBR"/>
    <x v="6"/>
    <s v="BBand"/>
    <m/>
    <d v="2024-01-23T00:00:00"/>
    <m/>
    <s v="Single_2023_September_DWDM_(blank)_6000A_Completed_DC BREAKER: 63 A X 4"/>
    <x v="1"/>
    <n v="2023"/>
    <s v="September"/>
    <s v="DWDM"/>
    <s v="(blank)"/>
    <s v="DWDM-6000A"/>
    <s v="6000A"/>
    <x v="0"/>
    <s v="DC BREAKER: 63 A X 4"/>
    <s v="subrack only"/>
    <s v="1.11 HW TSSR reject/Pending resubmission from partner"/>
    <s v="1.11 HW TSSR reject/Pending resubmission from partner"/>
    <x v="30"/>
    <s v="Wk23"/>
    <x v="0"/>
    <m/>
    <m/>
    <s v="0524: Freezed. Pending DN"/>
    <m/>
    <m/>
    <m/>
    <s v="Pending ES PO"/>
    <x v="0"/>
    <x v="15"/>
    <m/>
    <x v="3"/>
    <s v="ST21P"/>
    <s v="IP BREAK RING"/>
    <s v="P1_IP_BR-Q1"/>
    <m/>
    <m/>
    <m/>
    <m/>
    <x v="0"/>
    <m/>
    <m/>
    <s v="Y"/>
    <d v="2024-05-15T00:00:00"/>
    <e v="#N/A"/>
  </r>
  <r>
    <x v="16"/>
    <x v="14"/>
    <n v="1.106362142589"/>
    <x v="2"/>
    <x v="71"/>
    <x v="79"/>
    <x v="12"/>
    <s v="6312A-MAC-001 Jln Cenderai"/>
    <x v="0"/>
    <s v="BBand"/>
    <m/>
    <d v="2023-12-30T00:00:00"/>
    <d v="2024-02-15T00:00:00"/>
    <e v="#N/A"/>
    <x v="2"/>
    <m/>
    <m/>
    <m/>
    <m/>
    <s v="DWDM-"/>
    <m/>
    <x v="1"/>
    <m/>
    <s v="Indoor"/>
    <s v="1.6 Pending FF approval"/>
    <s v="1.6 Pending FF approval"/>
    <x v="16"/>
    <s v="Wk23"/>
    <x v="0"/>
    <m/>
    <m/>
    <s v="0524: Pending DN_x000a_0517: Only shortage patchcord. Inbound 20/5 // _x000a_0515:MOS freezed. Pending confirmation availability of material."/>
    <m/>
    <m/>
    <m/>
    <s v="Pending ES PO"/>
    <x v="0"/>
    <x v="15"/>
    <m/>
    <x v="3"/>
    <s v="ST21P"/>
    <s v="IP BREAK RING"/>
    <s v="P1_IP_BR-Q1"/>
    <m/>
    <m/>
    <m/>
    <m/>
    <x v="0"/>
    <m/>
    <m/>
    <s v="Y"/>
    <d v="2024-05-15T00:00:00"/>
    <e v="#N/A"/>
  </r>
  <r>
    <x v="17"/>
    <x v="15"/>
    <e v="#N/A"/>
    <x v="3"/>
    <x v="72"/>
    <x v="80"/>
    <x v="0"/>
    <s v="2048B Sg Merab"/>
    <x v="9"/>
    <s v="BBand"/>
    <s v="N/A"/>
    <s v="N/A"/>
    <m/>
    <e v="#N/A"/>
    <x v="2"/>
    <m/>
    <m/>
    <m/>
    <m/>
    <s v="DWDM-"/>
    <m/>
    <x v="1"/>
    <s v="No CME"/>
    <s v="NA"/>
    <s v="0. No Survey required"/>
    <s v="0. No Survey required"/>
    <x v="19"/>
    <s v="Wk19"/>
    <x v="12"/>
    <m/>
    <m/>
    <m/>
    <m/>
    <m/>
    <m/>
    <m/>
    <x v="0"/>
    <x v="11"/>
    <m/>
    <x v="7"/>
    <s v="CAR05"/>
    <s v="PE-MCR"/>
    <e v="#N/A"/>
    <m/>
    <m/>
    <m/>
    <m/>
    <x v="0"/>
    <m/>
    <m/>
    <m/>
    <d v="2024-05-23T00:00:00"/>
    <e v="#N/A"/>
  </r>
  <r>
    <x v="16"/>
    <x v="14"/>
    <n v="1.106362142589"/>
    <x v="2"/>
    <x v="73"/>
    <x v="81"/>
    <x v="12"/>
    <s v="6400A-MAC-001 Jln Perak"/>
    <x v="0"/>
    <s v="BBand"/>
    <m/>
    <d v="2023-12-30T00:00:00"/>
    <d v="2024-02-15T00:00:00"/>
    <e v="#N/A"/>
    <x v="2"/>
    <m/>
    <m/>
    <m/>
    <m/>
    <s v="DWDM-"/>
    <m/>
    <x v="1"/>
    <m/>
    <s v="Outdoor"/>
    <s v="1.4 Pending FF and CME Planner approval"/>
    <s v="1.4 Pending FF and CME Planner approval"/>
    <x v="10"/>
    <s v="Wk26"/>
    <x v="0"/>
    <m/>
    <m/>
    <s v="0523: plinth issue (outdoor cabinet)"/>
    <m/>
    <m/>
    <m/>
    <s v="Pending ES PO"/>
    <x v="0"/>
    <x v="15"/>
    <m/>
    <x v="3"/>
    <s v="ST21P"/>
    <s v="IP BREAK RING"/>
    <s v="P1_IP_BR-Q1"/>
    <m/>
    <m/>
    <m/>
    <m/>
    <x v="0"/>
    <m/>
    <m/>
    <s v="Y"/>
    <d v="2024-05-15T00:00:00"/>
    <e v="#N/A"/>
  </r>
  <r>
    <x v="27"/>
    <x v="1"/>
    <n v="1.0275491560000001"/>
    <x v="2"/>
    <x v="74"/>
    <x v="82"/>
    <x v="15"/>
    <s v="1607A-MAG_x0002_001 KM Plaza"/>
    <x v="0"/>
    <s v="BBand"/>
    <m/>
    <d v="2023-12-21T00:00:00"/>
    <d v="2024-02-15T00:00:00"/>
    <s v="Single_2024_May_DWDM_ST27P_1607A_PRPO_1. Decomm Cabinet"/>
    <x v="1"/>
    <n v="2024"/>
    <s v="May"/>
    <s v="DWDM"/>
    <s v="ST27P"/>
    <s v="DWDM-1607A"/>
    <s v="1607A"/>
    <x v="2"/>
    <s v="1. Decomm Cabinet"/>
    <s v="Indoor"/>
    <s v="1.7 TSSR Approved"/>
    <s v="1.7 TSSR Approved"/>
    <x v="25"/>
    <s v="Wk22"/>
    <x v="18"/>
    <m/>
    <m/>
    <s v="0520: Freeze to 24/5. Need faizal to replan_x000a_0517: Only shortage patchcord. Inbound 20/5 // _x000a_0515:MOS freezed. Pending confirmation availability of material."/>
    <d v="2024-06-07T00:00:00"/>
    <m/>
    <m/>
    <s v="Pending ES PO"/>
    <x v="0"/>
    <x v="17"/>
    <m/>
    <x v="3"/>
    <s v="ST27P"/>
    <s v="IP BREAK RING"/>
    <s v="P1_IP_BR-Q1"/>
    <m/>
    <m/>
    <m/>
    <m/>
    <x v="0"/>
    <m/>
    <m/>
    <s v="Y"/>
    <d v="2024-05-17T00:00:00"/>
    <e v="#N/A"/>
  </r>
  <r>
    <x v="27"/>
    <x v="1"/>
    <n v="1.0275491560000001"/>
    <x v="2"/>
    <x v="75"/>
    <x v="83"/>
    <x v="15"/>
    <s v="1608A KTM Seremban"/>
    <x v="0"/>
    <s v="BBand"/>
    <m/>
    <d v="2023-12-21T00:00:00"/>
    <d v="2024-02-15T00:00:00"/>
    <e v="#N/A"/>
    <x v="2"/>
    <m/>
    <m/>
    <m/>
    <m/>
    <s v="DWDM-"/>
    <m/>
    <x v="1"/>
    <m/>
    <s v="Indoor"/>
    <s v="1.7 TSSR Approved"/>
    <s v="1.7 TSSR Approved"/>
    <x v="21"/>
    <s v="Wk22"/>
    <x v="13"/>
    <m/>
    <m/>
    <s v="0520: Freeze to 24/5. Need faizal to replan_x000a_0517: Only shortage patchcord. Inbound 20/5 // _x000a_0515:MOS freezed. Pending confirmation availability of material."/>
    <m/>
    <m/>
    <m/>
    <s v="Pending ES PO"/>
    <x v="0"/>
    <x v="12"/>
    <m/>
    <x v="3"/>
    <s v="ST27P"/>
    <s v="IP BREAK RING"/>
    <s v="P1_IP_BR-Q1"/>
    <m/>
    <m/>
    <m/>
    <m/>
    <x v="0"/>
    <m/>
    <m/>
    <s v="Y"/>
    <d v="2024-05-17T00:00:00"/>
    <e v="#N/A"/>
  </r>
  <r>
    <x v="27"/>
    <x v="1"/>
    <n v="1.0275491560000001"/>
    <x v="2"/>
    <x v="76"/>
    <x v="84"/>
    <x v="15"/>
    <s v="1610A Gun Hill"/>
    <x v="0"/>
    <s v="BBand"/>
    <m/>
    <d v="2023-12-21T00:00:00"/>
    <d v="2024-02-15T00:00:00"/>
    <s v="Single_2024_May_DWDM_ST27P_1610A_PRPO_1.Add 2nd rectifier (Indoor) = 1 (Require 63A x 4 DC breaker)_x000a_2.Add modules = 3 _x000a_3.Add battery bank = 4_x000a_4.Relocate unuse battery to make space for Rectifier and DWDM rack"/>
    <x v="1"/>
    <n v="2024"/>
    <s v="May"/>
    <s v="DWDM"/>
    <s v="ST27P"/>
    <s v="DWDM-1610A"/>
    <s v="1610A"/>
    <x v="2"/>
    <s v="1.Add 2nd rectifier (Indoor) = 1 (Require 63A x 4 DC breaker)"/>
    <s v="Indoor"/>
    <s v="1.7 TSSR Approved"/>
    <s v="1.7 TSSR Approved"/>
    <x v="24"/>
    <s v="Wk22"/>
    <x v="17"/>
    <m/>
    <m/>
    <s v="0520: Freeze to 24/5. Need faizal to replan_x000a_0517: Only shortage patchcord. Inbound 20/5 // _x000a_0515:MOS freezed. Pending confirmation availability of material."/>
    <d v="2024-06-07T00:00:00"/>
    <m/>
    <m/>
    <s v="Pending ES PO"/>
    <x v="0"/>
    <x v="16"/>
    <m/>
    <x v="3"/>
    <s v="ST27P"/>
    <s v="IP BREAK RING"/>
    <s v="P1_IP_BR-Q1"/>
    <m/>
    <m/>
    <m/>
    <m/>
    <x v="0"/>
    <m/>
    <m/>
    <s v="Y"/>
    <d v="2024-05-17T00:00:00"/>
    <e v="#N/A"/>
  </r>
  <r>
    <x v="28"/>
    <x v="1"/>
    <e v="#N/A"/>
    <x v="1"/>
    <x v="5"/>
    <x v="85"/>
    <x v="0"/>
    <s v="4000A MSC Prai"/>
    <x v="11"/>
    <s v="Fo&amp;T"/>
    <m/>
    <m/>
    <m/>
    <s v="Single_2023_November_DWDM_(blank)_4000A_Completed_DC BREAKER: 63A X 12"/>
    <x v="1"/>
    <n v="2023"/>
    <s v="November"/>
    <s v="DWDM"/>
    <s v="(blank)"/>
    <s v="DWDM-4000A"/>
    <s v="4000A"/>
    <x v="0"/>
    <s v="No CME"/>
    <e v="#N/A"/>
    <e v="#N/A"/>
    <e v="#N/A"/>
    <x v="28"/>
    <s v="Wk12"/>
    <x v="22"/>
    <s v="Plan Outbound"/>
    <s v="Invalid"/>
    <m/>
    <m/>
    <s v="N/A"/>
    <m/>
    <s v="Completed"/>
    <x v="2"/>
    <x v="18"/>
    <s v="Wk14"/>
    <x v="8"/>
    <e v="#N/A"/>
    <e v="#N/A"/>
    <e v="#N/A"/>
    <m/>
    <m/>
    <s v="CME completed12/Jan"/>
    <m/>
    <x v="0"/>
    <m/>
    <m/>
    <m/>
    <m/>
    <e v="#N/A"/>
  </r>
  <r>
    <x v="28"/>
    <x v="1"/>
    <e v="#N/A"/>
    <x v="1"/>
    <x v="77"/>
    <x v="86"/>
    <x v="0"/>
    <s v="4946A Bukit Selambau"/>
    <x v="11"/>
    <s v="Fo&amp;T"/>
    <m/>
    <m/>
    <m/>
    <s v="Single_2023_October_DWDM_(blank)_4946A_Drop_DROP"/>
    <x v="1"/>
    <n v="2023"/>
    <s v="October"/>
    <s v="DWDM"/>
    <s v="(blank)"/>
    <s v="DWDM-4946A"/>
    <s v="4946A"/>
    <x v="3"/>
    <s v="No CME"/>
    <e v="#N/A"/>
    <e v="#N/A"/>
    <e v="#N/A"/>
    <x v="1"/>
    <s v="Wk47"/>
    <x v="1"/>
    <m/>
    <m/>
    <m/>
    <m/>
    <s v="N/A"/>
    <m/>
    <s v="Completed"/>
    <x v="2"/>
    <x v="22"/>
    <s v="Wk5"/>
    <x v="8"/>
    <e v="#N/A"/>
    <e v="#N/A"/>
    <e v="#N/A"/>
    <m/>
    <m/>
    <m/>
    <m/>
    <x v="0"/>
    <m/>
    <m/>
    <m/>
    <m/>
    <e v="#N/A"/>
  </r>
  <r>
    <x v="29"/>
    <x v="1"/>
    <e v="#N/A"/>
    <x v="2"/>
    <x v="78"/>
    <x v="87"/>
    <x v="0"/>
    <s v="1049B-MCR_x0002_001 KPG"/>
    <x v="9"/>
    <s v="Advance"/>
    <m/>
    <m/>
    <m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No CME"/>
    <s v="Indoor"/>
    <s v="1.7 TSSR Approved"/>
    <s v="1.7 TSSR Approved"/>
    <x v="31"/>
    <s v="Wk21"/>
    <x v="23"/>
    <m/>
    <m/>
    <s v="0523: Waiting outbound_x000a_0516: Pending DN. Freezed to lock material. Need to reconfirm from Amir"/>
    <d v="2024-05-23T00:00:00"/>
    <m/>
    <m/>
    <m/>
    <x v="0"/>
    <x v="23"/>
    <m/>
    <x v="1"/>
    <e v="#N/A"/>
    <e v="#N/A"/>
    <e v="#N/A"/>
    <d v="1899-12-30T00:00:00"/>
    <m/>
    <m/>
    <m/>
    <x v="0"/>
    <m/>
    <m/>
    <m/>
    <d v="2024-05-28T00:00:00"/>
    <e v="#N/A"/>
  </r>
  <r>
    <x v="13"/>
    <x v="12"/>
    <n v="0.91724362809650006"/>
    <x v="2"/>
    <x v="79"/>
    <x v="88"/>
    <x v="10"/>
    <s v="8513A-MAG_x0002_002 Senggora"/>
    <x v="8"/>
    <s v="Fo&amp;T"/>
    <m/>
    <d v="2024-02-02T00:00:00"/>
    <m/>
    <s v="Single_2024_May_DWDM_EAR06_8513A_PRPO_1.Add battery bank = 2"/>
    <x v="1"/>
    <n v="2024"/>
    <s v="May"/>
    <s v="DWDM"/>
    <s v="EAR06"/>
    <s v="DWDM-8513A"/>
    <s v="8513A"/>
    <x v="2"/>
    <s v="1.Add battery bank = 2"/>
    <s v="Indoor"/>
    <s v="1.7 TSSR Approved"/>
    <s v="1.7 TSSR Approved"/>
    <x v="19"/>
    <s v="Wk19"/>
    <x v="14"/>
    <m/>
    <m/>
    <m/>
    <d v="2024-06-07T00:00:00"/>
    <m/>
    <m/>
    <s v="Pending ES PO"/>
    <x v="0"/>
    <x v="3"/>
    <m/>
    <x v="6"/>
    <s v="EAR06"/>
    <s v="Ring Expansion (MAG-PE)"/>
    <s v="P1_IP_R_EXP-Q1"/>
    <m/>
    <m/>
    <m/>
    <m/>
    <x v="0"/>
    <m/>
    <m/>
    <s v="Y"/>
    <d v="2024-05-15T00:00:00"/>
    <e v="#N/A"/>
  </r>
  <r>
    <x v="14"/>
    <x v="13"/>
    <n v="1.2129679083639999"/>
    <x v="2"/>
    <x v="80"/>
    <x v="89"/>
    <x v="11"/>
    <s v="8439A-MAC_x0002_001 A.Lintang"/>
    <x v="0"/>
    <s v="Fo&amp;T"/>
    <m/>
    <d v="2024-02-07T00:00:00"/>
    <m/>
    <s v="Single_2024_May_DWDM_E111_8439A_PRPO_1.DCPDB = 1 (C/W :63A DC x 8; 32A DC x 2 and 10A DC x 2 DC Breaker)"/>
    <x v="1"/>
    <n v="2024"/>
    <s v="May"/>
    <s v="DWDM"/>
    <s v="E111"/>
    <s v="DWDM-8439A"/>
    <s v="8439A"/>
    <x v="2"/>
    <s v="1.DCPDB = 1 (C/W :63A DC x 8; 32A DC x 2 and 10A DC x 2 DC Breaker)"/>
    <s v="Indoor"/>
    <s v="1.6 Pending FF approval"/>
    <s v="1.7 TSSR Approved"/>
    <x v="19"/>
    <s v="Wk19"/>
    <x v="10"/>
    <m/>
    <m/>
    <m/>
    <d v="2024-06-07T00:00:00"/>
    <m/>
    <m/>
    <s v="Pending ES PO"/>
    <x v="0"/>
    <x v="3"/>
    <m/>
    <x v="3"/>
    <s v="E111"/>
    <s v="IP BREAK RING"/>
    <s v="P1_IP_BR-Q1"/>
    <m/>
    <m/>
    <m/>
    <m/>
    <x v="0"/>
    <m/>
    <m/>
    <s v="Y"/>
    <s v="May"/>
    <e v="#N/A"/>
  </r>
  <r>
    <x v="29"/>
    <x v="1"/>
    <e v="#N/A"/>
    <x v="2"/>
    <x v="81"/>
    <x v="90"/>
    <x v="0"/>
    <s v="1364B-MAC-001 Bestari (Maxis)"/>
    <x v="12"/>
    <s v="Advance"/>
    <m/>
    <m/>
    <m/>
    <e v="#N/A"/>
    <x v="2"/>
    <m/>
    <m/>
    <m/>
    <m/>
    <s v="DWDM-"/>
    <m/>
    <x v="1"/>
    <m/>
    <s v="Indoor"/>
    <s v="1.32 CME Planner reject/Pending resubmission from partner"/>
    <s v="1.32 CME Planner reject/Pending resubmission from partner"/>
    <x v="21"/>
    <s v="Wk22"/>
    <x v="13"/>
    <m/>
    <m/>
    <s v="0524: Pending DN. If 30/5 is failed, change date to 3 june / 7 june"/>
    <m/>
    <m/>
    <m/>
    <m/>
    <x v="0"/>
    <x v="12"/>
    <m/>
    <x v="1"/>
    <e v="#N/A"/>
    <e v="#N/A"/>
    <e v="#N/A"/>
    <d v="1899-12-30T00:00:00"/>
    <m/>
    <m/>
    <m/>
    <x v="0"/>
    <m/>
    <m/>
    <m/>
    <d v="2024-05-28T00:00:00"/>
    <e v="#N/A"/>
  </r>
  <r>
    <x v="30"/>
    <x v="22"/>
    <e v="#N/A"/>
    <x v="1"/>
    <x v="82"/>
    <x v="91"/>
    <x v="0"/>
    <s v="1196A JBA Puchong"/>
    <x v="2"/>
    <s v="BBand"/>
    <m/>
    <m/>
    <m/>
    <s v="Single_2023_November_DWDM_(blank)_1196A_Completed_DC BREAKER: 63 A X 4"/>
    <x v="1"/>
    <n v="2023"/>
    <s v="November"/>
    <s v="DWDM"/>
    <s v="(blank)"/>
    <s v="DWDM-1196A"/>
    <s v="1196A"/>
    <x v="0"/>
    <s v="DC BREAKER: 63 A X 4"/>
    <e v="#N/A"/>
    <e v="#N/A"/>
    <e v="#N/A"/>
    <x v="1"/>
    <s v="Wk47"/>
    <x v="1"/>
    <m/>
    <m/>
    <m/>
    <s v="Completed"/>
    <s v="Y"/>
    <m/>
    <s v="Completed"/>
    <x v="1"/>
    <x v="24"/>
    <s v="Wk47"/>
    <x v="7"/>
    <e v="#N/A"/>
    <s v="IP BREAK RING"/>
    <e v="#N/A"/>
    <m/>
    <m/>
    <m/>
    <s v="Y"/>
    <x v="1"/>
    <d v="2024-05-07T00:00:00"/>
    <d v="2024-05-07T00:00:00"/>
    <m/>
    <m/>
    <e v="#N/A"/>
  </r>
  <r>
    <x v="30"/>
    <x v="22"/>
    <e v="#N/A"/>
    <x v="1"/>
    <x v="83"/>
    <x v="92"/>
    <x v="0"/>
    <s v="1402A Jalan Industry Puchong"/>
    <x v="2"/>
    <s v="BBand"/>
    <m/>
    <m/>
    <m/>
    <s v="Single_2023_November_DWDM_(blank)_1402A_Completed_DC BREAKER: 63 A X 4"/>
    <x v="1"/>
    <n v="2023"/>
    <s v="November"/>
    <s v="DWDM"/>
    <s v="(blank)"/>
    <s v="DWDM-1402A"/>
    <s v="1402A"/>
    <x v="0"/>
    <s v="DC BREAKER: 63 A X 4"/>
    <e v="#N/A"/>
    <e v="#N/A"/>
    <e v="#N/A"/>
    <x v="1"/>
    <s v="Wk47"/>
    <x v="1"/>
    <m/>
    <m/>
    <m/>
    <s v="Completed"/>
    <s v="Y"/>
    <m/>
    <s v="Completed"/>
    <x v="1"/>
    <x v="24"/>
    <s v="Wk47"/>
    <x v="7"/>
    <e v="#N/A"/>
    <s v="IP BREAK RING"/>
    <e v="#N/A"/>
    <m/>
    <m/>
    <m/>
    <s v="Y"/>
    <x v="1"/>
    <d v="2024-05-07T00:00:00"/>
    <d v="2024-05-07T00:00:00"/>
    <m/>
    <m/>
    <e v="#N/A"/>
  </r>
  <r>
    <x v="30"/>
    <x v="22"/>
    <e v="#N/A"/>
    <x v="1"/>
    <x v="84"/>
    <x v="93"/>
    <x v="0"/>
    <s v="1408A Puchong Jaya"/>
    <x v="2"/>
    <s v="BBand"/>
    <m/>
    <m/>
    <m/>
    <s v="Single_2023_November_DWDM_(blank)_1408A_Completed_DCPDB  = 1"/>
    <x v="1"/>
    <n v="2023"/>
    <s v="November"/>
    <s v="DWDM"/>
    <s v="(blank)"/>
    <s v="DWDM-1408A"/>
    <s v="1408A"/>
    <x v="0"/>
    <s v="DCPDB  = 1"/>
    <e v="#N/A"/>
    <e v="#N/A"/>
    <e v="#N/A"/>
    <x v="1"/>
    <s v="Wk47"/>
    <x v="1"/>
    <s v="Pending EB CRQ"/>
    <m/>
    <m/>
    <m/>
    <m/>
    <s v="Replan"/>
    <d v="2024-02-16T00:00:00"/>
    <x v="1"/>
    <x v="25"/>
    <s v="Wk8"/>
    <x v="7"/>
    <e v="#N/A"/>
    <s v="IP BREAK RING"/>
    <e v="#N/A"/>
    <d v="2024-02-19T11:12:24"/>
    <m/>
    <m/>
    <s v="Y"/>
    <x v="1"/>
    <d v="2024-05-07T00:00:00"/>
    <d v="2024-05-07T00:00:00"/>
    <m/>
    <m/>
    <e v="#N/A"/>
  </r>
  <r>
    <x v="13"/>
    <x v="12"/>
    <n v="0.91724362809650006"/>
    <x v="2"/>
    <x v="41"/>
    <x v="94"/>
    <x v="10"/>
    <s v="8000A-MSC Kuantan"/>
    <x v="8"/>
    <s v="Fo&amp;T"/>
    <m/>
    <d v="2024-02-02T00:00:00"/>
    <m/>
    <e v="#N/A"/>
    <x v="2"/>
    <m/>
    <m/>
    <m/>
    <m/>
    <s v="DWDM-"/>
    <m/>
    <x v="1"/>
    <m/>
    <s v="Subrack "/>
    <s v="1.4 Pending FF and CME Planner approval"/>
    <s v="1.4 Pending FF and CME Planner approval"/>
    <x v="19"/>
    <s v="Wk19"/>
    <x v="10"/>
    <m/>
    <m/>
    <m/>
    <m/>
    <m/>
    <m/>
    <s v="Pending ES PO"/>
    <x v="0"/>
    <x v="11"/>
    <m/>
    <x v="6"/>
    <s v="EAR06"/>
    <s v="Ring Expansion (MAG-PE)"/>
    <s v="P1_IP_R_EXP-Q1"/>
    <m/>
    <m/>
    <m/>
    <m/>
    <x v="0"/>
    <m/>
    <m/>
    <s v="Y"/>
    <d v="2024-05-15T00:00:00"/>
    <e v="#N/A"/>
  </r>
  <r>
    <x v="3"/>
    <x v="3"/>
    <e v="#N/A"/>
    <x v="1"/>
    <x v="85"/>
    <x v="95"/>
    <x v="0"/>
    <s v="1153A MAC PermatangKSelangor"/>
    <x v="2"/>
    <s v="BBand"/>
    <m/>
    <m/>
    <m/>
    <s v="Single_2023_October_DWDM_(blank)_1153A_Completed_DC BREAKER: 63 A X 4"/>
    <x v="1"/>
    <n v="2023"/>
    <s v="October"/>
    <s v="DWDM"/>
    <s v="(blank)"/>
    <s v="DWDM-1153A"/>
    <s v="1153A"/>
    <x v="0"/>
    <s v="DC BREAKER: 63 A X 4"/>
    <e v="#N/A"/>
    <e v="#N/A"/>
    <e v="#N/A"/>
    <x v="32"/>
    <s v="Wk47"/>
    <x v="24"/>
    <m/>
    <m/>
    <m/>
    <s v="Completed"/>
    <s v="Y"/>
    <m/>
    <d v="2024-01-18T00:00:00"/>
    <x v="1"/>
    <x v="26"/>
    <s v="Wk47"/>
    <x v="2"/>
    <s v="C0702P"/>
    <s v="IP BREAK RING"/>
    <e v="#N/A"/>
    <m/>
    <m/>
    <m/>
    <m/>
    <x v="0"/>
    <d v="1899-12-30T00:00:00"/>
    <m/>
    <m/>
    <m/>
    <e v="#N/A"/>
  </r>
  <r>
    <x v="3"/>
    <x v="3"/>
    <e v="#N/A"/>
    <x v="1"/>
    <x v="86"/>
    <x v="96"/>
    <x v="0"/>
    <s v="1154A MAGSekinchan"/>
    <x v="2"/>
    <s v="BBand"/>
    <m/>
    <m/>
    <m/>
    <s v="Single_2023_October_DWDM_(blank)_1154A_Drop_ODF CABINET = 1"/>
    <x v="1"/>
    <n v="2023"/>
    <s v="October"/>
    <s v="DWDM"/>
    <s v="(blank)"/>
    <s v="DWDM-1154A"/>
    <s v="1154A"/>
    <x v="3"/>
    <s v="ODF CABINET = 1"/>
    <e v="#N/A"/>
    <e v="#N/A"/>
    <e v="#N/A"/>
    <x v="33"/>
    <s v="Wk47"/>
    <x v="2"/>
    <m/>
    <m/>
    <m/>
    <s v="Completed"/>
    <s v="Y"/>
    <m/>
    <d v="2024-01-18T00:00:00"/>
    <x v="1"/>
    <x v="24"/>
    <s v="Wk47"/>
    <x v="2"/>
    <s v="C0702P"/>
    <s v="IP BREAK RING"/>
    <e v="#N/A"/>
    <m/>
    <m/>
    <m/>
    <m/>
    <x v="0"/>
    <d v="1899-12-30T00:00:00"/>
    <m/>
    <m/>
    <m/>
    <e v="#N/A"/>
  </r>
  <r>
    <x v="3"/>
    <x v="3"/>
    <e v="#N/A"/>
    <x v="1"/>
    <x v="87"/>
    <x v="97"/>
    <x v="0"/>
    <s v="1156A MAC BtgBerjuntai"/>
    <x v="2"/>
    <s v="BBand"/>
    <m/>
    <m/>
    <m/>
    <s v="Single_2023_December_DWDM_(blank)_1156A_Drop_ODF CABINET = 1"/>
    <x v="1"/>
    <n v="2023"/>
    <s v="December"/>
    <s v="DWDM"/>
    <s v="(blank)"/>
    <s v="DWDM-1156A"/>
    <s v="1156A"/>
    <x v="3"/>
    <s v="ODF CABINET = 1"/>
    <e v="#N/A"/>
    <e v="#N/A"/>
    <e v="#N/A"/>
    <x v="32"/>
    <s v="Wk47"/>
    <x v="24"/>
    <m/>
    <m/>
    <m/>
    <s v="Completed"/>
    <s v="Y"/>
    <m/>
    <d v="2024-01-18T00:00:00"/>
    <x v="1"/>
    <x v="26"/>
    <s v="Wk47"/>
    <x v="2"/>
    <s v="C0702P"/>
    <s v="IP BREAK RING"/>
    <e v="#N/A"/>
    <m/>
    <m/>
    <m/>
    <m/>
    <x v="0"/>
    <d v="1899-12-30T00:00:00"/>
    <m/>
    <m/>
    <m/>
    <e v="#N/A"/>
  </r>
  <r>
    <x v="3"/>
    <x v="3"/>
    <e v="#N/A"/>
    <x v="1"/>
    <x v="88"/>
    <x v="98"/>
    <x v="0"/>
    <s v="1169A MAC TgKrngTrunkRd"/>
    <x v="2"/>
    <s v="BBand"/>
    <m/>
    <m/>
    <m/>
    <s v="Multiple_2023_October_DWDM_(blank)_1169A_Completed_DCPDB  = 1"/>
    <x v="0"/>
    <n v="2023"/>
    <s v="October"/>
    <s v="DWDM"/>
    <s v="(blank)"/>
    <s v="DWDM-1169A"/>
    <s v="1169A"/>
    <x v="0"/>
    <s v="DCPDB  = 1"/>
    <e v="#N/A"/>
    <e v="#N/A"/>
    <e v="#N/A"/>
    <x v="32"/>
    <s v="Wk47"/>
    <x v="24"/>
    <m/>
    <s v="Plan 23/1"/>
    <m/>
    <s v="Completed"/>
    <s v="Y"/>
    <d v="2024-01-22T00:00:00"/>
    <d v="2024-01-18T00:00:00"/>
    <x v="1"/>
    <x v="27"/>
    <s v="Wk4"/>
    <x v="2"/>
    <s v="C0702P"/>
    <s v="IP BREAK RING"/>
    <e v="#N/A"/>
    <d v="2024-01-23T10:40:07"/>
    <m/>
    <m/>
    <m/>
    <x v="0"/>
    <d v="1899-12-30T00:00:00"/>
    <m/>
    <m/>
    <m/>
    <e v="#N/A"/>
  </r>
  <r>
    <x v="31"/>
    <x v="23"/>
    <e v="#N/A"/>
    <x v="1"/>
    <x v="89"/>
    <x v="99"/>
    <x v="0"/>
    <s v="1073A KTM PadangJawa"/>
    <x v="2"/>
    <s v="BBand"/>
    <m/>
    <m/>
    <m/>
    <s v="Single_2023_October_DWDM_(blank)_1073A_Drop_NOT REQUIRED"/>
    <x v="1"/>
    <n v="2023"/>
    <s v="October"/>
    <s v="DWDM"/>
    <s v="(blank)"/>
    <s v="DWDM-1073A"/>
    <s v="1073A"/>
    <x v="3"/>
    <s v="NOT REQUIRED"/>
    <e v="#N/A"/>
    <e v="#N/A"/>
    <e v="#N/A"/>
    <x v="33"/>
    <s v="Wk47"/>
    <x v="2"/>
    <m/>
    <s v="Pending Fiberail Access"/>
    <m/>
    <m/>
    <m/>
    <d v="2024-01-26T00:00:00"/>
    <s v="TBC"/>
    <x v="1"/>
    <x v="28"/>
    <s v="Wk5"/>
    <x v="0"/>
    <e v="#N/A"/>
    <e v="#N/A"/>
    <e v="#N/A"/>
    <d v="2024-01-29T09:52:18"/>
    <m/>
    <m/>
    <s v="Y"/>
    <x v="1"/>
    <d v="2023-10-23T00:00:00"/>
    <s v="Completed"/>
    <m/>
    <m/>
    <e v="#N/A"/>
  </r>
  <r>
    <x v="31"/>
    <x v="23"/>
    <e v="#N/A"/>
    <x v="1"/>
    <x v="11"/>
    <x v="100"/>
    <x v="0"/>
    <s v="1096A Klang Perdana"/>
    <x v="2"/>
    <s v="BBand"/>
    <m/>
    <m/>
    <m/>
    <e v="#N/A"/>
    <x v="2"/>
    <m/>
    <m/>
    <m/>
    <m/>
    <s v="DWDM-"/>
    <m/>
    <x v="1"/>
    <m/>
    <e v="#N/A"/>
    <e v="#N/A"/>
    <e v="#N/A"/>
    <x v="33"/>
    <s v="Wk47"/>
    <x v="2"/>
    <s v="Pending PFS Swap"/>
    <s v="postpone pending solution from customer"/>
    <m/>
    <m/>
    <m/>
    <d v="2024-02-15T00:00:00"/>
    <s v="TBC"/>
    <x v="0"/>
    <x v="15"/>
    <m/>
    <x v="0"/>
    <e v="#N/A"/>
    <e v="#N/A"/>
    <e v="#N/A"/>
    <m/>
    <m/>
    <m/>
    <s v="Y"/>
    <x v="1"/>
    <d v="2023-10-23T00:00:00"/>
    <s v="Completed"/>
    <m/>
    <m/>
    <e v="#N/A"/>
  </r>
  <r>
    <x v="31"/>
    <x v="23"/>
    <e v="#N/A"/>
    <x v="1"/>
    <x v="90"/>
    <x v="101"/>
    <x v="0"/>
    <s v="1342A MBSA"/>
    <x v="2"/>
    <s v="BBand"/>
    <m/>
    <m/>
    <m/>
    <e v="#N/A"/>
    <x v="2"/>
    <m/>
    <m/>
    <m/>
    <m/>
    <s v="DWDM-"/>
    <m/>
    <x v="1"/>
    <m/>
    <e v="#N/A"/>
    <e v="#N/A"/>
    <e v="#N/A"/>
    <x v="34"/>
    <s v="Wk8"/>
    <x v="25"/>
    <s v="Access"/>
    <s v="Access"/>
    <m/>
    <m/>
    <m/>
    <m/>
    <s v="TBC"/>
    <x v="1"/>
    <x v="29"/>
    <s v="Wk8"/>
    <x v="0"/>
    <e v="#N/A"/>
    <e v="#N/A"/>
    <e v="#N/A"/>
    <m/>
    <m/>
    <m/>
    <s v="Y"/>
    <x v="1"/>
    <d v="2023-10-23T00:00:00"/>
    <s v="Completed"/>
    <m/>
    <m/>
    <e v="#N/A"/>
  </r>
  <r>
    <x v="31"/>
    <x v="23"/>
    <e v="#N/A"/>
    <x v="1"/>
    <x v="91"/>
    <x v="102"/>
    <x v="0"/>
    <s v="1367A Worldwide Biz"/>
    <x v="2"/>
    <s v="BBand"/>
    <m/>
    <m/>
    <m/>
    <s v="Single_2023_October_DWDM_(blank)_1367A_Drop_NOT REQUIRED"/>
    <x v="1"/>
    <n v="2023"/>
    <s v="October"/>
    <s v="DWDM"/>
    <s v="(blank)"/>
    <s v="DWDM-1367A"/>
    <s v="1367A"/>
    <x v="3"/>
    <s v="NOT REQUIRED"/>
    <e v="#N/A"/>
    <e v="#N/A"/>
    <e v="#N/A"/>
    <x v="32"/>
    <s v="Wk47"/>
    <x v="24"/>
    <m/>
    <m/>
    <m/>
    <m/>
    <m/>
    <d v="2024-01-05T00:00:00"/>
    <s v="Completed"/>
    <x v="1"/>
    <x v="30"/>
    <s v="Wk3"/>
    <x v="0"/>
    <e v="#N/A"/>
    <e v="#N/A"/>
    <e v="#N/A"/>
    <m/>
    <m/>
    <s v="CME completed12/Jan"/>
    <s v="Y"/>
    <x v="1"/>
    <d v="2023-10-23T00:00:00"/>
    <s v="Completed"/>
    <m/>
    <m/>
    <e v="#N/A"/>
  </r>
  <r>
    <x v="31"/>
    <x v="23"/>
    <e v="#N/A"/>
    <x v="1"/>
    <x v="46"/>
    <x v="103"/>
    <x v="0"/>
    <s v="2021B SBHT"/>
    <x v="2"/>
    <s v="BBand"/>
    <m/>
    <m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1.ODF Rack (Glass Door)"/>
    <e v="#N/A"/>
    <e v="#N/A"/>
    <e v="#N/A"/>
    <x v="35"/>
    <s v="Wk49"/>
    <x v="26"/>
    <m/>
    <m/>
    <m/>
    <m/>
    <m/>
    <d v="2024-01-09T00:00:00"/>
    <s v="Completed"/>
    <x v="1"/>
    <x v="20"/>
    <s v="Wk50"/>
    <x v="0"/>
    <e v="#N/A"/>
    <e v="#N/A"/>
    <e v="#N/A"/>
    <m/>
    <m/>
    <m/>
    <s v="Y"/>
    <x v="1"/>
    <d v="2023-10-23T00:00:00"/>
    <s v="Completed"/>
    <m/>
    <m/>
    <e v="#N/A"/>
  </r>
  <r>
    <x v="32"/>
    <x v="24"/>
    <e v="#N/A"/>
    <x v="1"/>
    <x v="92"/>
    <x v="104"/>
    <x v="0"/>
    <s v="Chi Liung Plaza"/>
    <x v="13"/>
    <s v="BBand"/>
    <m/>
    <m/>
    <m/>
    <e v="#N/A"/>
    <x v="2"/>
    <m/>
    <m/>
    <m/>
    <m/>
    <s v="DWDM-"/>
    <m/>
    <x v="1"/>
    <m/>
    <e v="#N/A"/>
    <e v="#N/A"/>
    <e v="#N/A"/>
    <x v="36"/>
    <s v="Wk47"/>
    <x v="27"/>
    <m/>
    <m/>
    <m/>
    <s v="Completed"/>
    <s v="Y"/>
    <s v="4//1/2024"/>
    <d v="2024-01-08T00:00:00"/>
    <x v="1"/>
    <x v="31"/>
    <s v="Wk2"/>
    <x v="8"/>
    <e v="#N/A"/>
    <e v="#N/A"/>
    <e v="#N/A"/>
    <m/>
    <m/>
    <s v="CME completed12/Jan"/>
    <m/>
    <x v="0"/>
    <m/>
    <s v="Schedule for migration"/>
    <m/>
    <m/>
    <e v="#N/A"/>
  </r>
  <r>
    <x v="32"/>
    <x v="24"/>
    <e v="#N/A"/>
    <x v="1"/>
    <x v="11"/>
    <x v="105"/>
    <x v="0"/>
    <s v="KlangPerdana"/>
    <x v="14"/>
    <s v="BBand"/>
    <m/>
    <m/>
    <m/>
    <e v="#N/A"/>
    <x v="2"/>
    <m/>
    <m/>
    <m/>
    <m/>
    <s v="DWDM-"/>
    <m/>
    <x v="1"/>
    <s v="No CME"/>
    <e v="#N/A"/>
    <e v="#N/A"/>
    <e v="#N/A"/>
    <x v="33"/>
    <s v="Wk47"/>
    <x v="2"/>
    <m/>
    <m/>
    <m/>
    <s v="Completed"/>
    <s v="Y"/>
    <m/>
    <s v="Completed"/>
    <x v="1"/>
    <x v="24"/>
    <s v="Wk47"/>
    <x v="8"/>
    <e v="#N/A"/>
    <e v="#N/A"/>
    <e v="#N/A"/>
    <m/>
    <m/>
    <m/>
    <m/>
    <x v="0"/>
    <m/>
    <s v="Schedule for migration"/>
    <m/>
    <m/>
    <e v="#N/A"/>
  </r>
  <r>
    <x v="32"/>
    <x v="24"/>
    <e v="#N/A"/>
    <x v="1"/>
    <x v="90"/>
    <x v="106"/>
    <x v="0"/>
    <s v="MBSA"/>
    <x v="15"/>
    <s v="BBand"/>
    <m/>
    <m/>
    <m/>
    <e v="#N/A"/>
    <x v="2"/>
    <m/>
    <m/>
    <m/>
    <m/>
    <s v="DWDM-"/>
    <m/>
    <x v="1"/>
    <s v="No CME"/>
    <e v="#N/A"/>
    <e v="#N/A"/>
    <e v="#N/A"/>
    <x v="37"/>
    <s v="Wk52"/>
    <x v="28"/>
    <s v="Services only"/>
    <s v="Services only"/>
    <m/>
    <m/>
    <s v="N/A"/>
    <m/>
    <d v="2024-01-08T00:00:00"/>
    <x v="2"/>
    <x v="32"/>
    <s v="Wk2"/>
    <x v="8"/>
    <e v="#N/A"/>
    <e v="#N/A"/>
    <e v="#N/A"/>
    <m/>
    <m/>
    <m/>
    <m/>
    <x v="0"/>
    <m/>
    <s v="Schedule for migration"/>
    <m/>
    <m/>
    <e v="#N/A"/>
  </r>
  <r>
    <x v="32"/>
    <x v="24"/>
    <e v="#N/A"/>
    <x v="1"/>
    <x v="46"/>
    <x v="107"/>
    <x v="0"/>
    <s v="SBHT"/>
    <x v="14"/>
    <s v="BBand"/>
    <m/>
    <m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No CME"/>
    <e v="#N/A"/>
    <e v="#N/A"/>
    <e v="#N/A"/>
    <x v="29"/>
    <s v="Wk50"/>
    <x v="21"/>
    <m/>
    <m/>
    <m/>
    <s v="Completed"/>
    <s v="Y"/>
    <m/>
    <s v="Completed"/>
    <x v="1"/>
    <x v="20"/>
    <s v="Wk50"/>
    <x v="8"/>
    <e v="#N/A"/>
    <e v="#N/A"/>
    <e v="#N/A"/>
    <m/>
    <m/>
    <m/>
    <m/>
    <x v="0"/>
    <m/>
    <s v="Schedule for migration"/>
    <m/>
    <m/>
    <e v="#N/A"/>
  </r>
  <r>
    <x v="33"/>
    <x v="1"/>
    <e v="#N/A"/>
    <x v="2"/>
    <x v="78"/>
    <x v="108"/>
    <x v="0"/>
    <s v="1049B MCR KPG"/>
    <x v="9"/>
    <s v="BBand"/>
    <m/>
    <s v="N/A"/>
    <s v="N/A"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No CME"/>
    <e v="#N/A"/>
    <e v="#N/A"/>
    <e v="#N/A"/>
    <x v="28"/>
    <s v="Wk12"/>
    <x v="22"/>
    <m/>
    <m/>
    <m/>
    <m/>
    <m/>
    <m/>
    <m/>
    <x v="1"/>
    <x v="33"/>
    <s v="Wk12"/>
    <x v="8"/>
    <e v="#N/A"/>
    <s v="Ring Expansion (MAG-PE)"/>
    <e v="#N/A"/>
    <d v="1899-12-30T00:00:00"/>
    <m/>
    <m/>
    <m/>
    <x v="0"/>
    <m/>
    <m/>
    <m/>
    <d v="2024-04-19T00:00:00"/>
    <e v="#N/A"/>
  </r>
  <r>
    <x v="33"/>
    <x v="1"/>
    <e v="#N/A"/>
    <x v="1"/>
    <x v="78"/>
    <x v="109"/>
    <x v="0"/>
    <s v="KPG"/>
    <x v="14"/>
    <s v="BBand"/>
    <m/>
    <m/>
    <m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No CME"/>
    <e v="#N/A"/>
    <e v="#N/A"/>
    <e v="#N/A"/>
    <x v="38"/>
    <s v="Wk45"/>
    <x v="29"/>
    <m/>
    <m/>
    <m/>
    <m/>
    <s v="N/A"/>
    <m/>
    <s v="Completed"/>
    <x v="2"/>
    <x v="34"/>
    <s v="Wk51"/>
    <x v="8"/>
    <e v="#N/A"/>
    <s v="Ring Expansion (MAG-PE)"/>
    <e v="#N/A"/>
    <m/>
    <m/>
    <m/>
    <s v="Y"/>
    <x v="1"/>
    <d v="2023-12-18T00:00:00"/>
    <s v="Completed"/>
    <m/>
    <m/>
    <e v="#N/A"/>
  </r>
  <r>
    <x v="33"/>
    <x v="1"/>
    <e v="#N/A"/>
    <x v="1"/>
    <x v="93"/>
    <x v="110"/>
    <x v="0"/>
    <s v="Pekan Meru"/>
    <x v="15"/>
    <s v="BBand"/>
    <m/>
    <m/>
    <m/>
    <e v="#N/A"/>
    <x v="2"/>
    <m/>
    <m/>
    <m/>
    <m/>
    <s v="DWDM-"/>
    <m/>
    <x v="1"/>
    <s v="No CME"/>
    <e v="#N/A"/>
    <e v="#N/A"/>
    <e v="#N/A"/>
    <x v="37"/>
    <s v="Wk52"/>
    <x v="30"/>
    <m/>
    <m/>
    <m/>
    <m/>
    <s v="N/A"/>
    <m/>
    <s v="Completed"/>
    <x v="2"/>
    <x v="34"/>
    <s v="Wk51"/>
    <x v="8"/>
    <e v="#N/A"/>
    <s v="Ring Expansion (MAG-PE)"/>
    <e v="#N/A"/>
    <m/>
    <m/>
    <m/>
    <s v="Y"/>
    <x v="1"/>
    <d v="2023-12-18T00:00:00"/>
    <s v="Completed"/>
    <m/>
    <m/>
    <e v="#N/A"/>
  </r>
  <r>
    <x v="33"/>
    <x v="1"/>
    <e v="#N/A"/>
    <x v="1"/>
    <x v="92"/>
    <x v="111"/>
    <x v="0"/>
    <s v="Chi Liung Plaza"/>
    <x v="15"/>
    <s v="BBand"/>
    <m/>
    <m/>
    <m/>
    <e v="#N/A"/>
    <x v="2"/>
    <m/>
    <m/>
    <m/>
    <m/>
    <s v="DWDM-"/>
    <m/>
    <x v="1"/>
    <s v="No CME"/>
    <e v="#N/A"/>
    <e v="#N/A"/>
    <e v="#N/A"/>
    <x v="37"/>
    <s v="Wk52"/>
    <x v="30"/>
    <m/>
    <m/>
    <m/>
    <m/>
    <s v="N/A"/>
    <m/>
    <s v="Completed"/>
    <x v="2"/>
    <x v="34"/>
    <s v="Wk51"/>
    <x v="8"/>
    <e v="#N/A"/>
    <s v="Ring Expansion (MAG-PE)"/>
    <e v="#N/A"/>
    <m/>
    <m/>
    <m/>
    <s v="Y"/>
    <x v="1"/>
    <d v="2023-12-18T00:00:00"/>
    <s v="Completed"/>
    <m/>
    <m/>
    <e v="#N/A"/>
  </r>
  <r>
    <x v="33"/>
    <x v="1"/>
    <e v="#N/A"/>
    <x v="2"/>
    <x v="94"/>
    <x v="112"/>
    <x v="0"/>
    <s v="1085A Pekan Meru "/>
    <x v="9"/>
    <s v="BBand"/>
    <m/>
    <s v="N/A"/>
    <s v="N/A"/>
    <e v="#N/A"/>
    <x v="2"/>
    <m/>
    <m/>
    <m/>
    <m/>
    <s v="DWDM-"/>
    <m/>
    <x v="1"/>
    <s v="No CME"/>
    <s v="NA"/>
    <s v="0. No Survey required"/>
    <s v="0. No Survey required"/>
    <x v="28"/>
    <s v="Wk12"/>
    <x v="22"/>
    <m/>
    <m/>
    <m/>
    <m/>
    <m/>
    <m/>
    <m/>
    <x v="1"/>
    <x v="33"/>
    <s v="Wk12"/>
    <x v="8"/>
    <e v="#N/A"/>
    <s v="Ring Expansion (MAG-PE)"/>
    <e v="#N/A"/>
    <d v="1899-12-30T00:00:00"/>
    <m/>
    <m/>
    <m/>
    <x v="0"/>
    <m/>
    <m/>
    <m/>
    <d v="2024-04-19T00:00:00"/>
    <e v="#N/A"/>
  </r>
  <r>
    <x v="33"/>
    <x v="1"/>
    <e v="#N/A"/>
    <x v="1"/>
    <x v="11"/>
    <x v="113"/>
    <x v="0"/>
    <s v="KlangPerdana"/>
    <x v="15"/>
    <s v="BBand"/>
    <m/>
    <m/>
    <m/>
    <e v="#N/A"/>
    <x v="2"/>
    <m/>
    <m/>
    <m/>
    <m/>
    <s v="DWDM-"/>
    <m/>
    <x v="1"/>
    <s v="No CME"/>
    <e v="#N/A"/>
    <e v="#N/A"/>
    <e v="#N/A"/>
    <x v="37"/>
    <s v="Wk52"/>
    <x v="30"/>
    <m/>
    <m/>
    <m/>
    <m/>
    <s v="N/A"/>
    <m/>
    <s v="Completed"/>
    <x v="2"/>
    <x v="34"/>
    <s v="Wk51"/>
    <x v="8"/>
    <e v="#N/A"/>
    <s v="Ring Expansion (MAG-PE)"/>
    <e v="#N/A"/>
    <m/>
    <m/>
    <m/>
    <s v="Y"/>
    <x v="1"/>
    <d v="2023-12-18T00:00:00"/>
    <s v="Completed"/>
    <m/>
    <m/>
    <e v="#N/A"/>
  </r>
  <r>
    <x v="33"/>
    <x v="1"/>
    <e v="#N/A"/>
    <x v="1"/>
    <x v="95"/>
    <x v="114"/>
    <x v="0"/>
    <s v="Mutiara Subang"/>
    <x v="15"/>
    <s v="BBand"/>
    <m/>
    <m/>
    <m/>
    <s v="Single_2024_May_DWDM_C0103_1359A_PRPO_1. Swap breaker DC BREAKER: 63A X 2"/>
    <x v="1"/>
    <n v="2024"/>
    <s v="May"/>
    <s v="DWDM"/>
    <s v="C0103"/>
    <s v="DWDM-1359A"/>
    <s v="1359A"/>
    <x v="2"/>
    <s v="No CME"/>
    <e v="#N/A"/>
    <e v="#N/A"/>
    <e v="#N/A"/>
    <x v="37"/>
    <s v="Wk52"/>
    <x v="30"/>
    <m/>
    <m/>
    <m/>
    <m/>
    <s v="N/A"/>
    <m/>
    <s v="Completed"/>
    <x v="2"/>
    <x v="34"/>
    <s v="Wk51"/>
    <x v="8"/>
    <e v="#N/A"/>
    <s v="Ring Expansion (MAG-PE)"/>
    <e v="#N/A"/>
    <m/>
    <m/>
    <m/>
    <s v="Y"/>
    <x v="1"/>
    <d v="2023-12-18T00:00:00"/>
    <s v="Completed"/>
    <m/>
    <m/>
    <e v="#N/A"/>
  </r>
  <r>
    <x v="33"/>
    <x v="1"/>
    <e v="#N/A"/>
    <x v="2"/>
    <x v="15"/>
    <x v="115"/>
    <x v="0"/>
    <s v="1409A Kota Damansara"/>
    <x v="9"/>
    <s v="BBand"/>
    <m/>
    <s v="N/A"/>
    <s v="N/A"/>
    <s v="Single_2023_October_DWDM_(blank)_1409A_Completed_RECTIFIER + DCPDB = 1"/>
    <x v="1"/>
    <n v="2023"/>
    <s v="October"/>
    <s v="DWDM"/>
    <s v="(blank)"/>
    <s v="DWDM-1409A"/>
    <s v="1409A"/>
    <x v="0"/>
    <s v="No CME"/>
    <s v="NA"/>
    <s v="0. No Survey required"/>
    <s v="0. No Survey required"/>
    <x v="39"/>
    <s v="Wk12"/>
    <x v="31"/>
    <m/>
    <m/>
    <m/>
    <m/>
    <m/>
    <m/>
    <m/>
    <x v="1"/>
    <x v="35"/>
    <s v="Wk12"/>
    <x v="8"/>
    <e v="#N/A"/>
    <s v="Ring Expansion (MAG-PE)"/>
    <e v="#N/A"/>
    <d v="1899-12-30T00:00:00"/>
    <m/>
    <m/>
    <m/>
    <x v="0"/>
    <m/>
    <m/>
    <m/>
    <d v="2024-04-19T00:00:00"/>
    <e v="#N/A"/>
  </r>
  <r>
    <x v="33"/>
    <x v="1"/>
    <e v="#N/A"/>
    <x v="1"/>
    <x v="15"/>
    <x v="116"/>
    <x v="0"/>
    <s v="Kota Damansara"/>
    <x v="15"/>
    <s v="BBand"/>
    <m/>
    <m/>
    <m/>
    <s v="Single_2023_October_DWDM_(blank)_1409A_Completed_RECTIFIER + DCPDB = 1"/>
    <x v="1"/>
    <n v="2023"/>
    <s v="October"/>
    <s v="DWDM"/>
    <s v="(blank)"/>
    <s v="DWDM-1409A"/>
    <s v="1409A"/>
    <x v="0"/>
    <s v="No CME"/>
    <e v="#N/A"/>
    <e v="#N/A"/>
    <e v="#N/A"/>
    <x v="37"/>
    <s v="Wk52"/>
    <x v="30"/>
    <m/>
    <m/>
    <m/>
    <m/>
    <s v="N/A"/>
    <m/>
    <s v="Completed"/>
    <x v="2"/>
    <x v="34"/>
    <s v="Wk51"/>
    <x v="8"/>
    <e v="#N/A"/>
    <s v="Ring Expansion (MAG-PE)"/>
    <e v="#N/A"/>
    <m/>
    <m/>
    <m/>
    <s v="Y"/>
    <x v="1"/>
    <d v="2023-12-18T00:00:00"/>
    <s v="Completed"/>
    <m/>
    <m/>
    <e v="#N/A"/>
  </r>
  <r>
    <x v="33"/>
    <x v="1"/>
    <e v="#N/A"/>
    <x v="2"/>
    <x v="46"/>
    <x v="117"/>
    <x v="0"/>
    <s v="2021B SBHT"/>
    <x v="9"/>
    <s v="BBand"/>
    <m/>
    <s v="N/A"/>
    <s v="N/A"/>
    <s v="Multiple_2024_May_DWDM_C0417P;MAC RING 6/C09+;5GC_2021B_PRPO_1.ODF Rack (Glass Door)"/>
    <x v="0"/>
    <n v="2024"/>
    <s v="May"/>
    <s v="DWDM"/>
    <s v="C0417P;MAC RING 6/C09+;5GC"/>
    <s v="DWDM-2021B"/>
    <s v="2021B"/>
    <x v="2"/>
    <s v="No CME"/>
    <s v="NA"/>
    <s v="0. No Survey required"/>
    <s v="0. No Survey required"/>
    <x v="39"/>
    <s v="Wk12"/>
    <x v="22"/>
    <m/>
    <m/>
    <m/>
    <m/>
    <m/>
    <m/>
    <m/>
    <x v="1"/>
    <x v="33"/>
    <s v="Wk12"/>
    <x v="8"/>
    <e v="#N/A"/>
    <s v="Ring Expansion (MAG-PE)"/>
    <e v="#N/A"/>
    <d v="1899-12-30T00:00:00"/>
    <m/>
    <m/>
    <m/>
    <x v="0"/>
    <m/>
    <m/>
    <m/>
    <d v="2024-04-19T00:00:00"/>
    <e v="#N/A"/>
  </r>
  <r>
    <x v="33"/>
    <x v="1"/>
    <e v="#N/A"/>
    <x v="1"/>
    <x v="46"/>
    <x v="118"/>
    <x v="0"/>
    <s v="SBHT"/>
    <x v="14"/>
    <s v="BBand"/>
    <m/>
    <m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No CME"/>
    <e v="#N/A"/>
    <e v="#N/A"/>
    <e v="#N/A"/>
    <x v="37"/>
    <s v="Wk52"/>
    <x v="29"/>
    <m/>
    <m/>
    <m/>
    <m/>
    <s v="N/A"/>
    <m/>
    <s v="Completed"/>
    <x v="2"/>
    <x v="34"/>
    <s v="Wk51"/>
    <x v="8"/>
    <e v="#N/A"/>
    <s v="Ring Expansion (MAG-PE)"/>
    <e v="#N/A"/>
    <m/>
    <m/>
    <m/>
    <s v="Y"/>
    <x v="1"/>
    <d v="2023-12-18T00:00:00"/>
    <s v="Completed"/>
    <m/>
    <m/>
    <e v="#N/A"/>
  </r>
  <r>
    <x v="33"/>
    <x v="1"/>
    <e v="#N/A"/>
    <x v="1"/>
    <x v="96"/>
    <x v="119"/>
    <x v="0"/>
    <s v="Samarinda"/>
    <x v="15"/>
    <s v="BBand"/>
    <m/>
    <m/>
    <m/>
    <e v="#N/A"/>
    <x v="2"/>
    <m/>
    <m/>
    <m/>
    <m/>
    <s v="DWDM-"/>
    <m/>
    <x v="1"/>
    <s v="No CME"/>
    <e v="#N/A"/>
    <e v="#N/A"/>
    <e v="#N/A"/>
    <x v="37"/>
    <s v="Wk52"/>
    <x v="30"/>
    <m/>
    <m/>
    <m/>
    <m/>
    <s v="N/A"/>
    <m/>
    <s v="Completed"/>
    <x v="2"/>
    <x v="34"/>
    <s v="Wk51"/>
    <x v="8"/>
    <e v="#N/A"/>
    <s v="Ring Expansion (MAG-PE)"/>
    <e v="#N/A"/>
    <m/>
    <m/>
    <m/>
    <s v="Y"/>
    <x v="1"/>
    <d v="2023-12-18T00:00:00"/>
    <s v="Completed"/>
    <m/>
    <m/>
    <e v="#N/A"/>
  </r>
  <r>
    <x v="33"/>
    <x v="1"/>
    <e v="#N/A"/>
    <x v="2"/>
    <x v="97"/>
    <x v="120"/>
    <x v="0"/>
    <s v="2777C JBA Bukit Lipat"/>
    <x v="9"/>
    <s v="BBand"/>
    <m/>
    <s v="N/A"/>
    <s v="N/A"/>
    <e v="#N/A"/>
    <x v="2"/>
    <m/>
    <m/>
    <m/>
    <m/>
    <s v="DWDM-"/>
    <m/>
    <x v="1"/>
    <s v="No CME"/>
    <s v="NA"/>
    <s v="0. No Survey required"/>
    <s v="0. No Survey required"/>
    <x v="27"/>
    <s v="Wk12"/>
    <x v="32"/>
    <m/>
    <m/>
    <m/>
    <m/>
    <m/>
    <m/>
    <m/>
    <x v="1"/>
    <x v="36"/>
    <s v="Wk13"/>
    <x v="8"/>
    <e v="#N/A"/>
    <s v="Ring Expansion (MAG-PE)"/>
    <e v="#N/A"/>
    <d v="1899-12-30T00:00:00"/>
    <m/>
    <m/>
    <m/>
    <x v="0"/>
    <m/>
    <m/>
    <m/>
    <d v="2024-04-19T00:00:00"/>
    <e v="#N/A"/>
  </r>
  <r>
    <x v="33"/>
    <x v="1"/>
    <e v="#N/A"/>
    <x v="1"/>
    <x v="97"/>
    <x v="121"/>
    <x v="0"/>
    <s v="JBABkitLipat"/>
    <x v="14"/>
    <s v="BBand"/>
    <m/>
    <m/>
    <m/>
    <e v="#N/A"/>
    <x v="2"/>
    <m/>
    <m/>
    <m/>
    <m/>
    <s v="DWDM-"/>
    <m/>
    <x v="1"/>
    <s v="No CME"/>
    <e v="#N/A"/>
    <e v="#N/A"/>
    <e v="#N/A"/>
    <x v="37"/>
    <s v="Wk52"/>
    <x v="29"/>
    <m/>
    <m/>
    <m/>
    <m/>
    <s v="N/A"/>
    <m/>
    <s v="Completed"/>
    <x v="2"/>
    <x v="34"/>
    <s v="Wk51"/>
    <x v="8"/>
    <e v="#N/A"/>
    <s v="Ring Expansion (MAG-PE)"/>
    <e v="#N/A"/>
    <m/>
    <m/>
    <m/>
    <s v="Y"/>
    <x v="1"/>
    <d v="2023-12-18T00:00:00"/>
    <s v="Completed"/>
    <m/>
    <m/>
    <e v="#N/A"/>
  </r>
  <r>
    <x v="7"/>
    <x v="7"/>
    <n v="0.85389999999999999"/>
    <x v="2"/>
    <x v="7"/>
    <x v="122"/>
    <x v="4"/>
    <s v="Plaza Pengkalan 1253A"/>
    <x v="15"/>
    <s v="BBand"/>
    <m/>
    <s v="N/A"/>
    <s v="N/A"/>
    <s v="Single_2024_April_DWDM_C0204;C0210P;CAR02-i+/CAR02-ii+_1253A_PRPO_1. Add Rectifier (Indoor)= 1 (Require 63A x 8 DC Breaker) _x000a_2. Add Modules = 5_x000a_3. Battery Bank = 4"/>
    <x v="1"/>
    <n v="2024"/>
    <s v="April"/>
    <s v="DWDM"/>
    <s v="C0204;C0210P;CAR02-i+/CAR02-ii+"/>
    <s v="DWDM-1253A"/>
    <s v="1253A"/>
    <x v="2"/>
    <s v="No CME"/>
    <e v="#N/A"/>
    <e v="#N/A"/>
    <e v="#N/A"/>
    <x v="40"/>
    <s v="WK0"/>
    <x v="28"/>
    <m/>
    <m/>
    <m/>
    <m/>
    <m/>
    <m/>
    <m/>
    <x v="0"/>
    <x v="15"/>
    <m/>
    <x v="4"/>
    <s v="CAR04"/>
    <s v="PE-MCR"/>
    <s v="P1_PE-MCR-Q1"/>
    <d v="1899-12-30T00:00:00"/>
    <m/>
    <m/>
    <m/>
    <x v="0"/>
    <m/>
    <m/>
    <s v="Y"/>
    <d v="2024-05-24T00:00:00"/>
    <e v="#N/A"/>
  </r>
  <r>
    <x v="7"/>
    <x v="7"/>
    <n v="0.85389999999999999"/>
    <x v="2"/>
    <x v="8"/>
    <x v="123"/>
    <x v="4"/>
    <s v="KWSP 1261A"/>
    <x v="15"/>
    <s v="BBand"/>
    <m/>
    <s v="N/A"/>
    <s v="N/A"/>
    <e v="#N/A"/>
    <x v="2"/>
    <m/>
    <m/>
    <m/>
    <m/>
    <s v="DWDM-"/>
    <m/>
    <x v="1"/>
    <s v="No CME"/>
    <e v="#N/A"/>
    <e v="#N/A"/>
    <e v="#N/A"/>
    <x v="40"/>
    <s v="WK0"/>
    <x v="28"/>
    <m/>
    <m/>
    <m/>
    <m/>
    <m/>
    <m/>
    <m/>
    <x v="0"/>
    <x v="15"/>
    <m/>
    <x v="4"/>
    <s v="CAR04"/>
    <s v="PE-MCR"/>
    <s v="P1_PE-MCR-Q1"/>
    <d v="1899-12-30T00:00:00"/>
    <m/>
    <m/>
    <m/>
    <x v="0"/>
    <m/>
    <m/>
    <s v="Y"/>
    <d v="2024-05-24T00:00:00"/>
    <e v="#N/A"/>
  </r>
  <r>
    <x v="7"/>
    <x v="7"/>
    <n v="0.85389999999999999"/>
    <x v="2"/>
    <x v="14"/>
    <x v="124"/>
    <x v="4"/>
    <s v="Sucasa 1266A"/>
    <x v="15"/>
    <s v="BBand"/>
    <m/>
    <s v="N/A"/>
    <s v="N/A"/>
    <s v="Single_2024_May_DWDM_C0407P_1266A_PRPO_1.Add module = 1_x000a_2.Add battery bank = 1"/>
    <x v="1"/>
    <n v="2024"/>
    <s v="May"/>
    <s v="DWDM"/>
    <s v="C0407P"/>
    <s v="DWDM-1266A"/>
    <s v="1266A"/>
    <x v="2"/>
    <s v="No CME"/>
    <e v="#N/A"/>
    <e v="#N/A"/>
    <e v="#N/A"/>
    <x v="40"/>
    <s v="WK0"/>
    <x v="28"/>
    <m/>
    <m/>
    <m/>
    <m/>
    <m/>
    <m/>
    <m/>
    <x v="0"/>
    <x v="15"/>
    <m/>
    <x v="4"/>
    <s v="CAR04"/>
    <s v="PE-MCR"/>
    <s v="P1_PE-MCR-Q1"/>
    <d v="1899-12-30T00:00:00"/>
    <m/>
    <m/>
    <m/>
    <x v="0"/>
    <m/>
    <m/>
    <s v="Y"/>
    <d v="2024-05-24T00:00:00"/>
    <e v="#N/A"/>
  </r>
  <r>
    <x v="7"/>
    <x v="7"/>
    <n v="0.85389999999999999"/>
    <x v="2"/>
    <x v="98"/>
    <x v="125"/>
    <x v="4"/>
    <s v="Risda 1271A"/>
    <x v="15"/>
    <s v="BBand"/>
    <m/>
    <s v="N/A"/>
    <s v="N/A"/>
    <s v="Single_2024_May_DWDM_DWDM-120Ch_1271A_PRPO_1.swap rectifier (Indoor) = 1 (Require 63A x 4 DC breaker)_x000a_2.Add modules = 4 _x000a_3.battery bank = 6"/>
    <x v="1"/>
    <n v="2024"/>
    <s v="May"/>
    <s v="DWDM"/>
    <s v="DWDM-120Ch"/>
    <s v="DWDM-1271A"/>
    <s v="1271A"/>
    <x v="2"/>
    <s v="No CME"/>
    <e v="#N/A"/>
    <e v="#N/A"/>
    <e v="#N/A"/>
    <x v="40"/>
    <s v="WK0"/>
    <x v="28"/>
    <m/>
    <m/>
    <m/>
    <m/>
    <m/>
    <m/>
    <m/>
    <x v="0"/>
    <x v="15"/>
    <m/>
    <x v="4"/>
    <s v="CAR04"/>
    <s v="PE-MCR"/>
    <s v="P1_PE-MCR-Q1"/>
    <d v="1899-12-30T00:00:00"/>
    <m/>
    <m/>
    <m/>
    <x v="0"/>
    <m/>
    <m/>
    <s v="Y"/>
    <d v="2024-05-24T00:00:00"/>
    <e v="#N/A"/>
  </r>
  <r>
    <x v="7"/>
    <x v="7"/>
    <n v="0.85389999999999999"/>
    <x v="2"/>
    <x v="99"/>
    <x v="126"/>
    <x v="4"/>
    <s v="Shaw parade 1461A"/>
    <x v="15"/>
    <s v="BBand"/>
    <m/>
    <s v="N/A"/>
    <s v="N/A"/>
    <e v="#N/A"/>
    <x v="2"/>
    <m/>
    <m/>
    <m/>
    <m/>
    <s v="DWDM-"/>
    <m/>
    <x v="1"/>
    <s v="No CME"/>
    <e v="#N/A"/>
    <e v="#N/A"/>
    <e v="#N/A"/>
    <x v="40"/>
    <s v="WK0"/>
    <x v="28"/>
    <m/>
    <m/>
    <m/>
    <m/>
    <m/>
    <m/>
    <m/>
    <x v="0"/>
    <x v="15"/>
    <m/>
    <x v="4"/>
    <s v="CAR04"/>
    <s v="PE-MCR"/>
    <s v="P1_PE-MCR-Q1"/>
    <d v="1899-12-30T00:00:00"/>
    <m/>
    <m/>
    <m/>
    <x v="0"/>
    <m/>
    <m/>
    <s v="Y"/>
    <d v="2024-05-24T00:00:00"/>
    <e v="#N/A"/>
  </r>
  <r>
    <x v="7"/>
    <x v="7"/>
    <n v="0.85389999999999999"/>
    <x v="2"/>
    <x v="27"/>
    <x v="127"/>
    <x v="4"/>
    <s v="Bernama 1737A"/>
    <x v="15"/>
    <s v="BBand"/>
    <m/>
    <s v="N/A"/>
    <s v="N/A"/>
    <s v="Multiple_2024_April_DWDM_C0407P_1737A_PRPO_1. Replace CSU controller = 1 (Action FF)_x000a_2. Add Modules = 2_x000a_3. Add Battery Bank = 1_x000a_"/>
    <x v="0"/>
    <n v="2024"/>
    <s v="April"/>
    <s v="DWDM"/>
    <s v="C0407P"/>
    <s v="DWDM-1737A"/>
    <s v="1737A"/>
    <x v="2"/>
    <s v="No CME"/>
    <e v="#N/A"/>
    <e v="#N/A"/>
    <e v="#N/A"/>
    <x v="40"/>
    <s v="WK0"/>
    <x v="28"/>
    <m/>
    <m/>
    <m/>
    <m/>
    <m/>
    <m/>
    <m/>
    <x v="0"/>
    <x v="37"/>
    <m/>
    <x v="4"/>
    <s v="CAR04"/>
    <s v="PE-MCR"/>
    <s v="P1_PE-MCR-Q1"/>
    <d v="1899-12-30T00:00:00"/>
    <m/>
    <m/>
    <m/>
    <x v="0"/>
    <m/>
    <m/>
    <s v="Y"/>
    <d v="2024-05-24T00:00:00"/>
    <e v="#N/A"/>
  </r>
  <r>
    <x v="7"/>
    <x v="7"/>
    <n v="0.85389999999999999"/>
    <x v="2"/>
    <x v="9"/>
    <x v="128"/>
    <x v="4"/>
    <s v="KL Plaze 1851A"/>
    <x v="15"/>
    <s v="BBand"/>
    <m/>
    <s v="N/A"/>
    <s v="N/A"/>
    <s v="Multiple_2024_May_DWDM_C0204;CAR02-i+/CAR02-ii+;1063B/AREA 154/C0211+/C0515+_1851A_PRPO_1.DCPDB = (C/W :63A DC x 8; 32A DC x 2 and 10A DC x 2 DC Breaker)_x000a_2.Add battery bank = 3_x000a_3.Propose new cable ladder"/>
    <x v="0"/>
    <n v="2024"/>
    <s v="May"/>
    <s v="DWDM"/>
    <s v="C0204;CAR02-i+/CAR02-ii+;1063B/AREA 154/C0211+/C0515+"/>
    <s v="DWDM-1851A"/>
    <s v="1851A"/>
    <x v="2"/>
    <s v="No CME"/>
    <e v="#N/A"/>
    <e v="#N/A"/>
    <e v="#N/A"/>
    <x v="40"/>
    <s v="WK0"/>
    <x v="28"/>
    <m/>
    <m/>
    <m/>
    <m/>
    <m/>
    <m/>
    <m/>
    <x v="0"/>
    <x v="37"/>
    <m/>
    <x v="4"/>
    <s v="CAR04"/>
    <s v="PE-MCR"/>
    <s v="P1_PE-MCR-Q1"/>
    <d v="1899-12-30T00:00:00"/>
    <m/>
    <m/>
    <m/>
    <x v="0"/>
    <m/>
    <m/>
    <s v="Y"/>
    <d v="2024-05-24T00:00:00"/>
    <e v="#N/A"/>
  </r>
  <r>
    <x v="7"/>
    <x v="7"/>
    <n v="0.85389999999999999"/>
    <x v="2"/>
    <x v="100"/>
    <x v="129"/>
    <x v="4"/>
    <s v="TPM 1855B"/>
    <x v="15"/>
    <s v="BBand"/>
    <m/>
    <s v="N/A"/>
    <s v="N/A"/>
    <s v="Multiple_2023_December_DWDM_(blank)_1855B_Completed_DCPDB  = 1"/>
    <x v="0"/>
    <n v="2023"/>
    <s v="December"/>
    <s v="DWDM"/>
    <s v="(blank)"/>
    <s v="DWDM-1855B"/>
    <s v="1855B"/>
    <x v="0"/>
    <s v="No CME"/>
    <e v="#N/A"/>
    <e v="#N/A"/>
    <e v="#N/A"/>
    <x v="40"/>
    <s v="WK0"/>
    <x v="28"/>
    <m/>
    <m/>
    <m/>
    <m/>
    <m/>
    <m/>
    <m/>
    <x v="1"/>
    <x v="0"/>
    <m/>
    <x v="4"/>
    <s v="CAR04"/>
    <s v="PE-MCR"/>
    <s v="P1_PE-MCR-Q1"/>
    <d v="1899-12-30T00:00:00"/>
    <m/>
    <m/>
    <m/>
    <x v="0"/>
    <m/>
    <m/>
    <s v="Y"/>
    <d v="2024-05-24T00:00:00"/>
    <e v="#N/A"/>
  </r>
  <r>
    <x v="34"/>
    <x v="25"/>
    <e v="#N/A"/>
    <x v="2"/>
    <x v="78"/>
    <x v="130"/>
    <x v="0"/>
    <s v="1049B-MCR-002 KPG"/>
    <x v="9"/>
    <s v="BBand"/>
    <m/>
    <s v="N/A"/>
    <s v="N/A"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No CME"/>
    <s v="NA"/>
    <s v="0. No Survey required"/>
    <s v="0. No Survey required"/>
    <x v="11"/>
    <s v="Wk17"/>
    <x v="33"/>
    <m/>
    <m/>
    <m/>
    <m/>
    <m/>
    <m/>
    <m/>
    <x v="1"/>
    <x v="38"/>
    <s v="Wk17"/>
    <x v="8"/>
    <s v="CAR11"/>
    <s v="PE-MCR"/>
    <e v="#N/A"/>
    <d v="1899-12-30T00:00:00"/>
    <m/>
    <m/>
    <m/>
    <x v="0"/>
    <m/>
    <m/>
    <m/>
    <d v="2024-04-18T00:00:00"/>
    <e v="#N/A"/>
  </r>
  <r>
    <x v="34"/>
    <x v="25"/>
    <e v="#N/A"/>
    <x v="2"/>
    <x v="101"/>
    <x v="131"/>
    <x v="0"/>
    <s v="2070B-MAG-001 Gombak Tx"/>
    <x v="9"/>
    <s v="BBand"/>
    <m/>
    <s v="N/A"/>
    <s v="N/A"/>
    <s v="Single_2023_October_DWDM_(blank)_2070B_Completed_DCPDB  = 1"/>
    <x v="1"/>
    <n v="2023"/>
    <s v="October"/>
    <s v="DWDM"/>
    <s v="(blank)"/>
    <s v="DWDM-2070B"/>
    <s v="2070B"/>
    <x v="0"/>
    <s v="No CME"/>
    <s v="NA"/>
    <s v="0. No Survey required"/>
    <s v="0. No Survey required"/>
    <x v="11"/>
    <s v="Wk17"/>
    <x v="33"/>
    <m/>
    <m/>
    <m/>
    <m/>
    <m/>
    <m/>
    <m/>
    <x v="1"/>
    <x v="38"/>
    <s v="Wk17"/>
    <x v="8"/>
    <s v="CAR11"/>
    <s v="PE-MCR"/>
    <e v="#N/A"/>
    <d v="1899-12-30T00:00:00"/>
    <m/>
    <m/>
    <m/>
    <x v="0"/>
    <m/>
    <m/>
    <m/>
    <d v="2024-04-18T00:00:00"/>
    <e v="#N/A"/>
  </r>
  <r>
    <x v="34"/>
    <x v="25"/>
    <e v="#N/A"/>
    <x v="2"/>
    <x v="50"/>
    <x v="132"/>
    <x v="0"/>
    <s v="8709A-MAG-003 Bentong"/>
    <x v="9"/>
    <s v="BBand"/>
    <m/>
    <s v="N/A"/>
    <s v="N/A"/>
    <s v="Single_2023_October_DWDM_(blank)_8709A_Completed_RECTIFIER + DCPDB = 1"/>
    <x v="1"/>
    <n v="2023"/>
    <s v="October"/>
    <s v="DWDM"/>
    <s v="(blank)"/>
    <s v="DWDM-8709A"/>
    <s v="8709A"/>
    <x v="0"/>
    <s v="No CME"/>
    <s v="NA"/>
    <s v="0. No Survey required"/>
    <s v="0. No Survey required"/>
    <x v="41"/>
    <s v="Wk16"/>
    <x v="34"/>
    <m/>
    <m/>
    <m/>
    <m/>
    <m/>
    <m/>
    <m/>
    <x v="1"/>
    <x v="39"/>
    <s v="Wk18"/>
    <x v="8"/>
    <s v="CAR11"/>
    <s v="PE-MCR"/>
    <e v="#N/A"/>
    <d v="1899-12-30T00:00:00"/>
    <m/>
    <m/>
    <m/>
    <x v="0"/>
    <m/>
    <m/>
    <m/>
    <d v="2024-04-18T00:00:00"/>
    <e v="#N/A"/>
  </r>
  <r>
    <x v="4"/>
    <x v="4"/>
    <e v="#N/A"/>
    <x v="1"/>
    <x v="102"/>
    <x v="133"/>
    <x v="0"/>
    <s v="2632A Ecopark"/>
    <x v="2"/>
    <s v="Advance"/>
    <m/>
    <m/>
    <m/>
    <s v="Single_2023_October_DWDM_(blank)_2632A_Completed_AC BREAKER : 32 X 3"/>
    <x v="1"/>
    <n v="2023"/>
    <s v="October"/>
    <s v="DWDM"/>
    <s v="(blank)"/>
    <s v="DWDM-2632A"/>
    <s v="2632A"/>
    <x v="0"/>
    <s v="AC BREAKER : 32 X 3"/>
    <e v="#N/A"/>
    <e v="#N/A"/>
    <e v="#N/A"/>
    <x v="7"/>
    <s v="Wk21"/>
    <x v="35"/>
    <s v="replace outdoor (syabas)"/>
    <s v="Entrance issue (gate)"/>
    <s v="0523: Replaced old outdoor rack"/>
    <m/>
    <m/>
    <d v="2024-04-23T00:00:00"/>
    <s v="TBC"/>
    <x v="1"/>
    <x v="40"/>
    <s v="Wk17"/>
    <x v="3"/>
    <s v="CT0120"/>
    <s v="IP BREAK RING"/>
    <s v="P1_IP_BR-Q1"/>
    <m/>
    <m/>
    <m/>
    <m/>
    <x v="0"/>
    <d v="1899-12-30T00:00:00"/>
    <m/>
    <m/>
    <m/>
    <e v="#N/A"/>
  </r>
  <r>
    <x v="35"/>
    <x v="26"/>
    <n v="1.077274265145"/>
    <x v="1"/>
    <x v="103"/>
    <x v="134"/>
    <x v="16"/>
    <s v="8923B Tmn Semarak"/>
    <x v="2"/>
    <s v="Fo&amp;T"/>
    <m/>
    <m/>
    <m/>
    <s v="Single_2024_January_DWDM_(blank)_8923B_Drop_ADD 100A X 2 BREAKER_x000a_ADD GROUNDING X 1_x000a_ADD PLINTH X 1_x000a_ADD ODF PANEL X 1"/>
    <x v="1"/>
    <n v="2024"/>
    <s v="January"/>
    <s v="DWDM"/>
    <s v="(blank)"/>
    <s v="DWDM-8923B"/>
    <s v="8923B"/>
    <x v="3"/>
    <s v="ADD 100A X 2 BREAKER"/>
    <e v="#N/A"/>
    <e v="#N/A"/>
    <e v="#N/A"/>
    <x v="0"/>
    <s v="Wk31"/>
    <x v="0"/>
    <s v="Site Dropped"/>
    <s v="Resurvey AC"/>
    <m/>
    <m/>
    <m/>
    <m/>
    <s v="TBC"/>
    <x v="2"/>
    <x v="0"/>
    <m/>
    <x v="0"/>
    <e v="#N/A"/>
    <s v="IP BREAK RING"/>
    <e v="#N/A"/>
    <m/>
    <m/>
    <m/>
    <s v="N/A"/>
    <x v="1"/>
    <d v="2024-02-22T00:00:00"/>
    <s v="Completed"/>
    <m/>
    <m/>
    <e v="#N/A"/>
  </r>
  <r>
    <x v="36"/>
    <x v="1"/>
    <e v="#N/A"/>
    <x v="1"/>
    <x v="78"/>
    <x v="135"/>
    <x v="0"/>
    <s v="KPG"/>
    <x v="15"/>
    <s v="Fo&amp;T"/>
    <m/>
    <m/>
    <m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No CME"/>
    <e v="#N/A"/>
    <e v="#N/A"/>
    <e v="#N/A"/>
    <x v="37"/>
    <s v="Wk52"/>
    <x v="30"/>
    <m/>
    <m/>
    <m/>
    <m/>
    <s v="N/A"/>
    <m/>
    <s v="Completed"/>
    <x v="2"/>
    <x v="41"/>
    <s v="Wk43"/>
    <x v="0"/>
    <e v="#N/A"/>
    <s v="IP BREAK RING"/>
    <e v="#N/A"/>
    <m/>
    <m/>
    <m/>
    <s v="N/A"/>
    <x v="1"/>
    <d v="2023-10-25T00:00:00"/>
    <s v="Completed"/>
    <m/>
    <m/>
    <e v="#N/A"/>
  </r>
  <r>
    <x v="36"/>
    <x v="1"/>
    <e v="#N/A"/>
    <x v="1"/>
    <x v="21"/>
    <x v="136"/>
    <x v="0"/>
    <s v="MSC MSK"/>
    <x v="15"/>
    <s v="Fo&amp;T"/>
    <m/>
    <m/>
    <m/>
    <s v="Single_2024_May_DWDM_5GC_1475A_PRPO_1.ODF Rack (Glass Door)"/>
    <x v="1"/>
    <n v="2024"/>
    <s v="May"/>
    <s v="DWDM"/>
    <s v="5GC"/>
    <s v="DWDM-1475A"/>
    <s v="1475A"/>
    <x v="2"/>
    <s v="No CME"/>
    <e v="#N/A"/>
    <e v="#N/A"/>
    <e v="#N/A"/>
    <x v="37"/>
    <s v="Wk52"/>
    <x v="30"/>
    <m/>
    <m/>
    <m/>
    <m/>
    <s v="N/A"/>
    <m/>
    <s v="Completed"/>
    <x v="2"/>
    <x v="41"/>
    <s v="Wk43"/>
    <x v="0"/>
    <e v="#N/A"/>
    <s v="IP BREAK RING"/>
    <e v="#N/A"/>
    <m/>
    <m/>
    <m/>
    <s v="N/A"/>
    <x v="1"/>
    <d v="2023-10-25T00:00:00"/>
    <s v="Completed"/>
    <m/>
    <m/>
    <e v="#N/A"/>
  </r>
  <r>
    <x v="36"/>
    <x v="1"/>
    <e v="#N/A"/>
    <x v="1"/>
    <x v="46"/>
    <x v="137"/>
    <x v="0"/>
    <s v="SBHT"/>
    <x v="15"/>
    <s v="Fo&amp;T"/>
    <m/>
    <m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No CME"/>
    <e v="#N/A"/>
    <e v="#N/A"/>
    <e v="#N/A"/>
    <x v="37"/>
    <s v="Wk52"/>
    <x v="30"/>
    <m/>
    <m/>
    <m/>
    <m/>
    <s v="N/A"/>
    <m/>
    <s v="Completed"/>
    <x v="2"/>
    <x v="41"/>
    <s v="Wk43"/>
    <x v="0"/>
    <e v="#N/A"/>
    <s v="IP BREAK RING"/>
    <e v="#N/A"/>
    <m/>
    <m/>
    <m/>
    <s v="N/A"/>
    <x v="1"/>
    <d v="2023-10-25T00:00:00"/>
    <s v="Completed"/>
    <m/>
    <m/>
    <e v="#N/A"/>
  </r>
  <r>
    <x v="36"/>
    <x v="1"/>
    <e v="#N/A"/>
    <x v="1"/>
    <x v="41"/>
    <x v="138"/>
    <x v="0"/>
    <s v="MSC KTN"/>
    <x v="15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30"/>
    <m/>
    <m/>
    <m/>
    <m/>
    <s v="N/A"/>
    <m/>
    <s v="Completed"/>
    <x v="2"/>
    <x v="41"/>
    <s v="Wk43"/>
    <x v="0"/>
    <e v="#N/A"/>
    <s v="IP BREAK RING"/>
    <e v="#N/A"/>
    <m/>
    <m/>
    <m/>
    <s v="N/A"/>
    <x v="1"/>
    <d v="2023-10-25T00:00:00"/>
    <s v="Completed"/>
    <m/>
    <m/>
    <e v="#N/A"/>
  </r>
  <r>
    <x v="36"/>
    <x v="1"/>
    <e v="#N/A"/>
    <x v="1"/>
    <x v="104"/>
    <x v="139"/>
    <x v="0"/>
    <s v="KG Awah"/>
    <x v="15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30"/>
    <m/>
    <m/>
    <m/>
    <m/>
    <s v="N/A"/>
    <m/>
    <s v="Completed"/>
    <x v="2"/>
    <x v="41"/>
    <s v="Wk43"/>
    <x v="0"/>
    <e v="#N/A"/>
    <s v="IP BREAK RING"/>
    <e v="#N/A"/>
    <m/>
    <m/>
    <m/>
    <s v="N/A"/>
    <x v="1"/>
    <d v="2023-10-25T00:00:00"/>
    <s v="Completed"/>
    <m/>
    <m/>
    <e v="#N/A"/>
  </r>
  <r>
    <x v="37"/>
    <x v="1"/>
    <e v="#N/A"/>
    <x v="1"/>
    <x v="105"/>
    <x v="140"/>
    <x v="0"/>
    <s v="1007A MAC Mimaland"/>
    <x v="2"/>
    <s v="BBand"/>
    <m/>
    <m/>
    <m/>
    <s v="Single_2023_October_DWDM_(blank)_1007A_Completed_DCPDB = 1 UNIT_x000a_MGB = 1"/>
    <x v="1"/>
    <n v="2023"/>
    <s v="October"/>
    <s v="DWDM"/>
    <s v="(blank)"/>
    <s v="DWDM-1007A"/>
    <s v="1007A"/>
    <x v="0"/>
    <s v="DCPDB = 1 UNIT"/>
    <e v="#N/A"/>
    <e v="#N/A"/>
    <e v="#N/A"/>
    <x v="37"/>
    <s v="Wk52"/>
    <x v="36"/>
    <m/>
    <m/>
    <m/>
    <s v="Completed"/>
    <s v="Y"/>
    <m/>
    <s v="Completed"/>
    <x v="1"/>
    <x v="42"/>
    <s v="Wk41"/>
    <x v="0"/>
    <e v="#N/A"/>
    <e v="#N/A"/>
    <e v="#N/A"/>
    <m/>
    <m/>
    <m/>
    <s v="Y"/>
    <x v="1"/>
    <d v="2023-11-07T00:00:00"/>
    <s v="Completed"/>
    <m/>
    <m/>
    <e v="#N/A"/>
  </r>
  <r>
    <x v="37"/>
    <x v="1"/>
    <e v="#N/A"/>
    <x v="1"/>
    <x v="106"/>
    <x v="141"/>
    <x v="0"/>
    <s v="1770B MAC GentingSempah"/>
    <x v="2"/>
    <s v="BBand"/>
    <m/>
    <m/>
    <m/>
    <s v="Single_2023_October_DWDM_(blank)_1770B_Completed_AC BREAKER : 32 X 3"/>
    <x v="1"/>
    <n v="2023"/>
    <s v="October"/>
    <s v="DWDM"/>
    <s v="(blank)"/>
    <s v="DWDM-1770B"/>
    <s v="1770B"/>
    <x v="0"/>
    <s v="AC BREAKER : 32 X 3"/>
    <e v="#N/A"/>
    <e v="#N/A"/>
    <e v="#N/A"/>
    <x v="37"/>
    <s v="Wk52"/>
    <x v="37"/>
    <m/>
    <m/>
    <m/>
    <s v="Completed"/>
    <s v="Y"/>
    <m/>
    <s v="Completed"/>
    <x v="1"/>
    <x v="43"/>
    <s v="Wk42"/>
    <x v="0"/>
    <e v="#N/A"/>
    <e v="#N/A"/>
    <e v="#N/A"/>
    <m/>
    <m/>
    <m/>
    <s v="Y"/>
    <x v="1"/>
    <d v="2023-11-07T00:00:00"/>
    <s v="Completed"/>
    <m/>
    <m/>
    <e v="#N/A"/>
  </r>
  <r>
    <x v="37"/>
    <x v="1"/>
    <e v="#N/A"/>
    <x v="1"/>
    <x v="107"/>
    <x v="142"/>
    <x v="0"/>
    <s v="1787B MAC KarakHW"/>
    <x v="2"/>
    <s v="BBand"/>
    <m/>
    <m/>
    <m/>
    <s v="Single_2023_October_DWDM_(blank)_1787B_Completed_DC BREAKER: 63A X 2"/>
    <x v="1"/>
    <n v="2023"/>
    <s v="October"/>
    <s v="DWDM"/>
    <s v="(blank)"/>
    <s v="DWDM-1787B"/>
    <s v="1787B"/>
    <x v="0"/>
    <s v="DC BREAKER: 63A X 2"/>
    <e v="#N/A"/>
    <e v="#N/A"/>
    <e v="#N/A"/>
    <x v="37"/>
    <s v="Wk52"/>
    <x v="37"/>
    <m/>
    <m/>
    <m/>
    <s v="Completed"/>
    <s v="Y"/>
    <m/>
    <s v="Completed"/>
    <x v="1"/>
    <x v="43"/>
    <s v="Wk42"/>
    <x v="0"/>
    <e v="#N/A"/>
    <e v="#N/A"/>
    <e v="#N/A"/>
    <m/>
    <m/>
    <s v="CME completed12/Jan"/>
    <s v="Y"/>
    <x v="1"/>
    <d v="2023-11-07T00:00:00"/>
    <s v="Completed"/>
    <m/>
    <m/>
    <e v="#N/A"/>
  </r>
  <r>
    <x v="37"/>
    <x v="1"/>
    <e v="#N/A"/>
    <x v="1"/>
    <x v="101"/>
    <x v="143"/>
    <x v="0"/>
    <s v="2070B MAC Gombak"/>
    <x v="2"/>
    <s v="BBand"/>
    <m/>
    <m/>
    <m/>
    <s v="Single_2023_October_DWDM_(blank)_2070B_Completed_DCPDB  = 1"/>
    <x v="1"/>
    <n v="2023"/>
    <s v="October"/>
    <s v="DWDM"/>
    <s v="(blank)"/>
    <s v="DWDM-2070B"/>
    <s v="2070B"/>
    <x v="0"/>
    <s v="DCPDB  = 1"/>
    <e v="#N/A"/>
    <e v="#N/A"/>
    <e v="#N/A"/>
    <x v="37"/>
    <s v="Wk52"/>
    <x v="38"/>
    <m/>
    <m/>
    <m/>
    <s v="Completed"/>
    <s v="Y"/>
    <m/>
    <s v="Completed"/>
    <x v="1"/>
    <x v="44"/>
    <s v="Wk42"/>
    <x v="0"/>
    <e v="#N/A"/>
    <e v="#N/A"/>
    <e v="#N/A"/>
    <m/>
    <m/>
    <s v="CME completed12/Jan"/>
    <s v="Y"/>
    <x v="1"/>
    <d v="2023-11-07T00:00:00"/>
    <s v="Completed"/>
    <m/>
    <m/>
    <e v="#N/A"/>
  </r>
  <r>
    <x v="37"/>
    <x v="1"/>
    <e v="#N/A"/>
    <x v="1"/>
    <x v="108"/>
    <x v="144"/>
    <x v="0"/>
    <s v="2086A Balai Polis Bkt Tinggi"/>
    <x v="2"/>
    <s v="BBand"/>
    <m/>
    <m/>
    <m/>
    <s v="Single_2023_October_DWDM_(blank)_2086A_Completed_DC BREAKER: 63A X 2"/>
    <x v="1"/>
    <n v="2023"/>
    <s v="October"/>
    <s v="DWDM"/>
    <s v="(blank)"/>
    <s v="DWDM-2086A"/>
    <s v="2086A"/>
    <x v="0"/>
    <s v="DC BREAKER: 63A X 2"/>
    <e v="#N/A"/>
    <e v="#N/A"/>
    <e v="#N/A"/>
    <x v="37"/>
    <s v="Wk52"/>
    <x v="39"/>
    <m/>
    <m/>
    <m/>
    <s v="Completed"/>
    <s v="Y"/>
    <m/>
    <s v="Completed"/>
    <x v="1"/>
    <x v="45"/>
    <s v="Wk42"/>
    <x v="0"/>
    <e v="#N/A"/>
    <e v="#N/A"/>
    <e v="#N/A"/>
    <m/>
    <m/>
    <s v="CME completed12/Jan"/>
    <s v="Y"/>
    <x v="1"/>
    <d v="2023-11-07T00:00:00"/>
    <s v="Completed"/>
    <m/>
    <m/>
    <e v="#N/A"/>
  </r>
  <r>
    <x v="37"/>
    <x v="1"/>
    <e v="#N/A"/>
    <x v="1"/>
    <x v="50"/>
    <x v="145"/>
    <x v="0"/>
    <s v="8709A MAG Bentong"/>
    <x v="2"/>
    <s v="BBand"/>
    <m/>
    <m/>
    <m/>
    <s v="Single_2023_October_DWDM_(blank)_8709A_Completed_RECTIFIER + DCPDB = 1"/>
    <x v="1"/>
    <n v="2023"/>
    <s v="October"/>
    <s v="DWDM"/>
    <s v="(blank)"/>
    <s v="DWDM-8709A"/>
    <s v="8709A"/>
    <x v="0"/>
    <s v="RECTIFIER + DCPDB = 1"/>
    <e v="#N/A"/>
    <e v="#N/A"/>
    <e v="#N/A"/>
    <x v="37"/>
    <s v="Wk52"/>
    <x v="40"/>
    <m/>
    <m/>
    <m/>
    <s v="Completed"/>
    <s v="Y"/>
    <m/>
    <s v="Completed"/>
    <x v="1"/>
    <x v="46"/>
    <s v="Wk42"/>
    <x v="0"/>
    <e v="#N/A"/>
    <e v="#N/A"/>
    <e v="#N/A"/>
    <m/>
    <m/>
    <m/>
    <s v="Y"/>
    <x v="1"/>
    <d v="2023-11-07T00:00:00"/>
    <s v="Completed"/>
    <m/>
    <m/>
    <e v="#N/A"/>
  </r>
  <r>
    <x v="1"/>
    <x v="1"/>
    <e v="#N/A"/>
    <x v="1"/>
    <x v="109"/>
    <x v="146"/>
    <x v="0"/>
    <s v="1172A Glomac"/>
    <x v="2"/>
    <s v="BBand"/>
    <m/>
    <m/>
    <m/>
    <e v="#N/A"/>
    <x v="2"/>
    <m/>
    <m/>
    <m/>
    <m/>
    <s v="DWDM-"/>
    <m/>
    <x v="1"/>
    <m/>
    <e v="#N/A"/>
    <e v="#N/A"/>
    <e v="#N/A"/>
    <x v="37"/>
    <s v="Wk52"/>
    <x v="28"/>
    <m/>
    <m/>
    <m/>
    <m/>
    <s v="N/A"/>
    <m/>
    <d v="2024-02-12T00:00:00"/>
    <x v="2"/>
    <x v="47"/>
    <s v="Wk46"/>
    <x v="1"/>
    <s v="MCR18/C24"/>
    <s v="IP BREAK RING"/>
    <e v="#N/A"/>
    <m/>
    <m/>
    <m/>
    <m/>
    <x v="0"/>
    <m/>
    <m/>
    <m/>
    <m/>
    <e v="#N/A"/>
  </r>
  <r>
    <x v="14"/>
    <x v="13"/>
    <n v="1.2129679083639999"/>
    <x v="2"/>
    <x v="110"/>
    <x v="147"/>
    <x v="11"/>
    <s v="8367A-MAG_x0002_001 B.Kechil"/>
    <x v="0"/>
    <s v="Fo&amp;T"/>
    <m/>
    <d v="2024-02-07T00:00:00"/>
    <m/>
    <s v="Single_2024_May_DWDM_E111;EAR01 N EAR03_8367A_PRPO_1.DCPDB = (C/W :63A DC x 8; 32A DC x 2 and 10A DC x 2 DC Breaker)_x000a_2.Add battery bank = 9 _x000a_3.Battery rack"/>
    <x v="1"/>
    <n v="2024"/>
    <s v="May"/>
    <s v="DWDM"/>
    <s v="E111;EAR01 N EAR03"/>
    <s v="DWDM-8367A"/>
    <s v="8367A"/>
    <x v="2"/>
    <s v="1.DCPDB = (C/W :63A DC x 8; 32A DC x 2 and 10A DC x 2 DC Breaker)_x000a_2.Add battery bank = 9 _x000a_3.Battery rack"/>
    <s v="Indoor"/>
    <s v="1.7 TSSR Approved"/>
    <s v="1.7 TSSR Approved"/>
    <x v="19"/>
    <s v="Wk19"/>
    <x v="41"/>
    <m/>
    <m/>
    <m/>
    <d v="2024-06-07T00:00:00"/>
    <m/>
    <m/>
    <s v="Pending ES PO"/>
    <x v="0"/>
    <x v="3"/>
    <m/>
    <x v="3"/>
    <s v="E111"/>
    <s v="IP BREAK RING"/>
    <s v="P1_IP_BR-Q1"/>
    <m/>
    <m/>
    <m/>
    <m/>
    <x v="0"/>
    <m/>
    <m/>
    <s v="Y"/>
    <s v="May"/>
    <e v="#N/A"/>
  </r>
  <r>
    <x v="15"/>
    <x v="1"/>
    <e v="#N/A"/>
    <x v="2"/>
    <x v="34"/>
    <x v="148"/>
    <x v="0"/>
    <s v="8224A-MAG-001 Pasir Puteh"/>
    <x v="16"/>
    <s v="Fo&amp;T"/>
    <m/>
    <d v="2023-12-21T00:00:00"/>
    <d v="2024-02-16T00:00:00"/>
    <s v="Multiple_2024_May_DWDM_E109;EAR01;EAR01 N EAR03_8224A_PRPO_1.Add rectifier (Indoor) = 1 (Require 63A x 4 DC breaker)_x000a_2.Add modules = 3 _x000a_3.Add battery bank = 4"/>
    <x v="0"/>
    <n v="2024"/>
    <s v="May"/>
    <s v="DWDM"/>
    <s v="E109;EAR01;EAR01 N EAR03"/>
    <s v="DWDM-8224A"/>
    <s v="8224A"/>
    <x v="2"/>
    <s v="1.Add rectifier (Indoor) = 1 (Require 63A x 4 DC breaker)"/>
    <s v="Indoor"/>
    <s v="1.6 Pending FF approval"/>
    <s v="1.7 TSSR Approved"/>
    <x v="42"/>
    <s v="Wk19"/>
    <x v="41"/>
    <m/>
    <m/>
    <m/>
    <d v="2024-06-07T00:00:00"/>
    <m/>
    <m/>
    <s v="Pending ES PO"/>
    <x v="0"/>
    <x v="3"/>
    <m/>
    <x v="3"/>
    <s v="EAR01"/>
    <s v="IP BREAK RING"/>
    <s v="P1_IP_BR-Q1"/>
    <m/>
    <m/>
    <m/>
    <m/>
    <x v="0"/>
    <m/>
    <m/>
    <s v="Y"/>
    <d v="2024-04-19T00:00:00"/>
    <e v="#N/A"/>
  </r>
  <r>
    <x v="13"/>
    <x v="12"/>
    <n v="0.91724362809650006"/>
    <x v="2"/>
    <x v="111"/>
    <x v="149"/>
    <x v="10"/>
    <s v="8667A-MAG 001 Kg Jerangsang"/>
    <x v="8"/>
    <s v="Fo&amp;T"/>
    <m/>
    <d v="2024-02-07T00:00:00"/>
    <m/>
    <s v="Single_2024_May_DWDM_EAR06_8667A_PRPO_1.Add modules = 2 _x000a_2.Add battery bank = 6"/>
    <x v="1"/>
    <n v="2024"/>
    <s v="May"/>
    <s v="DWDM"/>
    <s v="EAR06"/>
    <s v="DWDM-8667A"/>
    <s v="8667A"/>
    <x v="2"/>
    <s v="1.Add modules = 2 "/>
    <s v="subrack only"/>
    <s v="1.6 Pending FF approval"/>
    <s v="1.6 Pending FF approval"/>
    <x v="42"/>
    <s v="Wk19"/>
    <x v="41"/>
    <m/>
    <m/>
    <m/>
    <d v="2024-06-07T00:00:00"/>
    <m/>
    <m/>
    <s v="Pending ES PO"/>
    <x v="0"/>
    <x v="3"/>
    <m/>
    <x v="6"/>
    <s v="EAR06"/>
    <s v="Ring Expansion (MAG-PE)"/>
    <s v="P1_IP_R_EXP-Q1"/>
    <m/>
    <m/>
    <m/>
    <m/>
    <x v="0"/>
    <m/>
    <m/>
    <s v="Y"/>
    <d v="2024-05-15T00:00:00"/>
    <e v="#N/A"/>
  </r>
  <r>
    <x v="1"/>
    <x v="1"/>
    <e v="#N/A"/>
    <x v="1"/>
    <x v="46"/>
    <x v="150"/>
    <x v="0"/>
    <s v="2021B SBHT"/>
    <x v="2"/>
    <s v="BBand"/>
    <m/>
    <m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1.ODF Rack (Glass Door)"/>
    <e v="#N/A"/>
    <e v="#N/A"/>
    <e v="#N/A"/>
    <x v="37"/>
    <s v="Wk52"/>
    <x v="42"/>
    <m/>
    <m/>
    <m/>
    <s v="Completed"/>
    <s v="Y"/>
    <d v="2024-01-09T00:00:00"/>
    <d v="2024-02-12T00:00:00"/>
    <x v="1"/>
    <x v="20"/>
    <s v="Wk50"/>
    <x v="1"/>
    <s v="MCR18/C24"/>
    <s v="IP BREAK RING"/>
    <e v="#N/A"/>
    <m/>
    <s v="Integrated but plan next date"/>
    <s v="completed"/>
    <m/>
    <x v="0"/>
    <m/>
    <m/>
    <m/>
    <m/>
    <e v="#N/A"/>
  </r>
  <r>
    <x v="38"/>
    <x v="27"/>
    <e v="#N/A"/>
    <x v="1"/>
    <x v="112"/>
    <x v="151"/>
    <x v="0"/>
    <s v="4660A KTM Alorstar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24"/>
    <m/>
    <s v="Request DCPDB, subrack can move to existing rack_x000a_12/1: Pending odf panel_x000a_16/1: bring ODF panel &amp; travel"/>
    <m/>
    <m/>
    <m/>
    <d v="2024-01-12T00:00:00"/>
    <d v="2024-02-07T00:00:00"/>
    <x v="1"/>
    <x v="48"/>
    <s v="Wk3"/>
    <x v="2"/>
    <s v="N103"/>
    <s v="IP BREAK RING"/>
    <e v="#N/A"/>
    <d v="2024-01-17T09:48:20"/>
    <m/>
    <m/>
    <m/>
    <x v="0"/>
    <d v="1899-12-30T00:00:00"/>
    <m/>
    <m/>
    <m/>
    <e v="#N/A"/>
  </r>
  <r>
    <x v="38"/>
    <x v="27"/>
    <e v="#N/A"/>
    <x v="1"/>
    <x v="113"/>
    <x v="152"/>
    <x v="0"/>
    <s v="4669A Alor Janggus"/>
    <x v="2"/>
    <s v="Fo&amp;T"/>
    <m/>
    <m/>
    <m/>
    <s v="Single_2023_November_DWDM_(blank)_4669A_Completed_DCPDB  = 1"/>
    <x v="1"/>
    <n v="2023"/>
    <s v="November"/>
    <s v="DWDM"/>
    <s v="(blank)"/>
    <s v="DWDM-4669A"/>
    <s v="4669A"/>
    <x v="0"/>
    <s v="DCPDB  = 1"/>
    <e v="#N/A"/>
    <e v="#N/A"/>
    <e v="#N/A"/>
    <x v="37"/>
    <s v="Wk52"/>
    <x v="2"/>
    <s v="CME"/>
    <s v="12/1: Pending odf panel_x000a_16/1: bring ODF panel &amp; travel_x000a_23/1: Pending CME_x000a_30/1: Pending DCPDB_x000a_7/2: Pending DCPDB"/>
    <m/>
    <s v="Completed"/>
    <s v="Y"/>
    <d v="2024-03-15T00:00:00"/>
    <d v="2024-02-07T00:00:00"/>
    <x v="1"/>
    <x v="49"/>
    <s v="Wk11"/>
    <x v="2"/>
    <s v="N103"/>
    <s v="IP BREAK RING"/>
    <e v="#N/A"/>
    <m/>
    <m/>
    <m/>
    <m/>
    <x v="0"/>
    <d v="1899-12-30T00:00:00"/>
    <m/>
    <m/>
    <m/>
    <e v="#N/A"/>
  </r>
  <r>
    <x v="38"/>
    <x v="27"/>
    <e v="#N/A"/>
    <x v="1"/>
    <x v="114"/>
    <x v="153"/>
    <x v="0"/>
    <s v="4863B Wisma PKNK"/>
    <x v="2"/>
    <s v="Fo&amp;T"/>
    <m/>
    <m/>
    <m/>
    <s v="Multiple_2024_April_DWDM_N103_4863B_PRPO_1. Add Battery Bank = 1"/>
    <x v="0"/>
    <n v="2024"/>
    <s v="April"/>
    <s v="DWDM"/>
    <s v="N103"/>
    <s v="DWDM-4863B"/>
    <s v="4863B"/>
    <x v="2"/>
    <s v="1. Add Battery Bank = 1"/>
    <e v="#N/A"/>
    <e v="#N/A"/>
    <e v="#N/A"/>
    <x v="19"/>
    <s v="Wk19"/>
    <x v="10"/>
    <m/>
    <s v="OUTDOOR"/>
    <m/>
    <d v="2024-05-25T00:00:00"/>
    <m/>
    <s v="Replan"/>
    <d v="2024-02-07T00:00:00"/>
    <x v="1"/>
    <x v="1"/>
    <s v="Wk19"/>
    <x v="2"/>
    <s v="N103"/>
    <s v="IP BREAK RING"/>
    <e v="#N/A"/>
    <m/>
    <m/>
    <m/>
    <m/>
    <x v="0"/>
    <d v="1899-12-30T00:00:00"/>
    <m/>
    <m/>
    <m/>
    <e v="#N/A"/>
  </r>
  <r>
    <x v="38"/>
    <x v="27"/>
    <e v="#N/A"/>
    <x v="1"/>
    <x v="115"/>
    <x v="154"/>
    <x v="0"/>
    <s v="4998A Air Itam Kedah"/>
    <x v="2"/>
    <s v="Fo&amp;T"/>
    <m/>
    <m/>
    <m/>
    <s v="Single_2024_May_DWDM_N104+;N107+_4998A_PRPO_1. Add Battery Bank = 1"/>
    <x v="1"/>
    <n v="2024"/>
    <s v="May"/>
    <s v="DWDM"/>
    <s v="N104+;N107+"/>
    <s v="DWDM-4998A"/>
    <s v="4998A"/>
    <x v="2"/>
    <s v="1. Add Battery Bank = 1"/>
    <e v="#N/A"/>
    <e v="#N/A"/>
    <e v="#N/A"/>
    <x v="37"/>
    <s v="Wk52"/>
    <x v="2"/>
    <m/>
    <s v="12/1: Pending odf panel_x000a_16/1: bring ODF panel &amp; travel"/>
    <m/>
    <s v="Completed"/>
    <s v="Y"/>
    <d v="2024-01-12T00:00:00"/>
    <d v="2024-01-16T00:00:00"/>
    <x v="1"/>
    <x v="50"/>
    <s v="Wk3"/>
    <x v="2"/>
    <s v="N103"/>
    <s v="IP BREAK RING"/>
    <e v="#N/A"/>
    <d v="2024-01-17T09:48:20"/>
    <m/>
    <m/>
    <m/>
    <x v="0"/>
    <d v="1899-12-30T00:00:00"/>
    <m/>
    <m/>
    <m/>
    <e v="#N/A"/>
  </r>
  <r>
    <x v="39"/>
    <x v="28"/>
    <e v="#N/A"/>
    <x v="1"/>
    <x v="116"/>
    <x v="155"/>
    <x v="0"/>
    <s v="4085D Kulim Hitech2"/>
    <x v="2"/>
    <s v="Fo&amp;T"/>
    <m/>
    <m/>
    <m/>
    <s v="Single_2023_November_DWDM_(blank)_4085D_Completed_RECTTIFIER MODULE = 2_x000a_BATTERY BANK = 2"/>
    <x v="1"/>
    <n v="2023"/>
    <s v="November"/>
    <s v="DWDM"/>
    <s v="(blank)"/>
    <s v="DWDM-4085D"/>
    <s v="4085D"/>
    <x v="0"/>
    <s v="RECTTIFIER MODULE = 2"/>
    <e v="#N/A"/>
    <e v="#N/A"/>
    <e v="#N/A"/>
    <x v="37"/>
    <s v="Wk52"/>
    <x v="43"/>
    <m/>
    <m/>
    <m/>
    <s v="Completed"/>
    <s v="Y"/>
    <m/>
    <s v="Completed"/>
    <x v="1"/>
    <x v="51"/>
    <s v="Wk46"/>
    <x v="0"/>
    <e v="#N/A"/>
    <s v="MAC Swap - BR"/>
    <e v="#N/A"/>
    <m/>
    <m/>
    <m/>
    <s v="Y"/>
    <x v="1"/>
    <d v="2023-11-16T00:00:00"/>
    <s v="Completed"/>
    <m/>
    <m/>
    <e v="#N/A"/>
  </r>
  <r>
    <x v="39"/>
    <x v="28"/>
    <e v="#N/A"/>
    <x v="1"/>
    <x v="52"/>
    <x v="156"/>
    <x v="0"/>
    <s v="4683A Bkt Tok Alang"/>
    <x v="2"/>
    <s v="Fo&amp;T"/>
    <m/>
    <m/>
    <m/>
    <s v="Single_2024_May_DWDM_N106+_4683A_PRPO_1. Add Battery Bank = 3"/>
    <x v="1"/>
    <n v="2024"/>
    <s v="May"/>
    <s v="DWDM"/>
    <s v="N106+"/>
    <s v="DWDM-4683A"/>
    <s v="4683A"/>
    <x v="2"/>
    <s v="1. Add Battery Bank = 3"/>
    <e v="#N/A"/>
    <e v="#N/A"/>
    <e v="#N/A"/>
    <x v="37"/>
    <s v="Wk52"/>
    <x v="44"/>
    <m/>
    <m/>
    <m/>
    <s v="Completed"/>
    <s v="Y"/>
    <m/>
    <s v="Completed"/>
    <x v="1"/>
    <x v="51"/>
    <s v="Wk46"/>
    <x v="0"/>
    <e v="#N/A"/>
    <s v="MAC Swap - BR"/>
    <e v="#N/A"/>
    <m/>
    <m/>
    <m/>
    <s v="Y"/>
    <x v="1"/>
    <d v="2023-11-16T00:00:00"/>
    <s v="Completed"/>
    <m/>
    <m/>
    <e v="#N/A"/>
  </r>
  <r>
    <x v="39"/>
    <x v="28"/>
    <e v="#N/A"/>
    <x v="1"/>
    <x v="77"/>
    <x v="157"/>
    <x v="0"/>
    <s v="4946A Bukit Selambau"/>
    <x v="2"/>
    <s v="Fo&amp;T"/>
    <m/>
    <m/>
    <m/>
    <s v="Single_2023_October_DWDM_(blank)_4946A_Drop_DROP"/>
    <x v="1"/>
    <n v="2023"/>
    <s v="October"/>
    <s v="DWDM"/>
    <s v="(blank)"/>
    <s v="DWDM-4946A"/>
    <s v="4946A"/>
    <x v="3"/>
    <s v="DROP"/>
    <e v="#N/A"/>
    <e v="#N/A"/>
    <e v="#N/A"/>
    <x v="37"/>
    <s v="Wk52"/>
    <x v="44"/>
    <m/>
    <m/>
    <m/>
    <s v="Completed"/>
    <s v="Y"/>
    <m/>
    <s v="Completed"/>
    <x v="1"/>
    <x v="51"/>
    <s v="Wk46"/>
    <x v="0"/>
    <e v="#N/A"/>
    <s v="MAC Swap - BR"/>
    <e v="#N/A"/>
    <m/>
    <m/>
    <m/>
    <s v="Y"/>
    <x v="1"/>
    <d v="2023-11-16T00:00:00"/>
    <s v="Completed"/>
    <m/>
    <m/>
    <e v="#N/A"/>
  </r>
  <r>
    <x v="39"/>
    <x v="28"/>
    <e v="#N/A"/>
    <x v="1"/>
    <x v="117"/>
    <x v="158"/>
    <x v="0"/>
    <s v="4966A Kulim Hi Tech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43"/>
    <m/>
    <m/>
    <m/>
    <s v="Completed"/>
    <s v="Y"/>
    <m/>
    <s v="Completed"/>
    <x v="1"/>
    <x v="51"/>
    <s v="Wk46"/>
    <x v="0"/>
    <e v="#N/A"/>
    <s v="MAC Swap - BR"/>
    <e v="#N/A"/>
    <m/>
    <m/>
    <m/>
    <s v="Y"/>
    <x v="1"/>
    <d v="2023-11-16T00:00:00"/>
    <s v="Completed"/>
    <m/>
    <m/>
    <e v="#N/A"/>
  </r>
  <r>
    <x v="40"/>
    <x v="29"/>
    <e v="#N/A"/>
    <x v="1"/>
    <x v="118"/>
    <x v="159"/>
    <x v="0"/>
    <s v="4662A MAC BktTinggiJitra"/>
    <x v="2"/>
    <s v="Fo&amp;T"/>
    <m/>
    <m/>
    <m/>
    <s v="Single_2023_October_DWDM_(blank)_4662A_Completed_DCPDB  = 1"/>
    <x v="1"/>
    <n v="2023"/>
    <s v="October"/>
    <s v="DWDM"/>
    <s v="(blank)"/>
    <s v="DWDM-4662A"/>
    <s v="4662A"/>
    <x v="0"/>
    <s v="DCPDB  = 1"/>
    <e v="#N/A"/>
    <e v="#N/A"/>
    <e v="#N/A"/>
    <x v="37"/>
    <s v="Wk52"/>
    <x v="45"/>
    <m/>
    <m/>
    <m/>
    <s v="Completed"/>
    <s v="Y"/>
    <s v="04/01/2024-5/1/2024"/>
    <d v="2024-01-08T00:00:00"/>
    <x v="1"/>
    <x v="52"/>
    <s v="Wk1"/>
    <x v="0"/>
    <s v="N113"/>
    <s v="IP BREAK RING"/>
    <e v="#N/A"/>
    <m/>
    <m/>
    <s v="CME completed12/Jan"/>
    <s v="Y"/>
    <x v="1"/>
    <d v="2024-01-24T00:00:00"/>
    <s v="Completed"/>
    <m/>
    <m/>
    <e v="#N/A"/>
  </r>
  <r>
    <x v="40"/>
    <x v="29"/>
    <e v="#N/A"/>
    <x v="1"/>
    <x v="119"/>
    <x v="160"/>
    <x v="0"/>
    <s v="4678A MAC JlnLanggar"/>
    <x v="2"/>
    <s v="Fo&amp;T"/>
    <m/>
    <m/>
    <m/>
    <s v="Single_2023_October_DWDM_(blank)_4678A_Completed_DCPDB  = 1"/>
    <x v="1"/>
    <n v="2023"/>
    <s v="October"/>
    <s v="DWDM"/>
    <s v="(blank)"/>
    <s v="DWDM-4678A"/>
    <s v="4678A"/>
    <x v="0"/>
    <s v="DCPDB  = 1"/>
    <e v="#N/A"/>
    <e v="#N/A"/>
    <e v="#N/A"/>
    <x v="37"/>
    <s v="Wk52"/>
    <x v="46"/>
    <m/>
    <m/>
    <m/>
    <s v="Completed"/>
    <s v="Y"/>
    <s v="04/01/2024-5/1/2024"/>
    <d v="2024-01-08T00:00:00"/>
    <x v="1"/>
    <x v="52"/>
    <s v="Wk1"/>
    <x v="0"/>
    <s v="N113"/>
    <s v="IP BREAK RING"/>
    <e v="#N/A"/>
    <m/>
    <m/>
    <s v="CME completed12/Jan"/>
    <s v="Y"/>
    <x v="1"/>
    <d v="2024-01-24T00:00:00"/>
    <s v="Completed"/>
    <m/>
    <m/>
    <e v="#N/A"/>
  </r>
  <r>
    <x v="40"/>
    <x v="29"/>
    <e v="#N/A"/>
    <x v="1"/>
    <x v="120"/>
    <x v="161"/>
    <x v="0"/>
    <s v="4992A MAG Pendang"/>
    <x v="2"/>
    <s v="Fo&amp;T"/>
    <m/>
    <m/>
    <m/>
    <s v="Multiple_2024_May_DWDM_(blank)_4992A_Completed_1.Swap breaker = 4 (4x100A DC)"/>
    <x v="0"/>
    <n v="2024"/>
    <s v="May"/>
    <s v="DWDM"/>
    <s v="(blank)"/>
    <s v="DWDM-4992A"/>
    <s v="4992A"/>
    <x v="0"/>
    <s v="1.Swap breaker = 4 (4x100A DC)"/>
    <e v="#N/A"/>
    <e v="#N/A"/>
    <e v="#N/A"/>
    <x v="37"/>
    <s v="Wk52"/>
    <x v="45"/>
    <m/>
    <m/>
    <m/>
    <s v="Completed"/>
    <s v="Y"/>
    <s v="04/01/2024-5/1/2024"/>
    <d v="2024-01-08T00:00:00"/>
    <x v="1"/>
    <x v="52"/>
    <s v="Wk1"/>
    <x v="0"/>
    <s v="N113"/>
    <s v="IP BREAK RING"/>
    <e v="#N/A"/>
    <m/>
    <m/>
    <s v="CME completed12/Jan"/>
    <s v="Y"/>
    <x v="1"/>
    <d v="2024-01-24T00:00:00"/>
    <s v="Completed"/>
    <m/>
    <m/>
    <e v="#N/A"/>
  </r>
  <r>
    <x v="40"/>
    <x v="29"/>
    <e v="#N/A"/>
    <x v="1"/>
    <x v="121"/>
    <x v="162"/>
    <x v="0"/>
    <s v="4995A MAG UUMHW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46"/>
    <m/>
    <m/>
    <m/>
    <s v="Completed"/>
    <s v="Y"/>
    <s v="04/01/2024-5/1/2024"/>
    <d v="2024-01-08T00:00:00"/>
    <x v="1"/>
    <x v="52"/>
    <s v="Wk1"/>
    <x v="0"/>
    <s v="N113"/>
    <s v="IP BREAK RING"/>
    <e v="#N/A"/>
    <m/>
    <m/>
    <m/>
    <s v="Y"/>
    <x v="1"/>
    <d v="2024-01-24T00:00:00"/>
    <s v="Completed"/>
    <m/>
    <m/>
    <e v="#N/A"/>
  </r>
  <r>
    <x v="41"/>
    <x v="30"/>
    <e v="#N/A"/>
    <x v="1"/>
    <x v="112"/>
    <x v="163"/>
    <x v="0"/>
    <s v="4660A Ktm Astar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24"/>
    <m/>
    <m/>
    <m/>
    <s v="Completed"/>
    <s v="Y"/>
    <d v="2024-01-18T00:00:00"/>
    <d v="2024-01-18T00:00:00"/>
    <x v="1"/>
    <x v="48"/>
    <s v="Wk3"/>
    <x v="0"/>
    <e v="#N/A"/>
    <e v="#N/A"/>
    <e v="#N/A"/>
    <m/>
    <m/>
    <m/>
    <s v="Y"/>
    <x v="1"/>
    <d v="2024-03-27T00:00:00"/>
    <s v="Completed"/>
    <m/>
    <m/>
    <e v="#N/A"/>
  </r>
  <r>
    <x v="41"/>
    <x v="30"/>
    <e v="#N/A"/>
    <x v="1"/>
    <x v="122"/>
    <x v="164"/>
    <x v="0"/>
    <s v="4692A Gurun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1"/>
    <m/>
    <s v="23/1: Pending power tap"/>
    <m/>
    <m/>
    <m/>
    <d v="2024-01-29T00:00:00"/>
    <d v="2024-02-06T00:00:00"/>
    <x v="1"/>
    <x v="28"/>
    <s v="Wk5"/>
    <x v="0"/>
    <e v="#N/A"/>
    <e v="#N/A"/>
    <e v="#N/A"/>
    <d v="2024-01-29T09:58:32"/>
    <m/>
    <m/>
    <s v="Y"/>
    <x v="1"/>
    <d v="2024-03-27T00:00:00"/>
    <s v="Completed"/>
    <m/>
    <m/>
    <e v="#N/A"/>
  </r>
  <r>
    <x v="41"/>
    <x v="30"/>
    <e v="#N/A"/>
    <x v="1"/>
    <x v="123"/>
    <x v="165"/>
    <x v="0"/>
    <s v="4938A Tmn Orkid"/>
    <x v="2"/>
    <s v="Fo&amp;T"/>
    <m/>
    <m/>
    <m/>
    <s v="Single_2023_November_DWDM_(blank)_4938A_Completed_RECTIFIER + DCPDB = 1"/>
    <x v="1"/>
    <n v="2023"/>
    <s v="November"/>
    <s v="DWDM"/>
    <s v="(blank)"/>
    <s v="DWDM-4938A"/>
    <s v="4938A"/>
    <x v="0"/>
    <s v="RECTIFIER + DCPDB = 1"/>
    <e v="#N/A"/>
    <e v="#N/A"/>
    <e v="#N/A"/>
    <x v="37"/>
    <s v="Wk52"/>
    <x v="2"/>
    <s v="CME - Special Power Cable"/>
    <s v="16mm power cable required, 40m breaker x 4_x000a_1/2: Pending power cable 16mm2_x000a_6/2: Pending power cable 16mm2"/>
    <m/>
    <m/>
    <m/>
    <d v="2024-03-07T00:00:00"/>
    <d v="2024-02-06T00:00:00"/>
    <x v="1"/>
    <x v="53"/>
    <s v="Wk10"/>
    <x v="0"/>
    <e v="#N/A"/>
    <e v="#N/A"/>
    <e v="#N/A"/>
    <m/>
    <m/>
    <m/>
    <s v="Y"/>
    <x v="1"/>
    <d v="2024-03-27T00:00:00"/>
    <s v="Completed"/>
    <m/>
    <m/>
    <e v="#N/A"/>
  </r>
  <r>
    <x v="41"/>
    <x v="30"/>
    <e v="#N/A"/>
    <x v="1"/>
    <x v="123"/>
    <x v="166"/>
    <x v="0"/>
    <s v="4938A Tmn Orkid2"/>
    <x v="2"/>
    <s v="Fo&amp;T"/>
    <m/>
    <m/>
    <m/>
    <s v="Single_2023_November_DWDM_(blank)_4938A_Completed_RECTIFIER + DCPDB = 1"/>
    <x v="1"/>
    <n v="2023"/>
    <s v="November"/>
    <s v="DWDM"/>
    <s v="(blank)"/>
    <s v="DWDM-4938A"/>
    <s v="4938A"/>
    <x v="0"/>
    <s v="RECTIFIER + DCPDB = 1"/>
    <e v="#N/A"/>
    <e v="#N/A"/>
    <e v="#N/A"/>
    <x v="37"/>
    <s v="Wk52"/>
    <x v="2"/>
    <s v="CME - Special Power Cable"/>
    <s v="6/2: Pending power cable 16mm2"/>
    <m/>
    <m/>
    <m/>
    <d v="2024-03-07T00:00:00"/>
    <e v="#N/A"/>
    <x v="1"/>
    <x v="53"/>
    <s v="Wk10"/>
    <x v="0"/>
    <e v="#N/A"/>
    <e v="#N/A"/>
    <e v="#N/A"/>
    <m/>
    <m/>
    <m/>
    <s v="Y"/>
    <x v="1"/>
    <d v="2024-03-27T00:00:00"/>
    <s v="Completed"/>
    <m/>
    <m/>
    <e v="#N/A"/>
  </r>
  <r>
    <x v="41"/>
    <x v="30"/>
    <e v="#N/A"/>
    <x v="1"/>
    <x v="124"/>
    <x v="167"/>
    <x v="0"/>
    <s v="4940A Semeling"/>
    <x v="2"/>
    <s v="Fo&amp;T"/>
    <m/>
    <m/>
    <m/>
    <s v="Single_2023_October_DWDM_(blank)_4940A_Completed_BATTERY BANK = 2"/>
    <x v="1"/>
    <n v="2023"/>
    <s v="October"/>
    <s v="DWDM"/>
    <s v="(blank)"/>
    <s v="DWDM-4940A"/>
    <s v="4940A"/>
    <x v="0"/>
    <s v="BATTERY BANK = 2"/>
    <e v="#N/A"/>
    <e v="#N/A"/>
    <e v="#N/A"/>
    <x v="37"/>
    <s v="Wk52"/>
    <x v="1"/>
    <m/>
    <m/>
    <m/>
    <m/>
    <m/>
    <d v="2024-01-30T00:00:00"/>
    <d v="2024-02-06T00:00:00"/>
    <x v="1"/>
    <x v="54"/>
    <s v="Wk5"/>
    <x v="0"/>
    <e v="#N/A"/>
    <e v="#N/A"/>
    <e v="#N/A"/>
    <d v="2024-01-30T10:58:14"/>
    <m/>
    <m/>
    <s v="Y"/>
    <x v="1"/>
    <d v="2024-03-27T00:00:00"/>
    <s v="Completed"/>
    <m/>
    <m/>
    <e v="#N/A"/>
  </r>
  <r>
    <x v="21"/>
    <x v="17"/>
    <e v="#N/A"/>
    <x v="1"/>
    <x v="56"/>
    <x v="168"/>
    <x v="0"/>
    <s v="4770A Toklin"/>
    <x v="2"/>
    <s v="Fo&amp;T"/>
    <m/>
    <m/>
    <m/>
    <s v="Single_2023_October_DWDM_(blank)_4770A_Completed_RECTTIFIER MODULE = 2_x000a_BATTERY BANK = 2"/>
    <x v="1"/>
    <n v="2023"/>
    <s v="October"/>
    <s v="DWDM"/>
    <s v="(blank)"/>
    <s v="DWDM-4770A"/>
    <s v="4770A"/>
    <x v="0"/>
    <s v="RECTTIFIER MODULE = 2"/>
    <e v="#N/A"/>
    <e v="#N/A"/>
    <e v="#N/A"/>
    <x v="37"/>
    <s v="Wk52"/>
    <x v="1"/>
    <m/>
    <m/>
    <m/>
    <s v="Completed"/>
    <s v="Y"/>
    <m/>
    <s v="Completed"/>
    <x v="1"/>
    <x v="55"/>
    <s v="Wk46"/>
    <x v="0"/>
    <e v="#N/A"/>
    <s v="MAC Swap - BR"/>
    <e v="#N/A"/>
    <m/>
    <m/>
    <m/>
    <s v="Y"/>
    <x v="1"/>
    <d v="2023-12-21T00:00:00"/>
    <s v="Completed"/>
    <m/>
    <m/>
    <e v="#N/A"/>
  </r>
  <r>
    <x v="42"/>
    <x v="31"/>
    <e v="#N/A"/>
    <x v="1"/>
    <x v="5"/>
    <x v="169"/>
    <x v="0"/>
    <s v="4000A MSC Prai"/>
    <x v="2"/>
    <s v="Fo&amp;T"/>
    <m/>
    <m/>
    <m/>
    <s v="Single_2023_November_DWDM_(blank)_4000A_Completed_DC BREAKER: 63A X 12"/>
    <x v="1"/>
    <n v="2023"/>
    <s v="November"/>
    <s v="DWDM"/>
    <s v="(blank)"/>
    <s v="DWDM-4000A"/>
    <s v="4000A"/>
    <x v="0"/>
    <s v="DC BREAKER: 63A X 12"/>
    <e v="#N/A"/>
    <e v="#N/A"/>
    <e v="#N/A"/>
    <x v="37"/>
    <s v="Wk52"/>
    <x v="27"/>
    <m/>
    <m/>
    <m/>
    <s v="Completed"/>
    <s v="Y"/>
    <d v="2024-01-31T00:00:00"/>
    <s v="Completed"/>
    <x v="1"/>
    <x v="55"/>
    <s v="Wk46"/>
    <x v="9"/>
    <s v="N201"/>
    <s v="IP BREAK RING"/>
    <e v="#N/A"/>
    <m/>
    <m/>
    <s v="CME completed12/Jan"/>
    <m/>
    <x v="0"/>
    <d v="1899-12-30T00:00:00"/>
    <m/>
    <m/>
    <m/>
    <e v="#N/A"/>
  </r>
  <r>
    <x v="42"/>
    <x v="31"/>
    <e v="#N/A"/>
    <x v="1"/>
    <x v="125"/>
    <x v="170"/>
    <x v="0"/>
    <s v="4685B Kg Sungai Karangan"/>
    <x v="2"/>
    <s v="Fo&amp;T"/>
    <m/>
    <m/>
    <m/>
    <s v="Multiple_2023_November_DWDM_(blank)_4685B_Completed_DCPDB = 1 UNIT_x000a_MGB = 1"/>
    <x v="0"/>
    <n v="2023"/>
    <s v="November"/>
    <s v="DWDM"/>
    <s v="(blank)"/>
    <s v="DWDM-4685B"/>
    <s v="4685B"/>
    <x v="0"/>
    <s v="DCPDB = 1 UNIT"/>
    <e v="#N/A"/>
    <e v="#N/A"/>
    <e v="#N/A"/>
    <x v="37"/>
    <s v="Wk52"/>
    <x v="47"/>
    <m/>
    <m/>
    <m/>
    <s v="Completed"/>
    <s v="Y"/>
    <d v="2024-02-01T00:00:00"/>
    <d v="2024-01-30T00:00:00"/>
    <x v="1"/>
    <x v="56"/>
    <s v="Wk5"/>
    <x v="9"/>
    <s v="N201"/>
    <s v="IP BREAK RING"/>
    <e v="#N/A"/>
    <m/>
    <m/>
    <m/>
    <m/>
    <x v="0"/>
    <d v="1899-12-30T00:00:00"/>
    <m/>
    <m/>
    <m/>
    <e v="#N/A"/>
  </r>
  <r>
    <x v="42"/>
    <x v="31"/>
    <e v="#N/A"/>
    <x v="1"/>
    <x v="126"/>
    <x v="171"/>
    <x v="0"/>
    <s v="4950B Pulai"/>
    <x v="2"/>
    <s v="Fo&amp;T"/>
    <m/>
    <m/>
    <m/>
    <s v="Multiple_2023_October_DWDM_(blank)_4950B_Completed_DC BREAKER: 63 A X 4"/>
    <x v="0"/>
    <n v="2023"/>
    <s v="October"/>
    <s v="DWDM"/>
    <s v="(blank)"/>
    <s v="DWDM-4950B"/>
    <s v="4950B"/>
    <x v="0"/>
    <s v="DC BREAKER: 63 A X 4"/>
    <e v="#N/A"/>
    <e v="#N/A"/>
    <e v="#N/A"/>
    <x v="37"/>
    <s v="Wk52"/>
    <x v="2"/>
    <m/>
    <m/>
    <m/>
    <m/>
    <m/>
    <d v="2024-02-06T00:00:00"/>
    <d v="2024-01-30T00:00:00"/>
    <x v="1"/>
    <x v="57"/>
    <s v="Wk6"/>
    <x v="9"/>
    <s v="N201"/>
    <s v="IP BREAK RING"/>
    <e v="#N/A"/>
    <d v="2024-02-06T09:37:57"/>
    <m/>
    <m/>
    <m/>
    <x v="0"/>
    <d v="1899-12-30T00:00:00"/>
    <m/>
    <m/>
    <m/>
    <e v="#N/A"/>
  </r>
  <r>
    <x v="42"/>
    <x v="31"/>
    <e v="#N/A"/>
    <x v="1"/>
    <x v="127"/>
    <x v="172"/>
    <x v="0"/>
    <s v="4956B Kuala Pegang"/>
    <x v="2"/>
    <s v="Fo&amp;T"/>
    <m/>
    <m/>
    <m/>
    <s v="Multiple_2023_November_DWDM_(blank)_4956B_Completed_DCPDB = 1 UNIT_x000a_MGB = 1"/>
    <x v="0"/>
    <n v="2023"/>
    <s v="November"/>
    <s v="DWDM"/>
    <s v="(blank)"/>
    <s v="DWDM-4956B"/>
    <s v="4956B"/>
    <x v="0"/>
    <s v="DCPDB = 1 UNIT"/>
    <e v="#N/A"/>
    <e v="#N/A"/>
    <e v="#N/A"/>
    <x v="37"/>
    <s v="Wk52"/>
    <x v="2"/>
    <m/>
    <m/>
    <m/>
    <m/>
    <m/>
    <d v="2024-02-05T00:00:00"/>
    <d v="2024-01-30T00:00:00"/>
    <x v="1"/>
    <x v="58"/>
    <s v="Wk6"/>
    <x v="9"/>
    <s v="N201"/>
    <s v="IP BREAK RING"/>
    <e v="#N/A"/>
    <d v="2024-02-05T09:36:33"/>
    <m/>
    <m/>
    <m/>
    <x v="0"/>
    <d v="1899-12-30T00:00:00"/>
    <m/>
    <m/>
    <m/>
    <e v="#N/A"/>
  </r>
  <r>
    <x v="42"/>
    <x v="31"/>
    <e v="#N/A"/>
    <x v="1"/>
    <x v="128"/>
    <x v="173"/>
    <x v="0"/>
    <s v="4968A Inokom Kulim"/>
    <x v="2"/>
    <s v="Fo&amp;T"/>
    <m/>
    <m/>
    <m/>
    <s v="Single_2023_November_DWDM_(blank)_4968A_Completed_AC BREAKER : 32 X 3"/>
    <x v="1"/>
    <n v="2023"/>
    <s v="November"/>
    <s v="DWDM"/>
    <s v="(blank)"/>
    <s v="DWDM-4968A"/>
    <s v="4968A"/>
    <x v="0"/>
    <s v="AC BREAKER : 32 X 3"/>
    <e v="#N/A"/>
    <e v="#N/A"/>
    <e v="#N/A"/>
    <x v="37"/>
    <s v="Wk52"/>
    <x v="24"/>
    <m/>
    <s v="12/1: Pending DCPDB, odf panel_x000a_16/1: bring ODF panel &amp; travel"/>
    <m/>
    <s v="Completed"/>
    <s v="Y"/>
    <d v="2024-01-30T00:00:00"/>
    <d v="2024-01-30T00:00:00"/>
    <x v="1"/>
    <x v="54"/>
    <s v="Wk5"/>
    <x v="9"/>
    <s v="N201"/>
    <s v="IP BREAK RING"/>
    <e v="#N/A"/>
    <d v="2024-01-26T09:58:34"/>
    <m/>
    <m/>
    <m/>
    <x v="0"/>
    <d v="1899-12-30T00:00:00"/>
    <m/>
    <m/>
    <m/>
    <e v="#N/A"/>
  </r>
  <r>
    <x v="42"/>
    <x v="31"/>
    <e v="#N/A"/>
    <x v="1"/>
    <x v="129"/>
    <x v="174"/>
    <x v="0"/>
    <s v="4985A Baling Town"/>
    <x v="2"/>
    <s v="Fo&amp;T"/>
    <m/>
    <m/>
    <m/>
    <s v="Single_2023_November_DWDM_(blank)_4985A_Completed_RECTIFIER + DCPDB = 1_x000a_BATTERTY BANK =2"/>
    <x v="1"/>
    <n v="2023"/>
    <s v="November"/>
    <s v="DWDM"/>
    <s v="(blank)"/>
    <s v="DWDM-4985A"/>
    <s v="4985A"/>
    <x v="0"/>
    <s v="RECTIFIER + DCPDB = 1"/>
    <e v="#N/A"/>
    <e v="#N/A"/>
    <e v="#N/A"/>
    <x v="37"/>
    <s v="Wk52"/>
    <x v="2"/>
    <m/>
    <m/>
    <m/>
    <s v="Completed"/>
    <s v="Y"/>
    <d v="2024-02-07T00:00:00"/>
    <d v="2024-01-30T00:00:00"/>
    <x v="1"/>
    <x v="59"/>
    <s v="Wk6"/>
    <x v="9"/>
    <s v="N201"/>
    <s v="IP BREAK RING"/>
    <e v="#N/A"/>
    <d v="2024-02-07T09:47:45"/>
    <m/>
    <m/>
    <m/>
    <x v="0"/>
    <d v="1899-12-30T00:00:00"/>
    <m/>
    <m/>
    <m/>
    <e v="#N/A"/>
  </r>
  <r>
    <x v="42"/>
    <x v="31"/>
    <e v="#N/A"/>
    <x v="1"/>
    <x v="130"/>
    <x v="175"/>
    <x v="0"/>
    <s v="4986A Binjul"/>
    <x v="2"/>
    <s v="Fo&amp;T"/>
    <m/>
    <m/>
    <m/>
    <s v="Multiple_2023_November_DWDM_(blank)_4986A_Completed_DCPDB = 1 UNIT_x000a_MGB = 1"/>
    <x v="0"/>
    <n v="2023"/>
    <s v="November"/>
    <s v="DWDM"/>
    <s v="(blank)"/>
    <s v="DWDM-4986A"/>
    <s v="4986A"/>
    <x v="0"/>
    <s v="DCPDB = 1 UNIT"/>
    <e v="#N/A"/>
    <e v="#N/A"/>
    <e v="#N/A"/>
    <x v="37"/>
    <s v="Wk52"/>
    <x v="24"/>
    <m/>
    <m/>
    <m/>
    <m/>
    <m/>
    <d v="2024-02-02T00:00:00"/>
    <d v="2024-01-30T00:00:00"/>
    <x v="1"/>
    <x v="60"/>
    <s v="Wk5"/>
    <x v="9"/>
    <s v="N201"/>
    <s v="IP BREAK RING"/>
    <e v="#N/A"/>
    <d v="2024-02-02T11:20:39"/>
    <m/>
    <m/>
    <m/>
    <x v="0"/>
    <d v="1899-12-30T00:00:00"/>
    <m/>
    <m/>
    <m/>
    <e v="#N/A"/>
  </r>
  <r>
    <x v="42"/>
    <x v="31"/>
    <e v="#N/A"/>
    <x v="1"/>
    <x v="131"/>
    <x v="176"/>
    <x v="0"/>
    <s v="4988A Kupang"/>
    <x v="2"/>
    <s v="Fo&amp;T"/>
    <m/>
    <m/>
    <m/>
    <s v="Single_2023_October_DWDM_(blank)_4988A_Completed_BATTERY BANK = 2"/>
    <x v="1"/>
    <n v="2023"/>
    <s v="October"/>
    <s v="DWDM"/>
    <s v="(blank)"/>
    <s v="DWDM-4988A"/>
    <s v="4988A"/>
    <x v="0"/>
    <s v="BATTERY BANK = 2"/>
    <e v="#N/A"/>
    <e v="#N/A"/>
    <e v="#N/A"/>
    <x v="37"/>
    <s v="Wk52"/>
    <x v="2"/>
    <m/>
    <m/>
    <m/>
    <s v="Completed"/>
    <s v="Y"/>
    <d v="2024-02-05T00:00:00"/>
    <d v="2024-01-30T00:00:00"/>
    <x v="1"/>
    <x v="58"/>
    <s v="Wk6"/>
    <x v="9"/>
    <s v="N201"/>
    <s v="IP BREAK RING"/>
    <e v="#N/A"/>
    <d v="2024-02-05T09:36:33"/>
    <m/>
    <m/>
    <m/>
    <x v="0"/>
    <d v="1899-12-30T00:00:00"/>
    <m/>
    <m/>
    <m/>
    <e v="#N/A"/>
  </r>
  <r>
    <x v="43"/>
    <x v="32"/>
    <e v="#N/A"/>
    <x v="1"/>
    <x v="5"/>
    <x v="177"/>
    <x v="0"/>
    <s v="4000A MSC Prai"/>
    <x v="2"/>
    <s v="Fo&amp;T"/>
    <m/>
    <m/>
    <m/>
    <s v="Single_2023_November_DWDM_(blank)_4000A_Completed_DC BREAKER: 63A X 12"/>
    <x v="1"/>
    <n v="2023"/>
    <s v="November"/>
    <s v="DWDM"/>
    <s v="(blank)"/>
    <s v="DWDM-4000A"/>
    <s v="4000A"/>
    <x v="0"/>
    <s v="DC BREAKER: 63A X 12"/>
    <e v="#N/A"/>
    <e v="#N/A"/>
    <e v="#N/A"/>
    <x v="37"/>
    <s v="Wk52"/>
    <x v="27"/>
    <m/>
    <s v="23/1: Pending power tap"/>
    <m/>
    <m/>
    <m/>
    <d v="2024-01-31T00:00:00"/>
    <d v="2024-02-16T00:00:00"/>
    <x v="1"/>
    <x v="22"/>
    <s v="Wk5"/>
    <x v="0"/>
    <e v="#N/A"/>
    <s v="IP BREAK RING"/>
    <e v="#N/A"/>
    <d v="2024-01-26T09:58:34"/>
    <m/>
    <s v="CME completed12/Jan"/>
    <s v="Y"/>
    <x v="1"/>
    <d v="2024-04-25T00:00:00"/>
    <d v="2024-04-25T00:00:00"/>
    <m/>
    <m/>
    <e v="#N/A"/>
  </r>
  <r>
    <x v="43"/>
    <x v="32"/>
    <e v="#N/A"/>
    <x v="1"/>
    <x v="132"/>
    <x v="178"/>
    <x v="0"/>
    <s v="4188A Nibong tebal2"/>
    <x v="2"/>
    <s v="Fo&amp;T"/>
    <m/>
    <m/>
    <m/>
    <s v="Single_2023_December_DWDM_(blank)_4188A_Completed_RECTIFIER + DCPDB = 1_x000a_RECTIFIER MODULE = 3_x000a_BATTERY BANK =3"/>
    <x v="1"/>
    <n v="2023"/>
    <s v="December"/>
    <s v="DWDM"/>
    <s v="(blank)"/>
    <s v="DWDM-4188A"/>
    <s v="4188A"/>
    <x v="0"/>
    <s v="RECTIFIER + DCPDB = 1"/>
    <e v="#N/A"/>
    <e v="#N/A"/>
    <e v="#N/A"/>
    <x v="37"/>
    <s v="Wk52"/>
    <x v="2"/>
    <m/>
    <m/>
    <m/>
    <s v="Completed"/>
    <s v="Y"/>
    <d v="2024-01-16T00:00:00"/>
    <d v="2024-01-16T00:00:00"/>
    <x v="1"/>
    <x v="30"/>
    <s v="Wk3"/>
    <x v="0"/>
    <e v="#N/A"/>
    <s v="IP BREAK RING"/>
    <e v="#N/A"/>
    <d v="2024-01-16T10:24:54"/>
    <m/>
    <m/>
    <s v="Y"/>
    <x v="1"/>
    <d v="2024-04-25T00:00:00"/>
    <d v="2024-04-25T00:00:00"/>
    <m/>
    <m/>
    <e v="#N/A"/>
  </r>
  <r>
    <x v="43"/>
    <x v="32"/>
    <e v="#N/A"/>
    <x v="1"/>
    <x v="133"/>
    <x v="179"/>
    <x v="0"/>
    <s v="4241A Juru Tower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27"/>
    <m/>
    <m/>
    <m/>
    <s v="Completed"/>
    <s v="Y"/>
    <d v="2024-01-16T00:00:00"/>
    <d v="2024-01-16T00:00:00"/>
    <x v="1"/>
    <x v="50"/>
    <s v="Wk3"/>
    <x v="0"/>
    <e v="#N/A"/>
    <s v="IP BREAK RING"/>
    <e v="#N/A"/>
    <d v="2024-01-17T09:48:20"/>
    <m/>
    <m/>
    <s v="Y"/>
    <x v="1"/>
    <d v="2024-04-25T00:00:00"/>
    <d v="2024-04-25T00:00:00"/>
    <m/>
    <m/>
    <e v="#N/A"/>
  </r>
  <r>
    <x v="44"/>
    <x v="33"/>
    <e v="#N/A"/>
    <x v="1"/>
    <x v="134"/>
    <x v="180"/>
    <x v="0"/>
    <s v="4427B MAC SimpangTaiping"/>
    <x v="2"/>
    <s v="Fo&amp;T"/>
    <m/>
    <m/>
    <m/>
    <s v="Single_2023_December_DWDM_(blank)_4427B_Completed_RECTIFIER + DCPDB = 1_x000a_BATTERY BANK =3"/>
    <x v="1"/>
    <n v="2023"/>
    <s v="December"/>
    <s v="DWDM"/>
    <s v="(blank)"/>
    <s v="DWDM-4427B"/>
    <s v="4427B"/>
    <x v="0"/>
    <s v="RECTIFIER + DCPDB = 1"/>
    <e v="#N/A"/>
    <e v="#N/A"/>
    <e v="#N/A"/>
    <x v="37"/>
    <s v="Wk52"/>
    <x v="38"/>
    <m/>
    <m/>
    <m/>
    <s v="Completed"/>
    <s v="Y"/>
    <s v="9/1/2024-11/1/2024"/>
    <d v="2024-01-12T00:00:00"/>
    <x v="1"/>
    <x v="61"/>
    <s v="Wk3"/>
    <x v="0"/>
    <e v="#N/A"/>
    <s v="IP BREAK RING"/>
    <e v="#N/A"/>
    <d v="2024-01-15T10:55:31"/>
    <s v="Reminder"/>
    <m/>
    <s v="Y"/>
    <x v="1"/>
    <d v="2024-02-21T00:00:00"/>
    <s v="Completed"/>
    <m/>
    <m/>
    <e v="#N/A"/>
  </r>
  <r>
    <x v="44"/>
    <x v="33"/>
    <e v="#N/A"/>
    <x v="1"/>
    <x v="135"/>
    <x v="181"/>
    <x v="0"/>
    <s v="4454B MAC KubuGajah"/>
    <x v="2"/>
    <s v="Fo&amp;T"/>
    <m/>
    <m/>
    <m/>
    <s v="Multiple_2023_September_DWDM_(blank)_4454B_Completed_DC BREAKER : 100A X 2_x000a_I-BEAM = 1"/>
    <x v="0"/>
    <n v="2023"/>
    <s v="September"/>
    <s v="DWDM"/>
    <s v="(blank)"/>
    <s v="DWDM-4454B"/>
    <s v="4454B"/>
    <x v="0"/>
    <s v="DC BREAKER : 100A X 2"/>
    <e v="#N/A"/>
    <e v="#N/A"/>
    <e v="#N/A"/>
    <x v="37"/>
    <s v="Wk52"/>
    <x v="48"/>
    <m/>
    <m/>
    <m/>
    <s v="Completed"/>
    <s v="Y"/>
    <s v="9/1/2024-11/1/2024"/>
    <d v="2024-01-12T00:00:00"/>
    <x v="1"/>
    <x v="61"/>
    <s v="Wk3"/>
    <x v="0"/>
    <e v="#N/A"/>
    <s v="IP BREAK RING"/>
    <e v="#N/A"/>
    <d v="2024-01-15T10:55:31"/>
    <s v="Reminder"/>
    <m/>
    <s v="Y"/>
    <x v="1"/>
    <d v="2024-02-21T00:00:00"/>
    <s v="Completed"/>
    <m/>
    <m/>
    <e v="#N/A"/>
  </r>
  <r>
    <x v="44"/>
    <x v="33"/>
    <e v="#N/A"/>
    <x v="1"/>
    <x v="136"/>
    <x v="182"/>
    <x v="0"/>
    <s v="4455A MAG KTMTaiping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38"/>
    <m/>
    <m/>
    <m/>
    <s v="Completed"/>
    <s v="Y"/>
    <s v="9/1/2024-11/1/2024"/>
    <d v="2024-01-12T00:00:00"/>
    <x v="1"/>
    <x v="62"/>
    <s v="Wk2"/>
    <x v="0"/>
    <e v="#N/A"/>
    <s v="IP BREAK RING"/>
    <e v="#N/A"/>
    <d v="2024-01-15T10:55:31"/>
    <s v="Reminder"/>
    <m/>
    <s v="Y"/>
    <x v="1"/>
    <d v="2024-02-21T00:00:00"/>
    <s v="Completed"/>
    <m/>
    <m/>
    <e v="#N/A"/>
  </r>
  <r>
    <x v="44"/>
    <x v="33"/>
    <e v="#N/A"/>
    <x v="1"/>
    <x v="137"/>
    <x v="183"/>
    <x v="0"/>
    <s v="4457A MAC KamuntingIndst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39"/>
    <m/>
    <m/>
    <m/>
    <s v="Completed"/>
    <s v="Y"/>
    <s v="9/1/2024-11/1/2024"/>
    <d v="2024-01-12T00:00:00"/>
    <x v="1"/>
    <x v="62"/>
    <s v="Wk2"/>
    <x v="0"/>
    <e v="#N/A"/>
    <s v="IP BREAK RING"/>
    <e v="#N/A"/>
    <d v="2024-01-15T10:55:31"/>
    <s v="Reminder"/>
    <m/>
    <s v="Y"/>
    <x v="1"/>
    <d v="2024-02-21T00:00:00"/>
    <s v="Completed"/>
    <m/>
    <m/>
    <e v="#N/A"/>
  </r>
  <r>
    <x v="44"/>
    <x v="33"/>
    <e v="#N/A"/>
    <x v="1"/>
    <x v="138"/>
    <x v="184"/>
    <x v="0"/>
    <s v="4465A MAC TmnLongJaafar"/>
    <x v="2"/>
    <s v="Fo&amp;T"/>
    <m/>
    <m/>
    <m/>
    <s v="Single_2023_November_DWDM_(blank)_4465A_Completed_BATTERY BANK = 7"/>
    <x v="1"/>
    <n v="2023"/>
    <s v="November"/>
    <s v="DWDM"/>
    <s v="(blank)"/>
    <s v="DWDM-4465A"/>
    <s v="4465A"/>
    <x v="0"/>
    <s v="BATTERY BANK = 7"/>
    <e v="#N/A"/>
    <e v="#N/A"/>
    <e v="#N/A"/>
    <x v="37"/>
    <s v="Wk52"/>
    <x v="39"/>
    <m/>
    <s v="12/1: Plan next week"/>
    <m/>
    <s v="Completed"/>
    <s v="Y"/>
    <s v="9/1/2024-11/1/2024"/>
    <d v="2024-01-12T00:00:00"/>
    <x v="1"/>
    <x v="61"/>
    <s v="Wk3"/>
    <x v="0"/>
    <e v="#N/A"/>
    <s v="IP BREAK RING"/>
    <e v="#N/A"/>
    <d v="2024-01-15T10:55:31"/>
    <s v="Reminder"/>
    <m/>
    <s v="Y"/>
    <x v="1"/>
    <d v="2024-02-21T00:00:00"/>
    <s v="Completed"/>
    <m/>
    <m/>
    <e v="#N/A"/>
  </r>
  <r>
    <x v="44"/>
    <x v="33"/>
    <e v="#N/A"/>
    <x v="1"/>
    <x v="4"/>
    <x v="185"/>
    <x v="0"/>
    <s v="4952B MAG Selama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37"/>
    <m/>
    <m/>
    <m/>
    <s v="Completed"/>
    <s v="Y"/>
    <s v="9/1/2024-11/1/2024"/>
    <d v="2024-01-12T00:00:00"/>
    <x v="1"/>
    <x v="62"/>
    <s v="Wk2"/>
    <x v="0"/>
    <e v="#N/A"/>
    <s v="IP BREAK RING"/>
    <e v="#N/A"/>
    <d v="2024-01-15T10:55:31"/>
    <s v="Reminder"/>
    <m/>
    <s v="Y"/>
    <x v="1"/>
    <d v="2024-02-21T00:00:00"/>
    <s v="Completed"/>
    <m/>
    <m/>
    <e v="#N/A"/>
  </r>
  <r>
    <x v="45"/>
    <x v="34"/>
    <e v="#N/A"/>
    <x v="1"/>
    <x v="139"/>
    <x v="186"/>
    <x v="0"/>
    <s v="4432A MAG KTMSgSiput"/>
    <x v="2"/>
    <s v="Fo&amp;T"/>
    <m/>
    <m/>
    <m/>
    <e v="#N/A"/>
    <x v="2"/>
    <m/>
    <m/>
    <m/>
    <m/>
    <s v="DWDM-"/>
    <m/>
    <x v="1"/>
    <m/>
    <e v="#N/A"/>
    <e v="#N/A"/>
    <e v="#N/A"/>
    <x v="39"/>
    <s v="Wk12"/>
    <x v="22"/>
    <m/>
    <m/>
    <m/>
    <m/>
    <m/>
    <d v="2024-03-14T00:00:00"/>
    <s v="NO EQUIPMENT_x000a_REDELPOY TO KUSZA (E212)"/>
    <x v="1"/>
    <x v="33"/>
    <s v="Wk12"/>
    <x v="0"/>
    <e v="#N/A"/>
    <s v="IP BREAK RING"/>
    <e v="#N/A"/>
    <m/>
    <m/>
    <m/>
    <s v="Y"/>
    <x v="1"/>
    <d v="1899-12-30T00:00:00"/>
    <s v="Completed"/>
    <m/>
    <m/>
    <e v="#N/A"/>
  </r>
  <r>
    <x v="45"/>
    <x v="34"/>
    <e v="#N/A"/>
    <x v="1"/>
    <x v="140"/>
    <x v="187"/>
    <x v="0"/>
    <s v="4493A MAG KTMIpoh"/>
    <x v="2"/>
    <s v="Fo&amp;T"/>
    <m/>
    <m/>
    <m/>
    <e v="#N/A"/>
    <x v="2"/>
    <m/>
    <m/>
    <m/>
    <m/>
    <s v="DWDM-"/>
    <m/>
    <x v="1"/>
    <m/>
    <e v="#N/A"/>
    <e v="#N/A"/>
    <e v="#N/A"/>
    <x v="0"/>
    <s v="Wk31"/>
    <x v="0"/>
    <s v="Material relocation"/>
    <m/>
    <m/>
    <m/>
    <m/>
    <d v="2024-03-14T00:00:00"/>
    <s v="NO EQUIPMENT_x000a_REDELPOY TO BKT PAYUNG 2 (E212)"/>
    <x v="0"/>
    <x v="37"/>
    <m/>
    <x v="0"/>
    <e v="#N/A"/>
    <s v="IP BREAK RING"/>
    <e v="#N/A"/>
    <m/>
    <m/>
    <m/>
    <s v="Y"/>
    <x v="1"/>
    <d v="1899-12-30T00:00:00"/>
    <s v="Completed"/>
    <m/>
    <m/>
    <e v="#N/A"/>
  </r>
  <r>
    <x v="45"/>
    <x v="34"/>
    <e v="#N/A"/>
    <x v="1"/>
    <x v="141"/>
    <x v="188"/>
    <x v="0"/>
    <s v="4496A MAC LapTasek1N2"/>
    <x v="2"/>
    <s v="Fo&amp;T"/>
    <m/>
    <m/>
    <m/>
    <e v="#N/A"/>
    <x v="2"/>
    <m/>
    <m/>
    <m/>
    <m/>
    <s v="DWDM-"/>
    <m/>
    <x v="1"/>
    <m/>
    <e v="#N/A"/>
    <e v="#N/A"/>
    <e v="#N/A"/>
    <x v="43"/>
    <s v="Wk8"/>
    <x v="15"/>
    <m/>
    <m/>
    <m/>
    <m/>
    <m/>
    <d v="2024-03-14T00:00:00"/>
    <m/>
    <x v="1"/>
    <x v="13"/>
    <s v="Wk11"/>
    <x v="0"/>
    <e v="#N/A"/>
    <s v="IP BREAK RING"/>
    <e v="#N/A"/>
    <m/>
    <m/>
    <m/>
    <s v="Y"/>
    <x v="1"/>
    <d v="1899-12-30T00:00:00"/>
    <s v="Completed"/>
    <m/>
    <m/>
    <e v="#N/A"/>
  </r>
  <r>
    <x v="45"/>
    <x v="34"/>
    <e v="#N/A"/>
    <x v="1"/>
    <x v="142"/>
    <x v="189"/>
    <x v="0"/>
    <s v="4536A MAC TasekIndst"/>
    <x v="2"/>
    <s v="Fo&amp;T"/>
    <m/>
    <m/>
    <m/>
    <e v="#N/A"/>
    <x v="2"/>
    <m/>
    <m/>
    <m/>
    <m/>
    <s v="DWDM-"/>
    <m/>
    <x v="1"/>
    <m/>
    <e v="#N/A"/>
    <e v="#N/A"/>
    <e v="#N/A"/>
    <x v="0"/>
    <s v="Wk31"/>
    <x v="0"/>
    <s v="Material relocation"/>
    <m/>
    <m/>
    <m/>
    <m/>
    <d v="2024-03-14T00:00:00"/>
    <s v="NO EQUIPMENT_x000a_REDELPOY TO TMN SEMARAK (E212)"/>
    <x v="0"/>
    <x v="37"/>
    <m/>
    <x v="0"/>
    <e v="#N/A"/>
    <s v="IP BREAK RING"/>
    <e v="#N/A"/>
    <m/>
    <m/>
    <m/>
    <s v="Y"/>
    <x v="1"/>
    <d v="1899-12-30T00:00:00"/>
    <s v="Completed"/>
    <m/>
    <m/>
    <e v="#N/A"/>
  </r>
  <r>
    <x v="46"/>
    <x v="35"/>
    <e v="#N/A"/>
    <x v="1"/>
    <x v="143"/>
    <x v="190"/>
    <x v="0"/>
    <s v="4368A Tar College"/>
    <x v="2"/>
    <s v="Fo&amp;T"/>
    <m/>
    <m/>
    <m/>
    <s v="Single_2023_October_DWDM_(blank)_4368A_Completed_DC BREAKER : 63A X 4_x000a_MGB = 1"/>
    <x v="1"/>
    <n v="2023"/>
    <s v="October"/>
    <s v="DWDM"/>
    <s v="(blank)"/>
    <s v="DWDM-4368A"/>
    <s v="4368A"/>
    <x v="0"/>
    <s v="DC BREAKER : 63A X 4"/>
    <e v="#N/A"/>
    <e v="#N/A"/>
    <e v="#N/A"/>
    <x v="37"/>
    <s v="Wk52"/>
    <x v="49"/>
    <s v="EB site- CRQ"/>
    <m/>
    <m/>
    <s v="Completed"/>
    <s v="Y"/>
    <d v="2024-01-29T00:00:00"/>
    <d v="2024-02-05T00:00:00"/>
    <x v="1"/>
    <x v="28"/>
    <s v="Wk5"/>
    <x v="0"/>
    <e v="#N/A"/>
    <s v="IP BREAK RING"/>
    <e v="#N/A"/>
    <d v="2024-01-29T09:58:32"/>
    <m/>
    <m/>
    <s v="Y"/>
    <x v="1"/>
    <d v="2024-03-05T00:00:00"/>
    <s v="Completed"/>
    <m/>
    <m/>
    <e v="#N/A"/>
  </r>
  <r>
    <x v="46"/>
    <x v="35"/>
    <e v="#N/A"/>
    <x v="1"/>
    <x v="144"/>
    <x v="191"/>
    <x v="0"/>
    <s v="4440B Tapah Road"/>
    <x v="2"/>
    <s v="Fo&amp;T"/>
    <m/>
    <m/>
    <m/>
    <s v="Single_2023_October_DWDM_(blank)_4440B_Completed_DC BREAKER: 63 A X 4"/>
    <x v="1"/>
    <n v="2023"/>
    <s v="October"/>
    <s v="DWDM"/>
    <s v="(blank)"/>
    <s v="DWDM-4440B"/>
    <s v="4440B"/>
    <x v="0"/>
    <s v="DC BREAKER: 63 A X 4"/>
    <e v="#N/A"/>
    <e v="#N/A"/>
    <e v="#N/A"/>
    <x v="37"/>
    <s v="Wk52"/>
    <x v="1"/>
    <s v="EB site- CRQ"/>
    <m/>
    <m/>
    <s v="Completed"/>
    <s v="Y"/>
    <d v="2024-01-17T00:00:00"/>
    <s v="Completed"/>
    <x v="1"/>
    <x v="30"/>
    <s v="Wk3"/>
    <x v="0"/>
    <e v="#N/A"/>
    <s v="IP BREAK RING"/>
    <e v="#N/A"/>
    <m/>
    <m/>
    <s v="completed"/>
    <s v="Y"/>
    <x v="1"/>
    <d v="2024-03-05T00:00:00"/>
    <s v="Completed"/>
    <m/>
    <m/>
    <e v="#N/A"/>
  </r>
  <r>
    <x v="46"/>
    <x v="35"/>
    <e v="#N/A"/>
    <x v="1"/>
    <x v="145"/>
    <x v="192"/>
    <x v="0"/>
    <s v="4509A Tamn Taufik"/>
    <x v="2"/>
    <s v="Fo&amp;T"/>
    <m/>
    <m/>
    <m/>
    <s v="Single_2023_October_DWDM_(blank)_4509A_Completed_DCPDB  = 1"/>
    <x v="1"/>
    <n v="2023"/>
    <s v="October"/>
    <s v="DWDM"/>
    <s v="(blank)"/>
    <s v="DWDM-4509A"/>
    <s v="4509A"/>
    <x v="0"/>
    <s v="DCPDB  = 1"/>
    <e v="#N/A"/>
    <e v="#N/A"/>
    <e v="#N/A"/>
    <x v="37"/>
    <s v="Wk52"/>
    <x v="1"/>
    <s v="EB site- CRQ"/>
    <s v="23/1: Pending DCPDB_x000a_6/2: Plan 7/2 due to site key not available"/>
    <m/>
    <m/>
    <m/>
    <d v="2024-02-06T00:00:00"/>
    <d v="2024-02-07T00:00:00"/>
    <x v="1"/>
    <x v="59"/>
    <s v="Wk6"/>
    <x v="0"/>
    <e v="#N/A"/>
    <s v="IP BREAK RING"/>
    <e v="#N/A"/>
    <d v="2024-02-07T09:47:45"/>
    <m/>
    <m/>
    <s v="Y"/>
    <x v="1"/>
    <d v="2024-03-05T00:00:00"/>
    <s v="Completed"/>
    <m/>
    <m/>
    <e v="#N/A"/>
  </r>
  <r>
    <x v="46"/>
    <x v="35"/>
    <e v="#N/A"/>
    <x v="1"/>
    <x v="146"/>
    <x v="193"/>
    <x v="0"/>
    <s v="4516A Simpang Pulai"/>
    <x v="2"/>
    <s v="Fo&amp;T"/>
    <m/>
    <m/>
    <m/>
    <s v="Single_2023_October_DWDM_(blank)_4516A_Completed_DCPDB  = 1"/>
    <x v="1"/>
    <n v="2023"/>
    <s v="October"/>
    <s v="DWDM"/>
    <s v="(blank)"/>
    <s v="DWDM-4516A"/>
    <s v="4516A"/>
    <x v="0"/>
    <s v="DCPDB  = 1"/>
    <e v="#N/A"/>
    <e v="#N/A"/>
    <e v="#N/A"/>
    <x v="37"/>
    <s v="Wk52"/>
    <x v="1"/>
    <s v="EB site- CRQ"/>
    <s v="23/1: Pending DCPDB"/>
    <m/>
    <m/>
    <m/>
    <d v="2024-02-07T00:00:00"/>
    <d v="2024-02-07T00:00:00"/>
    <x v="1"/>
    <x v="57"/>
    <s v="Wk6"/>
    <x v="0"/>
    <e v="#N/A"/>
    <s v="IP BREAK RING"/>
    <e v="#N/A"/>
    <d v="2024-01-29T09:58:32"/>
    <m/>
    <m/>
    <s v="Y"/>
    <x v="1"/>
    <d v="2024-03-05T00:00:00"/>
    <s v="Completed"/>
    <m/>
    <m/>
    <e v="#N/A"/>
  </r>
  <r>
    <x v="46"/>
    <x v="35"/>
    <e v="#N/A"/>
    <x v="1"/>
    <x v="147"/>
    <x v="194"/>
    <x v="0"/>
    <s v="4521A MSC Ipoh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49"/>
    <m/>
    <m/>
    <m/>
    <m/>
    <m/>
    <d v="2024-01-29T00:00:00"/>
    <d v="2024-02-07T00:00:00"/>
    <x v="1"/>
    <x v="54"/>
    <s v="Wk5"/>
    <x v="0"/>
    <e v="#N/A"/>
    <s v="IP BREAK RING"/>
    <e v="#N/A"/>
    <d v="2024-01-30T10:58:14"/>
    <m/>
    <m/>
    <s v="Y"/>
    <x v="1"/>
    <d v="2024-03-05T00:00:00"/>
    <s v="Completed"/>
    <m/>
    <m/>
    <e v="#N/A"/>
  </r>
  <r>
    <x v="47"/>
    <x v="1"/>
    <e v="#N/A"/>
    <x v="0"/>
    <x v="5"/>
    <x v="195"/>
    <x v="0"/>
    <s v="4000A Msc Prai"/>
    <x v="14"/>
    <s v="Fo&amp;T"/>
    <m/>
    <m/>
    <m/>
    <s v="Single_2023_November_DWDM_(blank)_4000A_Completed_DC BREAKER: 63A X 12"/>
    <x v="1"/>
    <n v="2023"/>
    <s v="November"/>
    <s v="DWDM"/>
    <s v="(blank)"/>
    <s v="DWDM-4000A"/>
    <s v="4000A"/>
    <x v="0"/>
    <s v="No CME"/>
    <e v="#N/A"/>
    <e v="#N/A"/>
    <e v="#N/A"/>
    <x v="0"/>
    <s v="Wk31"/>
    <x v="0"/>
    <s v="Pending PO"/>
    <s v="Pending PO"/>
    <m/>
    <m/>
    <m/>
    <m/>
    <s v="Pending PO"/>
    <x v="0"/>
    <x v="0"/>
    <m/>
    <x v="0"/>
    <e v="#N/A"/>
    <e v="#N/A"/>
    <e v="#N/A"/>
    <m/>
    <m/>
    <m/>
    <m/>
    <x v="0"/>
    <d v="1899-12-30T00:00:00"/>
    <m/>
    <m/>
    <m/>
    <e v="#N/A"/>
  </r>
  <r>
    <x v="47"/>
    <x v="1"/>
    <e v="#N/A"/>
    <x v="0"/>
    <x v="147"/>
    <x v="196"/>
    <x v="0"/>
    <s v="4521A Msc Ipoh"/>
    <x v="14"/>
    <s v="Fo&amp;T"/>
    <m/>
    <m/>
    <m/>
    <e v="#N/A"/>
    <x v="2"/>
    <m/>
    <m/>
    <m/>
    <m/>
    <s v="DWDM-"/>
    <m/>
    <x v="1"/>
    <s v="No CME"/>
    <e v="#N/A"/>
    <e v="#N/A"/>
    <e v="#N/A"/>
    <x v="0"/>
    <s v="Wk31"/>
    <x v="0"/>
    <s v="Pending PO"/>
    <s v="Pending PO"/>
    <m/>
    <m/>
    <m/>
    <m/>
    <s v="Pending PO"/>
    <x v="0"/>
    <x v="0"/>
    <m/>
    <x v="0"/>
    <e v="#N/A"/>
    <e v="#N/A"/>
    <e v="#N/A"/>
    <m/>
    <m/>
    <m/>
    <m/>
    <x v="0"/>
    <d v="1899-12-30T00:00:00"/>
    <m/>
    <m/>
    <m/>
    <e v="#N/A"/>
  </r>
  <r>
    <x v="47"/>
    <x v="1"/>
    <e v="#N/A"/>
    <x v="0"/>
    <x v="77"/>
    <x v="197"/>
    <x v="0"/>
    <s v="4946A Bkt Selambau"/>
    <x v="14"/>
    <s v="Fo&amp;T"/>
    <m/>
    <m/>
    <m/>
    <s v="Single_2023_October_DWDM_(blank)_4946A_Drop_DROP"/>
    <x v="1"/>
    <n v="2023"/>
    <s v="October"/>
    <s v="DWDM"/>
    <s v="(blank)"/>
    <s v="DWDM-4946A"/>
    <s v="4946A"/>
    <x v="3"/>
    <s v="No CME"/>
    <e v="#N/A"/>
    <e v="#N/A"/>
    <e v="#N/A"/>
    <x v="0"/>
    <s v="Wk31"/>
    <x v="0"/>
    <s v="Pending PO"/>
    <s v="Pending PO"/>
    <m/>
    <m/>
    <m/>
    <m/>
    <s v="Pending PO"/>
    <x v="0"/>
    <x v="0"/>
    <m/>
    <x v="0"/>
    <e v="#N/A"/>
    <e v="#N/A"/>
    <e v="#N/A"/>
    <m/>
    <m/>
    <m/>
    <m/>
    <x v="0"/>
    <d v="1899-12-30T00:00:00"/>
    <m/>
    <m/>
    <m/>
    <e v="#N/A"/>
  </r>
  <r>
    <x v="47"/>
    <x v="1"/>
    <e v="#N/A"/>
    <x v="0"/>
    <x v="117"/>
    <x v="198"/>
    <x v="0"/>
    <s v="4966A Kulim Hitech"/>
    <x v="14"/>
    <s v="Fo&amp;T"/>
    <m/>
    <m/>
    <m/>
    <e v="#N/A"/>
    <x v="2"/>
    <m/>
    <m/>
    <m/>
    <m/>
    <s v="DWDM-"/>
    <m/>
    <x v="1"/>
    <s v="No CME"/>
    <e v="#N/A"/>
    <e v="#N/A"/>
    <e v="#N/A"/>
    <x v="0"/>
    <s v="Wk31"/>
    <x v="0"/>
    <s v="Pending PO"/>
    <s v="Pending PO"/>
    <m/>
    <m/>
    <m/>
    <m/>
    <s v="Pending PO"/>
    <x v="0"/>
    <x v="0"/>
    <m/>
    <x v="0"/>
    <e v="#N/A"/>
    <e v="#N/A"/>
    <e v="#N/A"/>
    <m/>
    <m/>
    <m/>
    <m/>
    <x v="0"/>
    <d v="1899-12-30T00:00:00"/>
    <m/>
    <m/>
    <m/>
    <e v="#N/A"/>
  </r>
  <r>
    <x v="47"/>
    <x v="1"/>
    <e v="#N/A"/>
    <x v="0"/>
    <x v="120"/>
    <x v="199"/>
    <x v="0"/>
    <s v="4992A Pendang"/>
    <x v="14"/>
    <s v="Fo&amp;T"/>
    <m/>
    <m/>
    <m/>
    <s v="Multiple_2024_May_DWDM_(blank)_4992A_Completed_1.Swap breaker = 4 (4x100A DC)"/>
    <x v="0"/>
    <n v="2024"/>
    <s v="May"/>
    <s v="DWDM"/>
    <s v="(blank)"/>
    <s v="DWDM-4992A"/>
    <s v="4992A"/>
    <x v="0"/>
    <s v="No CME"/>
    <e v="#N/A"/>
    <e v="#N/A"/>
    <e v="#N/A"/>
    <x v="0"/>
    <s v="Wk31"/>
    <x v="0"/>
    <s v="Pending PO"/>
    <s v="Pending PO"/>
    <m/>
    <m/>
    <m/>
    <m/>
    <s v="Pending PO"/>
    <x v="0"/>
    <x v="0"/>
    <m/>
    <x v="0"/>
    <e v="#N/A"/>
    <e v="#N/A"/>
    <e v="#N/A"/>
    <m/>
    <m/>
    <m/>
    <m/>
    <x v="0"/>
    <d v="1899-12-30T00:00:00"/>
    <m/>
    <m/>
    <m/>
    <e v="#N/A"/>
  </r>
  <r>
    <x v="48"/>
    <x v="1"/>
    <e v="#N/A"/>
    <x v="0"/>
    <x v="148"/>
    <x v="200"/>
    <x v="0"/>
    <s v="4606A Padang Besar"/>
    <x v="14"/>
    <s v="Fo&amp;T"/>
    <m/>
    <m/>
    <m/>
    <e v="#N/A"/>
    <x v="2"/>
    <m/>
    <m/>
    <m/>
    <m/>
    <s v="DWDM-"/>
    <m/>
    <x v="1"/>
    <s v="No CME"/>
    <e v="#N/A"/>
    <e v="#N/A"/>
    <e v="#N/A"/>
    <x v="0"/>
    <s v="Wk31"/>
    <x v="0"/>
    <s v="Pending PO"/>
    <s v="Pending PO"/>
    <m/>
    <m/>
    <m/>
    <m/>
    <s v="Pending PO"/>
    <x v="0"/>
    <x v="0"/>
    <m/>
    <x v="0"/>
    <e v="#N/A"/>
    <e v="#N/A"/>
    <e v="#N/A"/>
    <m/>
    <m/>
    <m/>
    <m/>
    <x v="0"/>
    <d v="1899-12-30T00:00:00"/>
    <m/>
    <m/>
    <m/>
    <e v="#N/A"/>
  </r>
  <r>
    <x v="48"/>
    <x v="1"/>
    <e v="#N/A"/>
    <x v="0"/>
    <x v="123"/>
    <x v="201"/>
    <x v="0"/>
    <s v="4638A Tmn Orkid"/>
    <x v="14"/>
    <s v="Fo&amp;T"/>
    <m/>
    <m/>
    <m/>
    <s v="Single_2023_November_DWDM_(blank)_4938A_Completed_RECTIFIER + DCPDB = 1"/>
    <x v="1"/>
    <n v="2023"/>
    <s v="November"/>
    <s v="DWDM"/>
    <s v="(blank)"/>
    <s v="DWDM-4938A"/>
    <s v="4938A"/>
    <x v="0"/>
    <s v="No CME"/>
    <e v="#N/A"/>
    <e v="#N/A"/>
    <e v="#N/A"/>
    <x v="0"/>
    <s v="Wk31"/>
    <x v="0"/>
    <s v="Pending PO"/>
    <s v="Pending PO"/>
    <m/>
    <m/>
    <m/>
    <m/>
    <s v="Pending PO"/>
    <x v="0"/>
    <x v="0"/>
    <m/>
    <x v="0"/>
    <e v="#N/A"/>
    <e v="#N/A"/>
    <e v="#N/A"/>
    <m/>
    <m/>
    <m/>
    <m/>
    <x v="0"/>
    <d v="1899-12-30T00:00:00"/>
    <m/>
    <m/>
    <m/>
    <e v="#N/A"/>
  </r>
  <r>
    <x v="48"/>
    <x v="1"/>
    <e v="#N/A"/>
    <x v="0"/>
    <x v="112"/>
    <x v="202"/>
    <x v="0"/>
    <s v="4660A Ktm Astar"/>
    <x v="14"/>
    <s v="Fo&amp;T"/>
    <m/>
    <m/>
    <m/>
    <e v="#N/A"/>
    <x v="2"/>
    <m/>
    <m/>
    <m/>
    <m/>
    <s v="DWDM-"/>
    <m/>
    <x v="1"/>
    <s v="No CME"/>
    <e v="#N/A"/>
    <e v="#N/A"/>
    <e v="#N/A"/>
    <x v="0"/>
    <s v="Wk31"/>
    <x v="0"/>
    <s v="Pending PO"/>
    <s v="Pending PO"/>
    <m/>
    <m/>
    <m/>
    <m/>
    <s v="Pending PO"/>
    <x v="0"/>
    <x v="0"/>
    <m/>
    <x v="0"/>
    <e v="#N/A"/>
    <e v="#N/A"/>
    <e v="#N/A"/>
    <m/>
    <m/>
    <m/>
    <m/>
    <x v="0"/>
    <d v="1899-12-30T00:00:00"/>
    <m/>
    <m/>
    <m/>
    <e v="#N/A"/>
  </r>
  <r>
    <x v="48"/>
    <x v="1"/>
    <e v="#N/A"/>
    <x v="0"/>
    <x v="115"/>
    <x v="202"/>
    <x v="0"/>
    <s v="4660A Ktm Astar"/>
    <x v="14"/>
    <s v="Fo&amp;T"/>
    <m/>
    <m/>
    <m/>
    <s v="Single_2024_May_DWDM_N104+;N107+_4998A_PRPO_1. Add Battery Bank = 1"/>
    <x v="1"/>
    <n v="2024"/>
    <s v="May"/>
    <s v="DWDM"/>
    <s v="N104+;N107+"/>
    <s v="DWDM-4998A"/>
    <s v="4998A"/>
    <x v="2"/>
    <s v="No CME"/>
    <e v="#N/A"/>
    <e v="#N/A"/>
    <e v="#N/A"/>
    <x v="0"/>
    <s v="Wk31"/>
    <x v="0"/>
    <s v="Pending PO"/>
    <s v="Pending PO"/>
    <m/>
    <m/>
    <m/>
    <m/>
    <s v="Pending PO"/>
    <x v="0"/>
    <x v="0"/>
    <m/>
    <x v="0"/>
    <e v="#N/A"/>
    <e v="#N/A"/>
    <e v="#N/A"/>
    <m/>
    <m/>
    <m/>
    <m/>
    <x v="0"/>
    <d v="1899-12-30T00:00:00"/>
    <m/>
    <m/>
    <m/>
    <e v="#N/A"/>
  </r>
  <r>
    <x v="49"/>
    <x v="36"/>
    <e v="#N/A"/>
    <x v="1"/>
    <x v="5"/>
    <x v="203"/>
    <x v="0"/>
    <s v="4000A MSC Prai"/>
    <x v="11"/>
    <s v="Fo&amp;T"/>
    <m/>
    <m/>
    <m/>
    <s v="Single_2023_November_DWDM_(blank)_4000A_Completed_DC BREAKER: 63A X 12"/>
    <x v="1"/>
    <n v="2023"/>
    <s v="November"/>
    <s v="DWDM"/>
    <s v="(blank)"/>
    <s v="DWDM-4000A"/>
    <s v="4000A"/>
    <x v="0"/>
    <s v="No CME"/>
    <e v="#N/A"/>
    <e v="#N/A"/>
    <e v="#N/A"/>
    <x v="37"/>
    <s v="Wk52"/>
    <x v="27"/>
    <m/>
    <m/>
    <m/>
    <m/>
    <m/>
    <d v="2024-01-08T00:00:00"/>
    <d v="2024-01-10T00:00:00"/>
    <x v="1"/>
    <x v="62"/>
    <s v="Wk2"/>
    <x v="8"/>
    <e v="#N/A"/>
    <s v="PFS Swap"/>
    <e v="#N/A"/>
    <d v="2024-01-17T09:48:20"/>
    <m/>
    <m/>
    <m/>
    <x v="0"/>
    <m/>
    <m/>
    <m/>
    <m/>
    <e v="#N/A"/>
  </r>
  <r>
    <x v="49"/>
    <x v="36"/>
    <e v="#N/A"/>
    <x v="1"/>
    <x v="149"/>
    <x v="204"/>
    <x v="0"/>
    <s v="4331A Bagan Serai"/>
    <x v="11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1"/>
    <m/>
    <m/>
    <m/>
    <m/>
    <s v="N/A"/>
    <d v="2024-01-08T00:00:00"/>
    <d v="2024-01-10T00:00:00"/>
    <x v="1"/>
    <x v="62"/>
    <s v="Wk2"/>
    <x v="8"/>
    <e v="#N/A"/>
    <s v="PFS Swap"/>
    <e v="#N/A"/>
    <d v="2024-01-17T09:48:20"/>
    <m/>
    <m/>
    <m/>
    <x v="0"/>
    <m/>
    <m/>
    <m/>
    <m/>
    <e v="#N/A"/>
  </r>
  <r>
    <x v="50"/>
    <x v="37"/>
    <e v="#N/A"/>
    <x v="1"/>
    <x v="78"/>
    <x v="205"/>
    <x v="0"/>
    <s v="1049B Kpg"/>
    <x v="11"/>
    <s v="Fo&amp;T"/>
    <m/>
    <m/>
    <m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No CME"/>
    <e v="#N/A"/>
    <e v="#N/A"/>
    <e v="#N/A"/>
    <x v="37"/>
    <s v="Wk52"/>
    <x v="50"/>
    <m/>
    <m/>
    <m/>
    <m/>
    <s v="N/A"/>
    <d v="2024-01-08T00:00:00"/>
    <d v="2024-01-10T00:00:00"/>
    <x v="2"/>
    <x v="63"/>
    <s v="Wk4"/>
    <x v="0"/>
    <e v="#N/A"/>
    <s v="PE-MCR"/>
    <e v="#N/A"/>
    <m/>
    <m/>
    <m/>
    <s v="Y"/>
    <x v="1"/>
    <d v="2024-01-24T00:00:00"/>
    <s v="Completed"/>
    <m/>
    <m/>
    <e v="#N/A"/>
  </r>
  <r>
    <x v="50"/>
    <x v="37"/>
    <e v="#N/A"/>
    <x v="1"/>
    <x v="150"/>
    <x v="206"/>
    <x v="0"/>
    <s v="1801A Kerling Trnk"/>
    <x v="11"/>
    <s v="Fo&amp;T"/>
    <m/>
    <m/>
    <m/>
    <s v="Single_2023_September_DWDM_(blank)_1701A_Completed_DC BREAKER: 63 A X 4"/>
    <x v="1"/>
    <n v="2023"/>
    <s v="September"/>
    <s v="DWDM"/>
    <s v="(blank)"/>
    <s v="DWDM-1701A"/>
    <s v="1701A"/>
    <x v="0"/>
    <s v="No CME"/>
    <e v="#N/A"/>
    <e v="#N/A"/>
    <e v="#N/A"/>
    <x v="37"/>
    <s v="Wk52"/>
    <x v="28"/>
    <s v="Material combined to Nar06 kepong"/>
    <s v="Material combined to Nar06 kepong"/>
    <m/>
    <m/>
    <s v="N/A"/>
    <d v="2024-01-08T00:00:00"/>
    <d v="2024-01-10T00:00:00"/>
    <x v="2"/>
    <x v="63"/>
    <s v="Wk4"/>
    <x v="0"/>
    <e v="#N/A"/>
    <s v="PE-MCR"/>
    <e v="#N/A"/>
    <m/>
    <m/>
    <m/>
    <s v="Y"/>
    <x v="1"/>
    <d v="2024-01-24T00:00:00"/>
    <s v="Completed"/>
    <m/>
    <m/>
    <e v="#N/A"/>
  </r>
  <r>
    <x v="50"/>
    <x v="37"/>
    <e v="#N/A"/>
    <x v="1"/>
    <x v="151"/>
    <x v="207"/>
    <x v="0"/>
    <s v="4412A KTM Sungkai"/>
    <x v="11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28"/>
    <s v="Material combined to Nar06 kepong"/>
    <s v="Material combined to Nar06 kepong"/>
    <m/>
    <m/>
    <s v="N/A"/>
    <d v="2024-01-08T00:00:00"/>
    <d v="2024-01-10T00:00:00"/>
    <x v="2"/>
    <x v="63"/>
    <s v="Wk4"/>
    <x v="0"/>
    <e v="#N/A"/>
    <s v="PE-MCR"/>
    <e v="#N/A"/>
    <m/>
    <m/>
    <m/>
    <s v="Y"/>
    <x v="1"/>
    <d v="2024-01-24T00:00:00"/>
    <s v="Completed"/>
    <m/>
    <m/>
    <e v="#N/A"/>
  </r>
  <r>
    <x v="50"/>
    <x v="37"/>
    <e v="#N/A"/>
    <x v="1"/>
    <x v="144"/>
    <x v="208"/>
    <x v="0"/>
    <s v="4440B Tapah Road"/>
    <x v="14"/>
    <s v="Fo&amp;T"/>
    <m/>
    <m/>
    <m/>
    <s v="Single_2023_October_DWDM_(blank)_4440B_Completed_DC BREAKER: 63 A X 4"/>
    <x v="1"/>
    <n v="2023"/>
    <s v="October"/>
    <s v="DWDM"/>
    <s v="(blank)"/>
    <s v="DWDM-4440B"/>
    <s v="4440B"/>
    <x v="0"/>
    <s v="No CME"/>
    <e v="#N/A"/>
    <e v="#N/A"/>
    <e v="#N/A"/>
    <x v="37"/>
    <s v="Wk52"/>
    <x v="51"/>
    <s v="Invalid Config"/>
    <s v="Invalid Config"/>
    <m/>
    <m/>
    <s v="N/A"/>
    <d v="2024-01-08T00:00:00"/>
    <d v="2024-01-10T00:00:00"/>
    <x v="1"/>
    <x v="62"/>
    <s v="Wk2"/>
    <x v="0"/>
    <e v="#N/A"/>
    <s v="PE-MCR"/>
    <e v="#N/A"/>
    <m/>
    <m/>
    <m/>
    <s v="Y"/>
    <x v="1"/>
    <d v="2024-01-24T00:00:00"/>
    <s v="Completed"/>
    <m/>
    <m/>
    <e v="#N/A"/>
  </r>
  <r>
    <x v="50"/>
    <x v="37"/>
    <e v="#N/A"/>
    <x v="1"/>
    <x v="147"/>
    <x v="209"/>
    <x v="0"/>
    <s v="4521A MSC IPOH"/>
    <x v="14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49"/>
    <m/>
    <m/>
    <m/>
    <m/>
    <s v="N/A"/>
    <d v="2024-01-08T00:00:00"/>
    <d v="2024-01-10T00:00:00"/>
    <x v="1"/>
    <x v="62"/>
    <s v="Wk2"/>
    <x v="0"/>
    <e v="#N/A"/>
    <s v="PE-MCR"/>
    <e v="#N/A"/>
    <m/>
    <m/>
    <m/>
    <s v="Y"/>
    <x v="1"/>
    <d v="2024-01-24T00:00:00"/>
    <s v="Completed"/>
    <m/>
    <m/>
    <e v="#N/A"/>
  </r>
  <r>
    <x v="50"/>
    <x v="37"/>
    <e v="#N/A"/>
    <x v="1"/>
    <x v="147"/>
    <x v="209"/>
    <x v="0"/>
    <s v="4521A MSC IPOH"/>
    <x v="11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49"/>
    <m/>
    <m/>
    <m/>
    <m/>
    <s v="N/A"/>
    <d v="2024-01-08T00:00:00"/>
    <d v="2024-01-10T00:00:00"/>
    <x v="1"/>
    <x v="63"/>
    <s v="Wk4"/>
    <x v="0"/>
    <e v="#N/A"/>
    <s v="PE-MCR"/>
    <e v="#N/A"/>
    <m/>
    <m/>
    <m/>
    <s v="Y"/>
    <x v="1"/>
    <d v="2024-01-24T00:00:00"/>
    <s v="Completed"/>
    <m/>
    <m/>
    <e v="#N/A"/>
  </r>
  <r>
    <x v="51"/>
    <x v="1"/>
    <e v="#N/A"/>
    <x v="1"/>
    <x v="70"/>
    <x v="210"/>
    <x v="0"/>
    <s v="6000A MSC JB"/>
    <x v="2"/>
    <s v="BBand"/>
    <m/>
    <m/>
    <m/>
    <s v="Single_2023_September_DWDM_(blank)_6000A_Completed_DC BREAKER: 63 A X 4"/>
    <x v="1"/>
    <n v="2023"/>
    <s v="September"/>
    <s v="DWDM"/>
    <s v="(blank)"/>
    <s v="DWDM-6000A"/>
    <s v="6000A"/>
    <x v="0"/>
    <s v="DC BREAKER: 63 A X 4"/>
    <e v="#N/A"/>
    <e v="#N/A"/>
    <e v="#N/A"/>
    <x v="37"/>
    <s v="Wk52"/>
    <x v="52"/>
    <m/>
    <m/>
    <m/>
    <m/>
    <m/>
    <d v="2024-02-15T00:00:00"/>
    <d v="2024-02-14T00:00:00"/>
    <x v="1"/>
    <x v="64"/>
    <s v="Wk7"/>
    <x v="2"/>
    <s v="New Ring5/S406"/>
    <s v="IP BREAK RING"/>
    <e v="#N/A"/>
    <d v="2024-02-15T09:54:02"/>
    <m/>
    <m/>
    <m/>
    <x v="0"/>
    <d v="1899-12-30T00:00:00"/>
    <m/>
    <m/>
    <m/>
    <e v="#N/A"/>
  </r>
  <r>
    <x v="51"/>
    <x v="1"/>
    <e v="#N/A"/>
    <x v="1"/>
    <x v="152"/>
    <x v="211"/>
    <x v="0"/>
    <s v="6026A Grand Cont Hotel"/>
    <x v="2"/>
    <s v="BBand"/>
    <m/>
    <m/>
    <m/>
    <s v="Single_2023_November_DWDM_(blank)_6026A_Completed_DC BREAKER: 63A X 3"/>
    <x v="1"/>
    <n v="2023"/>
    <s v="November"/>
    <s v="DWDM"/>
    <s v="(blank)"/>
    <s v="DWDM-6026A"/>
    <s v="6026A"/>
    <x v="0"/>
    <s v="DC BREAKER: 63A X 3"/>
    <e v="#N/A"/>
    <e v="#N/A"/>
    <e v="#N/A"/>
    <x v="37"/>
    <s v="Wk52"/>
    <x v="4"/>
    <m/>
    <m/>
    <m/>
    <m/>
    <m/>
    <d v="2024-02-15T00:00:00"/>
    <d v="2024-02-14T00:00:00"/>
    <x v="1"/>
    <x v="65"/>
    <s v="Wk8"/>
    <x v="2"/>
    <s v="New Ring5/S406"/>
    <s v="IP BREAK RING"/>
    <e v="#N/A"/>
    <d v="2024-02-15T09:54:02"/>
    <m/>
    <m/>
    <m/>
    <x v="0"/>
    <d v="1899-12-30T00:00:00"/>
    <m/>
    <m/>
    <m/>
    <e v="#N/A"/>
  </r>
  <r>
    <x v="51"/>
    <x v="1"/>
    <e v="#N/A"/>
    <x v="1"/>
    <x v="153"/>
    <x v="212"/>
    <x v="0"/>
    <s v="6043A KK Kam"/>
    <x v="2"/>
    <s v="BBand"/>
    <m/>
    <m/>
    <m/>
    <e v="#N/A"/>
    <x v="2"/>
    <m/>
    <m/>
    <m/>
    <m/>
    <s v="DWDM-"/>
    <m/>
    <x v="1"/>
    <m/>
    <e v="#N/A"/>
    <e v="#N/A"/>
    <e v="#N/A"/>
    <x v="37"/>
    <s v="Wk52"/>
    <x v="4"/>
    <m/>
    <m/>
    <m/>
    <s v="Completed"/>
    <s v="Y"/>
    <d v="2024-01-10T00:00:00"/>
    <d v="2024-02-14T00:00:00"/>
    <x v="1"/>
    <x v="66"/>
    <s v="Wk2"/>
    <x v="2"/>
    <s v="New Ring5/S406"/>
    <s v="IP BREAK RING"/>
    <e v="#N/A"/>
    <d v="2024-01-15T11:00:16"/>
    <s v="Integrated but plan next date"/>
    <s v="completed"/>
    <m/>
    <x v="0"/>
    <d v="1899-12-30T00:00:00"/>
    <m/>
    <m/>
    <m/>
    <e v="#N/A"/>
  </r>
  <r>
    <x v="51"/>
    <x v="1"/>
    <e v="#N/A"/>
    <x v="1"/>
    <x v="154"/>
    <x v="213"/>
    <x v="0"/>
    <s v="6283A Larkin Indst"/>
    <x v="2"/>
    <s v="BBand"/>
    <m/>
    <m/>
    <m/>
    <s v="Multiple_2023_November_DWDM_(blank)_6283A_Completed_DCPDB  = 1"/>
    <x v="0"/>
    <n v="2023"/>
    <s v="November"/>
    <s v="DWDM"/>
    <s v="(blank)"/>
    <s v="DWDM-6283A"/>
    <s v="6283A"/>
    <x v="0"/>
    <s v="DCPDB  = 1"/>
    <e v="#N/A"/>
    <e v="#N/A"/>
    <e v="#N/A"/>
    <x v="37"/>
    <s v="Wk52"/>
    <x v="53"/>
    <s v="CME Done"/>
    <s v="Pending CRQ"/>
    <m/>
    <m/>
    <m/>
    <d v="2024-03-12T00:00:00"/>
    <d v="2024-02-14T00:00:00"/>
    <x v="1"/>
    <x v="6"/>
    <m/>
    <x v="2"/>
    <s v="New Ring5/S406"/>
    <s v="IP BREAK RING"/>
    <e v="#N/A"/>
    <d v="2024-03-14T09:25:57"/>
    <m/>
    <m/>
    <m/>
    <x v="0"/>
    <d v="1899-12-30T00:00:00"/>
    <m/>
    <m/>
    <m/>
    <e v="#N/A"/>
  </r>
  <r>
    <x v="51"/>
    <x v="1"/>
    <e v="#N/A"/>
    <x v="1"/>
    <x v="155"/>
    <x v="214"/>
    <x v="0"/>
    <s v="6502A Nusa Perintis"/>
    <x v="2"/>
    <s v="BBand"/>
    <m/>
    <m/>
    <m/>
    <s v="Multiple_2023_November_DWDM_(blank)_6502A_Completed_BATTERY BANK = 1"/>
    <x v="0"/>
    <n v="2023"/>
    <s v="November"/>
    <s v="DWDM"/>
    <s v="(blank)"/>
    <s v="DWDM-6502A"/>
    <s v="6502A"/>
    <x v="0"/>
    <s v="BATTERY BANK = 1"/>
    <e v="#N/A"/>
    <e v="#N/A"/>
    <e v="#N/A"/>
    <x v="37"/>
    <s v="Wk52"/>
    <x v="53"/>
    <m/>
    <m/>
    <m/>
    <s v="Completed"/>
    <s v="Y"/>
    <m/>
    <d v="2024-02-14T00:00:00"/>
    <x v="1"/>
    <x v="31"/>
    <s v="Wk2"/>
    <x v="2"/>
    <s v="New Ring5/S406"/>
    <s v="IP BREAK RING"/>
    <e v="#N/A"/>
    <m/>
    <s v="Integrated but plan next date"/>
    <s v="completed"/>
    <m/>
    <x v="0"/>
    <d v="1899-12-30T00:00:00"/>
    <m/>
    <m/>
    <m/>
    <e v="#N/A"/>
  </r>
  <r>
    <x v="51"/>
    <x v="1"/>
    <e v="#N/A"/>
    <x v="1"/>
    <x v="156"/>
    <x v="215"/>
    <x v="0"/>
    <s v="6836A Menara Ansar"/>
    <x v="2"/>
    <s v="BBand"/>
    <m/>
    <m/>
    <m/>
    <s v="Single_2024_May_DWDM_(blank)_6836A_Completed_1.Swap Breaker = 4  (Require 63A x 4 DC breaker)"/>
    <x v="1"/>
    <n v="2024"/>
    <s v="May"/>
    <s v="DWDM"/>
    <s v="(blank)"/>
    <s v="DWDM-6836A"/>
    <s v="6836A"/>
    <x v="0"/>
    <s v="1.Swap Breaker = 4  (Require 63A x 4 DC breaker)"/>
    <s v="Indoor"/>
    <s v="1.7 TSSR Approved"/>
    <s v="1.7 TSSR Approved"/>
    <x v="12"/>
    <s v="Wk17"/>
    <x v="8"/>
    <m/>
    <s v="29/1: TSSR pending Haji approval"/>
    <m/>
    <m/>
    <m/>
    <m/>
    <d v="2024-02-14T00:00:00"/>
    <x v="1"/>
    <x v="1"/>
    <s v="Wk19"/>
    <x v="2"/>
    <s v="New Ring5/S406"/>
    <s v="IP BREAK RING"/>
    <e v="#N/A"/>
    <d v="2024-02-02T11:13:21"/>
    <m/>
    <m/>
    <m/>
    <x v="0"/>
    <d v="1899-12-30T00:00:00"/>
    <m/>
    <m/>
    <m/>
    <e v="#N/A"/>
  </r>
  <r>
    <x v="22"/>
    <x v="18"/>
    <e v="#N/A"/>
    <x v="1"/>
    <x v="5"/>
    <x v="216"/>
    <x v="0"/>
    <s v="4000A MSC Prai"/>
    <x v="2"/>
    <s v="Fo&amp;T"/>
    <m/>
    <m/>
    <m/>
    <s v="Single_2023_November_DWDM_(blank)_4000A_Completed_DC BREAKER: 63A X 12"/>
    <x v="1"/>
    <n v="2023"/>
    <s v="November"/>
    <s v="DWDM"/>
    <s v="(blank)"/>
    <s v="DWDM-4000A"/>
    <s v="4000A"/>
    <x v="0"/>
    <s v="DC BREAKER: 63A X 12"/>
    <e v="#N/A"/>
    <e v="#N/A"/>
    <e v="#N/A"/>
    <x v="37"/>
    <s v="Wk52"/>
    <x v="30"/>
    <s v="Invalid Config"/>
    <s v="Invalid Config"/>
    <m/>
    <m/>
    <s v="N/A"/>
    <m/>
    <d v="2024-02-05T00:00:00"/>
    <x v="2"/>
    <x v="22"/>
    <s v="Wk5"/>
    <x v="2"/>
    <e v="#N/A"/>
    <e v="#N/A"/>
    <e v="#N/A"/>
    <m/>
    <m/>
    <m/>
    <s v="Y"/>
    <x v="1"/>
    <d v="2024-03-19T00:00:00"/>
    <s v="Completed"/>
    <m/>
    <m/>
    <e v="#N/A"/>
  </r>
  <r>
    <x v="22"/>
    <x v="18"/>
    <e v="#N/A"/>
    <x v="1"/>
    <x v="157"/>
    <x v="217"/>
    <x v="0"/>
    <s v="4621A Cayman Shop Comp"/>
    <x v="2"/>
    <s v="Fo&amp;T"/>
    <m/>
    <m/>
    <m/>
    <s v="Single_2023_December_DWDM_(blank)_4621A_Completed_BATTERY BANK = 3"/>
    <x v="1"/>
    <n v="2023"/>
    <s v="December"/>
    <s v="DWDM"/>
    <s v="(blank)"/>
    <s v="DWDM-4621A"/>
    <s v="4621A"/>
    <x v="0"/>
    <s v="BATTERY BANK = 3"/>
    <e v="#N/A"/>
    <e v="#N/A"/>
    <e v="#N/A"/>
    <x v="37"/>
    <s v="Wk52"/>
    <x v="24"/>
    <m/>
    <m/>
    <m/>
    <s v="Completed"/>
    <s v="Y"/>
    <d v="2024-01-30T00:00:00"/>
    <d v="2024-02-05T00:00:00"/>
    <x v="1"/>
    <x v="54"/>
    <s v="Wk5"/>
    <x v="2"/>
    <e v="#N/A"/>
    <e v="#N/A"/>
    <e v="#N/A"/>
    <d v="2024-01-30T10:58:14"/>
    <m/>
    <m/>
    <s v="Y"/>
    <x v="1"/>
    <d v="2024-03-19T00:00:00"/>
    <s v="Completed"/>
    <m/>
    <m/>
    <e v="#N/A"/>
  </r>
  <r>
    <x v="22"/>
    <x v="18"/>
    <e v="#N/A"/>
    <x v="1"/>
    <x v="158"/>
    <x v="218"/>
    <x v="0"/>
    <s v="4625A KTM Sg Petani"/>
    <x v="2"/>
    <s v="Fo&amp;T"/>
    <m/>
    <m/>
    <m/>
    <s v="Single_2023_December_DWDM_(blank)_4625A_Completed_BATTERY BANK = 3"/>
    <x v="1"/>
    <n v="2023"/>
    <s v="December"/>
    <s v="DWDM"/>
    <s v="(blank)"/>
    <s v="DWDM-4625A"/>
    <s v="4625A"/>
    <x v="0"/>
    <s v="BATTERY BANK = 3"/>
    <e v="#N/A"/>
    <e v="#N/A"/>
    <e v="#N/A"/>
    <x v="37"/>
    <s v="Wk52"/>
    <x v="2"/>
    <m/>
    <m/>
    <m/>
    <s v="Completed"/>
    <s v="Y"/>
    <d v="2024-01-31T00:00:00"/>
    <d v="2024-02-05T00:00:00"/>
    <x v="1"/>
    <x v="22"/>
    <s v="Wk5"/>
    <x v="2"/>
    <e v="#N/A"/>
    <e v="#N/A"/>
    <e v="#N/A"/>
    <m/>
    <m/>
    <m/>
    <s v="Y"/>
    <x v="1"/>
    <d v="2024-03-19T00:00:00"/>
    <s v="Completed"/>
    <m/>
    <m/>
    <e v="#N/A"/>
  </r>
  <r>
    <x v="22"/>
    <x v="18"/>
    <e v="#N/A"/>
    <x v="1"/>
    <x v="57"/>
    <x v="219"/>
    <x v="0"/>
    <s v="4640A SP Plaza"/>
    <x v="2"/>
    <s v="Fo&amp;T"/>
    <m/>
    <m/>
    <m/>
    <s v="Single_2023_November_DWDM_(blank)_4640A_Completed_DCPDB  = 1"/>
    <x v="1"/>
    <n v="2023"/>
    <s v="November"/>
    <s v="DWDM"/>
    <s v="(blank)"/>
    <s v="DWDM-4640A"/>
    <s v="4640A"/>
    <x v="0"/>
    <s v="DCPDB  = 1"/>
    <e v="#N/A"/>
    <e v="#N/A"/>
    <e v="#N/A"/>
    <x v="37"/>
    <s v="Wk52"/>
    <x v="4"/>
    <m/>
    <s v="12/1: Pending DCPDB, ODF panel_x000a_16/1: pending DCPDB"/>
    <m/>
    <m/>
    <m/>
    <d v="2024-02-01T00:00:00"/>
    <d v="2024-02-05T00:00:00"/>
    <x v="1"/>
    <x v="56"/>
    <s v="Wk5"/>
    <x v="2"/>
    <e v="#N/A"/>
    <e v="#N/A"/>
    <e v="#N/A"/>
    <d v="2024-01-26T09:58:34"/>
    <m/>
    <m/>
    <s v="Y"/>
    <x v="1"/>
    <d v="2024-03-19T00:00:00"/>
    <s v="Completed"/>
    <m/>
    <m/>
    <e v="#N/A"/>
  </r>
  <r>
    <x v="22"/>
    <x v="18"/>
    <e v="#N/A"/>
    <x v="1"/>
    <x v="159"/>
    <x v="220"/>
    <x v="0"/>
    <s v="4693A Ktm Gurun"/>
    <x v="2"/>
    <s v="Fo&amp;T"/>
    <m/>
    <m/>
    <m/>
    <s v="Single_2023_November_DWDM_(blank)_4693A_Completed_DC BREAKER: 63 A X 4"/>
    <x v="1"/>
    <n v="2023"/>
    <s v="November"/>
    <s v="DWDM"/>
    <s v="(blank)"/>
    <s v="DWDM-4693A"/>
    <s v="4693A"/>
    <x v="0"/>
    <s v="DC BREAKER: 63 A X 4"/>
    <e v="#N/A"/>
    <e v="#N/A"/>
    <e v="#N/A"/>
    <x v="37"/>
    <s v="Wk52"/>
    <x v="1"/>
    <m/>
    <s v="12/1: Pending odf panel_x000a_16/1: bring ODF panel &amp; travel"/>
    <m/>
    <s v="Completed"/>
    <s v="Y"/>
    <d v="2024-01-29T00:00:00"/>
    <d v="2024-02-05T00:00:00"/>
    <x v="1"/>
    <x v="28"/>
    <s v="Wk5"/>
    <x v="2"/>
    <e v="#N/A"/>
    <e v="#N/A"/>
    <e v="#N/A"/>
    <d v="2024-01-29T09:58:32"/>
    <m/>
    <s v="CME completed12/Jan"/>
    <s v="Y"/>
    <x v="1"/>
    <d v="2024-03-19T00:00:00"/>
    <s v="Completed"/>
    <m/>
    <m/>
    <e v="#N/A"/>
  </r>
  <r>
    <x v="52"/>
    <x v="1"/>
    <e v="#N/A"/>
    <x v="1"/>
    <x v="160"/>
    <x v="221"/>
    <x v="0"/>
    <s v="1246A Kompleks Nagaria"/>
    <x v="2"/>
    <s v="BBand"/>
    <m/>
    <m/>
    <m/>
    <s v="Single_2023_November_DWDM_(blank)_1246A_Completed_DC BREAKER: 63 A X 4_x000a_POLE RELOCATE = 1"/>
    <x v="1"/>
    <n v="2023"/>
    <s v="November"/>
    <s v="DWDM"/>
    <s v="(blank)"/>
    <s v="DWDM-1246A"/>
    <s v="1246A"/>
    <x v="0"/>
    <s v="DC BREAKER: 63 A X 4"/>
    <e v="#N/A"/>
    <e v="#N/A"/>
    <e v="#N/A"/>
    <x v="37"/>
    <s v="Wk52"/>
    <x v="53"/>
    <m/>
    <m/>
    <m/>
    <m/>
    <m/>
    <d v="2024-02-16T00:00:00"/>
    <d v="2024-02-16T00:00:00"/>
    <x v="1"/>
    <x v="67"/>
    <s v="Wk2"/>
    <x v="2"/>
    <e v="#N/A"/>
    <e v="#N/A"/>
    <e v="#N/A"/>
    <m/>
    <m/>
    <m/>
    <m/>
    <x v="0"/>
    <d v="1899-12-30T00:00:00"/>
    <m/>
    <m/>
    <m/>
    <e v="#N/A"/>
  </r>
  <r>
    <x v="52"/>
    <x v="1"/>
    <e v="#N/A"/>
    <x v="1"/>
    <x v="21"/>
    <x v="222"/>
    <x v="0"/>
    <s v="1475A Sri Kembangan"/>
    <x v="2"/>
    <s v="BBand"/>
    <m/>
    <m/>
    <m/>
    <s v="Single_2024_May_DWDM_5GC_1475A_PRPO_1.ODF Rack (Glass Door)"/>
    <x v="1"/>
    <n v="2024"/>
    <s v="May"/>
    <s v="DWDM"/>
    <s v="5GC"/>
    <s v="DWDM-1475A"/>
    <s v="1475A"/>
    <x v="2"/>
    <s v="1.ODF Rack (Glass Door)"/>
    <e v="#N/A"/>
    <e v="#N/A"/>
    <e v="#N/A"/>
    <x v="37"/>
    <s v="Wk52"/>
    <x v="26"/>
    <m/>
    <s v="Pending power up"/>
    <m/>
    <s v="Completed"/>
    <s v="Y"/>
    <d v="2024-01-22T00:00:00"/>
    <d v="2024-02-16T00:00:00"/>
    <x v="1"/>
    <x v="63"/>
    <s v="Wk4"/>
    <x v="2"/>
    <e v="#N/A"/>
    <e v="#N/A"/>
    <e v="#N/A"/>
    <d v="2024-01-26T09:53:36"/>
    <m/>
    <m/>
    <m/>
    <x v="0"/>
    <d v="1899-12-30T00:00:00"/>
    <m/>
    <m/>
    <m/>
    <e v="#N/A"/>
  </r>
  <r>
    <x v="52"/>
    <x v="1"/>
    <e v="#N/A"/>
    <x v="1"/>
    <x v="9"/>
    <x v="223"/>
    <x v="0"/>
    <s v="1851A KL Plaza2"/>
    <x v="2"/>
    <s v="BBand"/>
    <m/>
    <m/>
    <m/>
    <s v="Multiple_2024_May_DWDM_C0204;CAR02-i+/CAR02-ii+;1063B/AREA 154/C0211+/C0515+_1851A_PRPO_1.DCPDB = (C/W :63A DC x 8; 32A DC x 2 and 10A DC x 2 DC Breaker)_x000a_2.Add battery bank = 3_x000a_3.Propose new cable ladder"/>
    <x v="0"/>
    <n v="2024"/>
    <s v="May"/>
    <s v="DWDM"/>
    <s v="C0204;CAR02-i+/CAR02-ii+;1063B/AREA 154/C0211+/C0515+"/>
    <s v="DWDM-1851A"/>
    <s v="1851A"/>
    <x v="2"/>
    <s v="1.DCPDB = (C/W :63A DC x 8; 32A DC x 2 and 10A DC x 2 DC Breaker)"/>
    <e v="#N/A"/>
    <e v="#N/A"/>
    <e v="#N/A"/>
    <x v="37"/>
    <s v="Wk52"/>
    <x v="24"/>
    <m/>
    <m/>
    <m/>
    <m/>
    <m/>
    <d v="2024-02-16T00:00:00"/>
    <d v="2024-02-16T00:00:00"/>
    <x v="1"/>
    <x v="29"/>
    <s v="Wk8"/>
    <x v="2"/>
    <e v="#N/A"/>
    <e v="#N/A"/>
    <e v="#N/A"/>
    <d v="2024-02-19T11:08:24"/>
    <m/>
    <m/>
    <m/>
    <x v="0"/>
    <d v="1899-12-30T00:00:00"/>
    <m/>
    <m/>
    <m/>
    <e v="#N/A"/>
  </r>
  <r>
    <x v="19"/>
    <x v="1"/>
    <e v="#N/A"/>
    <x v="2"/>
    <x v="117"/>
    <x v="224"/>
    <x v="0"/>
    <s v="4966A Kulim Hitech"/>
    <x v="17"/>
    <s v="Fo&amp;T"/>
    <s v="Week 12 March"/>
    <d v="2024-03-20T00:00:00"/>
    <m/>
    <e v="#N/A"/>
    <x v="2"/>
    <m/>
    <m/>
    <m/>
    <m/>
    <s v="DWDM-"/>
    <m/>
    <x v="1"/>
    <m/>
    <s v="Subrack only, require 9800 door"/>
    <s v="1.33 FF reject/Pending resubmission from partner"/>
    <s v="1.33 FF reject/Pending resubmission from partner"/>
    <x v="22"/>
    <s v="Wk19"/>
    <x v="41"/>
    <m/>
    <m/>
    <m/>
    <m/>
    <m/>
    <s v="June Plan"/>
    <m/>
    <x v="0"/>
    <x v="11"/>
    <m/>
    <x v="2"/>
    <e v="#N/A"/>
    <e v="#N/A"/>
    <e v="#N/A"/>
    <d v="1899-12-30T00:00:00"/>
    <m/>
    <m/>
    <m/>
    <x v="0"/>
    <m/>
    <m/>
    <s v="Y"/>
    <s v="May"/>
    <e v="#N/A"/>
  </r>
  <r>
    <x v="52"/>
    <x v="1"/>
    <e v="#N/A"/>
    <x v="1"/>
    <x v="161"/>
    <x v="225"/>
    <x v="0"/>
    <s v="1899A Berjaya Times Square"/>
    <x v="2"/>
    <s v="BBand"/>
    <m/>
    <d v="2024-03-07T00:00:00"/>
    <m/>
    <s v="Single_2024_May_DWDM_PFSRING101/C0607P_1899A_PRPO_1.DCPDB = 1 (C/W :63A DC x 8; 32A DC x 2 and 10A DC x 2 DC Breaker)"/>
    <x v="1"/>
    <n v="2024"/>
    <s v="May"/>
    <s v="DWDM"/>
    <s v="PFSRING101/C0607P"/>
    <s v="DWDM-1899A"/>
    <s v="1899A"/>
    <x v="2"/>
    <s v="1.DCPDB = 1 (C/W :63A DC x 8; 32A DC x 2 and 10A DC x 2 DC Breaker)"/>
    <s v="Indoor"/>
    <e v="#N/A"/>
    <e v="#N/A"/>
    <x v="42"/>
    <s v="Wk19"/>
    <x v="41"/>
    <s v="Access - BM (CD acknowledged)"/>
    <s v="Access"/>
    <m/>
    <m/>
    <m/>
    <m/>
    <d v="2024-02-16T00:00:00"/>
    <x v="0"/>
    <x v="11"/>
    <m/>
    <x v="2"/>
    <e v="#N/A"/>
    <e v="#N/A"/>
    <e v="#N/A"/>
    <m/>
    <m/>
    <m/>
    <m/>
    <x v="0"/>
    <d v="1899-12-30T00:00:00"/>
    <m/>
    <m/>
    <m/>
    <e v="#N/A"/>
  </r>
  <r>
    <x v="53"/>
    <x v="1"/>
    <e v="#N/A"/>
    <x v="1"/>
    <x v="162"/>
    <x v="226"/>
    <x v="0"/>
    <s v="1016A Genting Ria"/>
    <x v="18"/>
    <s v="BBand"/>
    <d v="2024-04-26T00:00:00"/>
    <m/>
    <m/>
    <e v="#N/A"/>
    <x v="2"/>
    <m/>
    <m/>
    <m/>
    <m/>
    <s v="DWDM-"/>
    <m/>
    <x v="1"/>
    <m/>
    <s v="Outdoor"/>
    <s v="1.4 Pending FF and CME Planner approval"/>
    <s v="1.4 Pending FF and CME Planner approval"/>
    <x v="14"/>
    <s v="Wk23"/>
    <x v="0"/>
    <s v="Outdoor"/>
    <s v="OUTDOOR"/>
    <s v="0524: Freezed. Pending Dn. Not yet freeze in KHE. No DUID_x000a_0523: Need to freeze"/>
    <m/>
    <m/>
    <m/>
    <d v="2024-02-16T00:00:00"/>
    <x v="0"/>
    <x v="37"/>
    <m/>
    <x v="10"/>
    <s v="C1103"/>
    <s v="IP BREAK RING"/>
    <e v="#N/A"/>
    <m/>
    <m/>
    <m/>
    <m/>
    <x v="0"/>
    <d v="1899-12-30T00:00:00"/>
    <m/>
    <m/>
    <m/>
    <e v="#N/A"/>
  </r>
  <r>
    <x v="53"/>
    <x v="1"/>
    <e v="#N/A"/>
    <x v="1"/>
    <x v="106"/>
    <x v="227"/>
    <x v="0"/>
    <s v="1770B Genting Sempah"/>
    <x v="2"/>
    <s v="BBand"/>
    <m/>
    <m/>
    <m/>
    <s v="Single_2023_October_DWDM_(blank)_1770B_Completed_AC BREAKER : 32 X 3"/>
    <x v="1"/>
    <n v="2023"/>
    <s v="October"/>
    <s v="DWDM"/>
    <s v="(blank)"/>
    <s v="DWDM-1770B"/>
    <s v="1770B"/>
    <x v="0"/>
    <s v="AC BREAKER : 32 X 3"/>
    <e v="#N/A"/>
    <e v="#N/A"/>
    <e v="#N/A"/>
    <x v="37"/>
    <s v="Wk52"/>
    <x v="50"/>
    <m/>
    <m/>
    <m/>
    <m/>
    <m/>
    <d v="2024-01-16T00:00:00"/>
    <d v="2024-02-15T00:00:00"/>
    <x v="1"/>
    <x v="50"/>
    <s v="Wk3"/>
    <x v="10"/>
    <s v="C1103"/>
    <s v="IP BREAK RING"/>
    <e v="#N/A"/>
    <d v="2024-01-17T09:35:29"/>
    <s v="Integrated but plan next date"/>
    <s v="completed"/>
    <m/>
    <x v="0"/>
    <d v="1899-12-30T00:00:00"/>
    <m/>
    <m/>
    <m/>
    <e v="#N/A"/>
  </r>
  <r>
    <x v="53"/>
    <x v="1"/>
    <e v="#N/A"/>
    <x v="1"/>
    <x v="101"/>
    <x v="228"/>
    <x v="0"/>
    <s v="2070B Gombak"/>
    <x v="2"/>
    <s v="BBand"/>
    <m/>
    <m/>
    <m/>
    <s v="Single_2023_October_DWDM_(blank)_2070B_Completed_DCPDB  = 1"/>
    <x v="1"/>
    <n v="2023"/>
    <s v="October"/>
    <s v="DWDM"/>
    <s v="(blank)"/>
    <s v="DWDM-2070B"/>
    <s v="2070B"/>
    <x v="0"/>
    <s v="DCPDB  = 1"/>
    <e v="#N/A"/>
    <e v="#N/A"/>
    <e v="#N/A"/>
    <x v="37"/>
    <s v="Wk52"/>
    <x v="45"/>
    <m/>
    <m/>
    <m/>
    <s v="Completed"/>
    <s v="Y"/>
    <m/>
    <d v="2024-02-16T00:00:00"/>
    <x v="1"/>
    <x v="68"/>
    <s v="Wk45"/>
    <x v="10"/>
    <s v="C1103"/>
    <s v="IP BREAK RING"/>
    <e v="#N/A"/>
    <m/>
    <s v="Integrated but plan next date"/>
    <s v="completed"/>
    <m/>
    <x v="0"/>
    <d v="1899-12-30T00:00:00"/>
    <m/>
    <m/>
    <m/>
    <e v="#N/A"/>
  </r>
  <r>
    <x v="53"/>
    <x v="1"/>
    <e v="#N/A"/>
    <x v="1"/>
    <x v="163"/>
    <x v="229"/>
    <x v="0"/>
    <s v="2833A First World Hotel"/>
    <x v="19"/>
    <s v="BBand"/>
    <m/>
    <m/>
    <m/>
    <s v="Single_2023_October_DWDM_(blank)_2833A_Completed_AC BREAKER : 32 X 1_x000a_I-BEAM = 1"/>
    <x v="1"/>
    <n v="2023"/>
    <s v="October"/>
    <s v="DWDM"/>
    <s v="(blank)"/>
    <s v="DWDM-2833A"/>
    <s v="2833A"/>
    <x v="0"/>
    <s v="AC BREAKER : 32 X 1"/>
    <e v="#N/A"/>
    <e v="#N/A"/>
    <e v="#N/A"/>
    <x v="16"/>
    <s v="Wk23"/>
    <x v="0"/>
    <s v="Access issue"/>
    <s v="OUTDOOR"/>
    <s v="0523: Change RAD to 6/6_x000a_0520: Waiting outbound_x000a_0517: Need to freeze "/>
    <m/>
    <m/>
    <m/>
    <s v="TBC"/>
    <x v="0"/>
    <x v="37"/>
    <m/>
    <x v="10"/>
    <s v="C1103"/>
    <s v="IP BREAK RING"/>
    <e v="#N/A"/>
    <m/>
    <m/>
    <m/>
    <m/>
    <x v="0"/>
    <d v="1899-12-30T00:00:00"/>
    <m/>
    <m/>
    <m/>
    <e v="#N/A"/>
  </r>
  <r>
    <x v="53"/>
    <x v="1"/>
    <e v="#N/A"/>
    <x v="1"/>
    <x v="50"/>
    <x v="230"/>
    <x v="0"/>
    <s v="8709A Bentong"/>
    <x v="18"/>
    <s v="BBand"/>
    <m/>
    <m/>
    <m/>
    <s v="Single_2023_October_DWDM_(blank)_8709A_Completed_RECTIFIER + DCPDB = 1"/>
    <x v="1"/>
    <n v="2023"/>
    <s v="October"/>
    <s v="DWDM"/>
    <s v="(blank)"/>
    <s v="DWDM-8709A"/>
    <s v="8709A"/>
    <x v="0"/>
    <s v="RECTIFIER + DCPDB = 1"/>
    <e v="#N/A"/>
    <e v="#N/A"/>
    <e v="#N/A"/>
    <x v="37"/>
    <s v="Wk52"/>
    <x v="45"/>
    <m/>
    <m/>
    <m/>
    <s v="Completed"/>
    <s v="Y"/>
    <d v="2024-02-16T00:00:00"/>
    <d v="2024-02-16T00:00:00"/>
    <x v="1"/>
    <x v="67"/>
    <s v="Wk2"/>
    <x v="10"/>
    <s v="C1103"/>
    <s v="IP BREAK RING"/>
    <e v="#N/A"/>
    <m/>
    <m/>
    <m/>
    <m/>
    <x v="0"/>
    <d v="1899-12-30T00:00:00"/>
    <m/>
    <m/>
    <m/>
    <e v="#N/A"/>
  </r>
  <r>
    <x v="54"/>
    <x v="1"/>
    <e v="#N/A"/>
    <x v="1"/>
    <x v="164"/>
    <x v="231"/>
    <x v="0"/>
    <s v="1525A Graha Maju"/>
    <x v="2"/>
    <s v="BBand"/>
    <m/>
    <m/>
    <m/>
    <s v="Multiple_2023_October_DWDM_(blank)_1525A_Completed_DC BREAKER: 16A X 2"/>
    <x v="0"/>
    <n v="2023"/>
    <s v="October"/>
    <s v="DWDM"/>
    <s v="(blank)"/>
    <s v="DWDM-1525A"/>
    <s v="1525A"/>
    <x v="0"/>
    <s v="DC BREAKER: 16A X 2"/>
    <e v="#N/A"/>
    <e v="#N/A"/>
    <e v="#N/A"/>
    <x v="37"/>
    <s v="Wk52"/>
    <x v="24"/>
    <s v="Pending PFS Swap"/>
    <s v="7/2: Pending IPRan PFS Swap"/>
    <m/>
    <s v="Completed"/>
    <s v="Y"/>
    <d v="2024-03-11T00:00:00"/>
    <d v="2024-01-19T00:00:00"/>
    <x v="1"/>
    <x v="59"/>
    <s v="Wk6"/>
    <x v="5"/>
    <e v="#N/A"/>
    <e v="#N/A"/>
    <e v="#N/A"/>
    <d v="2024-02-15T09:54:02"/>
    <m/>
    <s v="CME completed12/Jan"/>
    <m/>
    <x v="0"/>
    <d v="1899-12-30T00:00:00"/>
    <m/>
    <m/>
    <m/>
    <e v="#N/A"/>
  </r>
  <r>
    <x v="55"/>
    <x v="1"/>
    <e v="#N/A"/>
    <x v="1"/>
    <x v="165"/>
    <x v="232"/>
    <x v="0"/>
    <s v="6442A Senai Airport"/>
    <x v="2"/>
    <s v="BBand"/>
    <m/>
    <m/>
    <m/>
    <s v="Single_2023_November_DWDM_(blank)_6442A_Completed_DCPDB  = 1"/>
    <x v="1"/>
    <n v="2023"/>
    <s v="November"/>
    <s v="DWDM"/>
    <s v="(blank)"/>
    <s v="DWDM-6442A"/>
    <s v="6442A"/>
    <x v="0"/>
    <s v="DCPDB  = 1"/>
    <e v="#N/A"/>
    <e v="#N/A"/>
    <e v="#N/A"/>
    <x v="37"/>
    <s v="Wk52"/>
    <x v="3"/>
    <m/>
    <m/>
    <m/>
    <m/>
    <m/>
    <d v="2024-02-23T00:00:00"/>
    <d v="2024-02-15T00:00:00"/>
    <x v="1"/>
    <x v="64"/>
    <s v="Wk7"/>
    <x v="8"/>
    <e v="#N/A"/>
    <e v="#N/A"/>
    <e v="#N/A"/>
    <m/>
    <m/>
    <m/>
    <m/>
    <x v="0"/>
    <d v="1899-12-30T00:00:00"/>
    <m/>
    <m/>
    <m/>
    <e v="#N/A"/>
  </r>
  <r>
    <x v="55"/>
    <x v="1"/>
    <e v="#N/A"/>
    <x v="1"/>
    <x v="166"/>
    <x v="233"/>
    <x v="0"/>
    <s v="6576A Jln Seelong"/>
    <x v="2"/>
    <s v="BBand"/>
    <m/>
    <m/>
    <m/>
    <s v="Multiple_2023_November_DWDM_(blank)_6576A_Completed_DC BREAKER: 63A X 2"/>
    <x v="0"/>
    <n v="2023"/>
    <s v="November"/>
    <s v="DWDM"/>
    <s v="(blank)"/>
    <s v="DWDM-6576A"/>
    <s v="6576A"/>
    <x v="0"/>
    <s v="DC BREAKER: 63A X 2"/>
    <e v="#N/A"/>
    <e v="#N/A"/>
    <e v="#N/A"/>
    <x v="37"/>
    <s v="Wk52"/>
    <x v="54"/>
    <m/>
    <s v="plan MOS TBC"/>
    <s v="0517: F/u w/ FF (Alarm High temperature)"/>
    <m/>
    <m/>
    <d v="2024-02-24T00:00:00"/>
    <d v="2024-02-15T00:00:00"/>
    <x v="1"/>
    <x v="29"/>
    <s v="Wk8"/>
    <x v="8"/>
    <e v="#N/A"/>
    <e v="#N/A"/>
    <e v="#N/A"/>
    <m/>
    <m/>
    <m/>
    <m/>
    <x v="0"/>
    <d v="1899-12-30T00:00:00"/>
    <m/>
    <m/>
    <m/>
    <e v="#N/A"/>
  </r>
  <r>
    <x v="56"/>
    <x v="38"/>
    <n v="1.0299398316570001"/>
    <x v="1"/>
    <x v="70"/>
    <x v="234"/>
    <x v="17"/>
    <s v="6000A MSC JB"/>
    <x v="2"/>
    <s v="BBand"/>
    <m/>
    <m/>
    <m/>
    <s v="Single_2023_September_DWDM_(blank)_6000A_Completed_DC BREAKER: 63 A X 4"/>
    <x v="1"/>
    <n v="2023"/>
    <s v="September"/>
    <s v="DWDM"/>
    <s v="(blank)"/>
    <s v="DWDM-6000A"/>
    <s v="6000A"/>
    <x v="0"/>
    <s v="DC BREAKER: 63 A X 4"/>
    <e v="#N/A"/>
    <e v="#N/A"/>
    <e v="#N/A"/>
    <x v="37"/>
    <s v="Wk52"/>
    <x v="55"/>
    <m/>
    <s v="7/2: integrate together with S602M, SAR05, S406 [only S406 done power up]"/>
    <m/>
    <m/>
    <d v="2024-02-14T00:00:00"/>
    <d v="2024-02-15T00:00:00"/>
    <d v="2024-02-15T00:00:00"/>
    <x v="1"/>
    <x v="65"/>
    <s v="Wk8"/>
    <x v="0"/>
    <e v="#N/A"/>
    <s v="IP BREAK RING"/>
    <e v="#N/A"/>
    <d v="2024-02-15T09:54:02"/>
    <m/>
    <m/>
    <s v="Y"/>
    <x v="1"/>
    <d v="2024-02-22T00:00:00"/>
    <s v="Completed"/>
    <m/>
    <m/>
    <e v="#N/A"/>
  </r>
  <r>
    <x v="56"/>
    <x v="38"/>
    <n v="1.0299398316570001"/>
    <x v="1"/>
    <x v="45"/>
    <x v="235"/>
    <x v="17"/>
    <s v="6369A Sri Saujana"/>
    <x v="20"/>
    <s v="BBand"/>
    <m/>
    <m/>
    <m/>
    <s v="Multiple_2024_May_DWDM_ST21P;S504M_6369A_PRPO_1. Add Battery Bank = 6_x000a_2. Replace faulty CSU controller = 1 (Under FF)_x000a_3. Rearrange battery"/>
    <x v="0"/>
    <n v="2024"/>
    <s v="May"/>
    <s v="DWDM"/>
    <s v="ST21P;S504M"/>
    <s v="DWDM-6369A"/>
    <s v="6369A"/>
    <x v="2"/>
    <s v="1. Add Battery Bank = 6"/>
    <e v="#N/A"/>
    <e v="#N/A"/>
    <e v="#N/A"/>
    <x v="10"/>
    <s v="Wk26"/>
    <x v="0"/>
    <s v="Spare - Kuan Yen Request onhold"/>
    <s v="Kuan Yen Request onhold"/>
    <m/>
    <m/>
    <m/>
    <d v="2024-01-09T00:00:00"/>
    <d v="2024-02-15T00:00:00"/>
    <x v="1"/>
    <x v="58"/>
    <s v="Wk6"/>
    <x v="0"/>
    <e v="#N/A"/>
    <s v="IP BREAK RING"/>
    <e v="#N/A"/>
    <d v="2024-02-05T09:36:33"/>
    <m/>
    <m/>
    <s v="Y"/>
    <x v="1"/>
    <d v="2024-02-22T00:00:00"/>
    <s v="Completed"/>
    <m/>
    <m/>
    <e v="#N/A"/>
  </r>
  <r>
    <x v="56"/>
    <x v="38"/>
    <n v="1.0299398316570001"/>
    <x v="1"/>
    <x v="167"/>
    <x v="236"/>
    <x v="17"/>
    <s v="6955A Putri Wangsa2"/>
    <x v="2"/>
    <s v="BBand"/>
    <m/>
    <m/>
    <m/>
    <s v="Single_2023_November_DWDM_(blank)_6955A_Completed_DCPDB = 1 UNIT_x000a_MGB = 1"/>
    <x v="1"/>
    <n v="2023"/>
    <s v="November"/>
    <s v="DWDM"/>
    <s v="(blank)"/>
    <s v="DWDM-6955A"/>
    <s v="6955A"/>
    <x v="0"/>
    <s v="DCPDB = 1 UNIT"/>
    <e v="#N/A"/>
    <e v="#N/A"/>
    <e v="#N/A"/>
    <x v="37"/>
    <s v="Wk52"/>
    <x v="3"/>
    <m/>
    <m/>
    <m/>
    <s v="Completed"/>
    <s v="Y"/>
    <d v="2024-01-10T00:00:00"/>
    <d v="2024-01-17T00:00:00"/>
    <x v="1"/>
    <x v="32"/>
    <s v="Wk2"/>
    <x v="0"/>
    <e v="#N/A"/>
    <s v="IP BREAK RING"/>
    <e v="#N/A"/>
    <m/>
    <m/>
    <m/>
    <s v="Y"/>
    <x v="1"/>
    <d v="2024-02-22T00:00:00"/>
    <s v="Completed"/>
    <m/>
    <m/>
    <e v="#N/A"/>
  </r>
  <r>
    <x v="24"/>
    <x v="20"/>
    <n v="0.78559273607375002"/>
    <x v="1"/>
    <x v="168"/>
    <x v="237"/>
    <x v="14"/>
    <s v="1690A BktPelandok"/>
    <x v="11"/>
    <s v="BBand"/>
    <m/>
    <m/>
    <m/>
    <e v="#N/A"/>
    <x v="2"/>
    <m/>
    <m/>
    <m/>
    <m/>
    <s v="DWDM-"/>
    <m/>
    <x v="1"/>
    <s v="No CME"/>
    <e v="#N/A"/>
    <e v="#N/A"/>
    <e v="#N/A"/>
    <x v="44"/>
    <s v="Wk11"/>
    <x v="22"/>
    <m/>
    <m/>
    <m/>
    <m/>
    <s v="N/A"/>
    <m/>
    <s v="Completed"/>
    <x v="2"/>
    <x v="69"/>
    <s v="Wk43"/>
    <x v="8"/>
    <s v="SAR01"/>
    <s v="PE-MCR"/>
    <e v="#N/A"/>
    <m/>
    <m/>
    <m/>
    <m/>
    <x v="1"/>
    <d v="2023-10-26T00:00:00"/>
    <s v="Completed"/>
    <m/>
    <m/>
    <e v="#N/A"/>
  </r>
  <r>
    <x v="57"/>
    <x v="39"/>
    <n v="0.7453930715025"/>
    <x v="2"/>
    <x v="169"/>
    <x v="238"/>
    <x v="18"/>
    <s v="1659A-MAG-001 Bahau Tower"/>
    <x v="9"/>
    <s v="BBand"/>
    <m/>
    <s v="N/A"/>
    <s v="N/A"/>
    <e v="#N/A"/>
    <x v="2"/>
    <m/>
    <m/>
    <m/>
    <m/>
    <s v="DWDM-"/>
    <m/>
    <x v="1"/>
    <s v="No CME"/>
    <s v="NA"/>
    <s v="0. No Survey required"/>
    <s v="0. No Survey required"/>
    <x v="41"/>
    <s v="Wk16"/>
    <x v="34"/>
    <m/>
    <m/>
    <m/>
    <m/>
    <m/>
    <m/>
    <m/>
    <x v="1"/>
    <x v="70"/>
    <s v="Wk16"/>
    <x v="8"/>
    <s v="SAR04"/>
    <s v="PE-MCR"/>
    <e v="#N/A"/>
    <d v="1899-12-30T00:00:00"/>
    <m/>
    <m/>
    <m/>
    <x v="0"/>
    <m/>
    <m/>
    <m/>
    <d v="2024-04-25T00:00:00"/>
    <e v="#N/A"/>
  </r>
  <r>
    <x v="57"/>
    <x v="39"/>
    <n v="0.7453930715025"/>
    <x v="2"/>
    <x v="165"/>
    <x v="239"/>
    <x v="18"/>
    <s v="6442A-MAG-001 Senai Airport"/>
    <x v="9"/>
    <s v="BBand"/>
    <m/>
    <s v="N/A"/>
    <s v="N/A"/>
    <s v="Single_2023_November_DWDM_(blank)_6442A_Completed_DCPDB  = 1"/>
    <x v="1"/>
    <n v="2023"/>
    <s v="November"/>
    <s v="DWDM"/>
    <s v="(blank)"/>
    <s v="DWDM-6442A"/>
    <s v="6442A"/>
    <x v="0"/>
    <s v="No CME"/>
    <s v="NA"/>
    <s v="0. No Survey required"/>
    <s v="0. No Survey required"/>
    <x v="9"/>
    <s v="Wk17"/>
    <x v="7"/>
    <m/>
    <m/>
    <m/>
    <m/>
    <m/>
    <m/>
    <m/>
    <x v="1"/>
    <x v="71"/>
    <s v="Wk17"/>
    <x v="8"/>
    <s v="SAR04"/>
    <s v="PE-MCR"/>
    <e v="#N/A"/>
    <d v="1899-12-30T00:00:00"/>
    <m/>
    <m/>
    <m/>
    <x v="0"/>
    <m/>
    <m/>
    <m/>
    <d v="2024-04-25T00:00:00"/>
    <e v="#N/A"/>
  </r>
  <r>
    <x v="57"/>
    <x v="39"/>
    <n v="0.7453930715025"/>
    <x v="2"/>
    <x v="170"/>
    <x v="240"/>
    <x v="18"/>
    <s v="6911C-MAG-001 KTM Labis"/>
    <x v="9"/>
    <s v="BBand"/>
    <m/>
    <s v="N/A"/>
    <s v="N/A"/>
    <e v="#N/A"/>
    <x v="2"/>
    <m/>
    <m/>
    <m/>
    <m/>
    <s v="DWDM-"/>
    <m/>
    <x v="1"/>
    <s v="No CME"/>
    <s v="NA"/>
    <s v="0. No Survey required"/>
    <s v="0. No Survey required"/>
    <x v="12"/>
    <s v="Wk17"/>
    <x v="8"/>
    <m/>
    <m/>
    <m/>
    <m/>
    <m/>
    <m/>
    <m/>
    <x v="1"/>
    <x v="14"/>
    <s v="Wk17"/>
    <x v="8"/>
    <s v="SAR04"/>
    <s v="PE-MCR"/>
    <e v="#N/A"/>
    <d v="1899-12-30T00:00:00"/>
    <m/>
    <m/>
    <m/>
    <x v="0"/>
    <m/>
    <m/>
    <m/>
    <d v="2024-04-25T00:00:00"/>
    <e v="#N/A"/>
  </r>
  <r>
    <x v="58"/>
    <x v="40"/>
    <e v="#N/A"/>
    <x v="1"/>
    <x v="46"/>
    <x v="241"/>
    <x v="0"/>
    <s v="2021B SUBANG HITECH"/>
    <x v="15"/>
    <s v="BBand"/>
    <m/>
    <m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No CME"/>
    <e v="#N/A"/>
    <e v="#N/A"/>
    <e v="#N/A"/>
    <x v="37"/>
    <s v="Wk52"/>
    <x v="30"/>
    <m/>
    <m/>
    <m/>
    <s v="Completed"/>
    <s v="Y"/>
    <m/>
    <s v="Completed"/>
    <x v="2"/>
    <x v="72"/>
    <s v="Wk27"/>
    <x v="0"/>
    <e v="#N/A"/>
    <s v="IP BREAK RING"/>
    <e v="#N/A"/>
    <m/>
    <m/>
    <m/>
    <s v="Y"/>
    <x v="1"/>
    <d v="2023-07-09T00:00:00"/>
    <s v="Completed"/>
    <m/>
    <m/>
    <e v="#N/A"/>
  </r>
  <r>
    <x v="58"/>
    <x v="40"/>
    <e v="#N/A"/>
    <x v="1"/>
    <x v="96"/>
    <x v="242"/>
    <x v="0"/>
    <s v="2631A SAMARINDA"/>
    <x v="15"/>
    <s v="BBand"/>
    <m/>
    <m/>
    <m/>
    <e v="#N/A"/>
    <x v="2"/>
    <m/>
    <m/>
    <m/>
    <m/>
    <s v="DWDM-"/>
    <m/>
    <x v="1"/>
    <s v="No CME"/>
    <e v="#N/A"/>
    <e v="#N/A"/>
    <e v="#N/A"/>
    <x v="37"/>
    <s v="Wk52"/>
    <x v="30"/>
    <m/>
    <m/>
    <m/>
    <s v="Completed"/>
    <s v="Y"/>
    <m/>
    <s v="Completed"/>
    <x v="2"/>
    <x v="72"/>
    <s v="Wk27"/>
    <x v="0"/>
    <e v="#N/A"/>
    <s v="IP BREAK RING"/>
    <e v="#N/A"/>
    <m/>
    <m/>
    <m/>
    <s v="Y"/>
    <x v="1"/>
    <d v="2023-07-09T00:00:00"/>
    <s v="Completed"/>
    <m/>
    <m/>
    <e v="#N/A"/>
  </r>
  <r>
    <x v="59"/>
    <x v="41"/>
    <e v="#N/A"/>
    <x v="1"/>
    <x v="47"/>
    <x v="243"/>
    <x v="0"/>
    <s v="1110A BERJAYA INDUSTRIAL PARK"/>
    <x v="14"/>
    <s v="BBand"/>
    <m/>
    <m/>
    <m/>
    <e v="#N/A"/>
    <x v="2"/>
    <m/>
    <m/>
    <m/>
    <m/>
    <s v="DWDM-"/>
    <m/>
    <x v="1"/>
    <s v="No CME"/>
    <e v="#N/A"/>
    <e v="#N/A"/>
    <e v="#N/A"/>
    <x v="44"/>
    <s v="Wk11"/>
    <x v="30"/>
    <m/>
    <m/>
    <m/>
    <s v="Completed"/>
    <s v="Y"/>
    <m/>
    <s v="Completed"/>
    <x v="1"/>
    <x v="73"/>
    <s v="Wk27"/>
    <x v="0"/>
    <e v="#N/A"/>
    <s v="IP BREAK RING"/>
    <e v="#N/A"/>
    <m/>
    <m/>
    <m/>
    <s v="Y"/>
    <x v="1"/>
    <d v="2023-07-06T00:00:00"/>
    <s v="Completed"/>
    <m/>
    <m/>
    <e v="#N/A"/>
  </r>
  <r>
    <x v="59"/>
    <x v="41"/>
    <e v="#N/A"/>
    <x v="1"/>
    <x v="46"/>
    <x v="244"/>
    <x v="0"/>
    <s v="2021B SUBANG HITECH"/>
    <x v="14"/>
    <s v="BBand"/>
    <m/>
    <m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No CME"/>
    <e v="#N/A"/>
    <e v="#N/A"/>
    <e v="#N/A"/>
    <x v="44"/>
    <s v="Wk11"/>
    <x v="30"/>
    <m/>
    <m/>
    <m/>
    <s v="Completed"/>
    <s v="Y"/>
    <m/>
    <s v="Completed"/>
    <x v="1"/>
    <x v="73"/>
    <s v="Wk27"/>
    <x v="0"/>
    <e v="#N/A"/>
    <s v="IP BREAK RING"/>
    <e v="#N/A"/>
    <m/>
    <m/>
    <m/>
    <s v="Y"/>
    <x v="1"/>
    <d v="2023-07-06T00:00:00"/>
    <s v="Completed"/>
    <m/>
    <m/>
    <e v="#N/A"/>
  </r>
  <r>
    <x v="60"/>
    <x v="1"/>
    <e v="#N/A"/>
    <x v="1"/>
    <x v="78"/>
    <x v="245"/>
    <x v="0"/>
    <s v="1049B-002 MSC KEPONG"/>
    <x v="2"/>
    <s v="BBand"/>
    <m/>
    <m/>
    <m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1.Swap breaker = 16 (16x63A DC)"/>
    <e v="#N/A"/>
    <e v="#N/A"/>
    <e v="#N/A"/>
    <x v="37"/>
    <s v="Wk52"/>
    <x v="56"/>
    <m/>
    <s v="Plan power up 24/1"/>
    <m/>
    <s v="Completed"/>
    <s v="Y"/>
    <d v="2024-01-22T00:00:00"/>
    <d v="2024-01-09T00:00:00"/>
    <x v="1"/>
    <x v="28"/>
    <s v="Wk5"/>
    <x v="2"/>
    <s v="CT04"/>
    <s v="IP BREAK RING"/>
    <e v="#N/A"/>
    <d v="2024-01-29T09:52:18"/>
    <m/>
    <m/>
    <m/>
    <x v="0"/>
    <m/>
    <m/>
    <m/>
    <m/>
    <e v="#N/A"/>
  </r>
  <r>
    <x v="60"/>
    <x v="1"/>
    <e v="#N/A"/>
    <x v="1"/>
    <x v="171"/>
    <x v="246"/>
    <x v="0"/>
    <s v="1412A BKT TADUN"/>
    <x v="2"/>
    <s v="BBand"/>
    <m/>
    <m/>
    <m/>
    <e v="#N/A"/>
    <x v="2"/>
    <m/>
    <m/>
    <m/>
    <m/>
    <s v="DWDM-"/>
    <m/>
    <x v="1"/>
    <m/>
    <e v="#N/A"/>
    <e v="#N/A"/>
    <e v="#N/A"/>
    <x v="37"/>
    <s v="Wk52"/>
    <x v="36"/>
    <m/>
    <m/>
    <m/>
    <s v="Completed"/>
    <s v="Y"/>
    <d v="2024-01-12T00:00:00"/>
    <d v="2024-01-12T00:00:00"/>
    <x v="1"/>
    <x v="61"/>
    <s v="Wk3"/>
    <x v="2"/>
    <s v="CT04"/>
    <s v="IP BREAK RING"/>
    <e v="#N/A"/>
    <d v="2024-01-15T11:00:16"/>
    <s v="Reminder"/>
    <m/>
    <m/>
    <x v="0"/>
    <m/>
    <m/>
    <m/>
    <m/>
    <e v="#N/A"/>
  </r>
  <r>
    <x v="60"/>
    <x v="1"/>
    <e v="#N/A"/>
    <x v="1"/>
    <x v="172"/>
    <x v="247"/>
    <x v="0"/>
    <s v="1413A KTM RAWANG"/>
    <x v="2"/>
    <s v="BBand"/>
    <m/>
    <m/>
    <m/>
    <s v="Single_2023_October_DWDM_(blank)_1413A_Completed_DC BREAKER: 63 A X 4"/>
    <x v="1"/>
    <n v="2023"/>
    <s v="October"/>
    <s v="DWDM"/>
    <s v="(blank)"/>
    <s v="DWDM-1413A"/>
    <s v="1413A"/>
    <x v="0"/>
    <s v="DC BREAKER: 63 A X 4"/>
    <e v="#N/A"/>
    <e v="#N/A"/>
    <e v="#N/A"/>
    <x v="45"/>
    <s v="Wk24"/>
    <x v="0"/>
    <s v="Access issue - CD Desmond"/>
    <s v="Casualty"/>
    <s v="0521: Fiberail need 5 days to approved_x000a_0517: Pending fibrerail access approval"/>
    <m/>
    <s v="N/A"/>
    <m/>
    <s v="TBC"/>
    <x v="0"/>
    <x v="37"/>
    <m/>
    <x v="2"/>
    <s v="CT04"/>
    <s v="IP BREAK RING"/>
    <e v="#N/A"/>
    <m/>
    <m/>
    <s v="CME completed12/Jan"/>
    <m/>
    <x v="0"/>
    <m/>
    <m/>
    <m/>
    <m/>
    <e v="#N/A"/>
  </r>
  <r>
    <x v="61"/>
    <x v="42"/>
    <e v="#N/A"/>
    <x v="1"/>
    <x v="78"/>
    <x v="248"/>
    <x v="0"/>
    <s v="1049B Kepong"/>
    <x v="14"/>
    <s v="Advance"/>
    <m/>
    <m/>
    <m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No CME"/>
    <e v="#N/A"/>
    <e v="#N/A"/>
    <e v="#N/A"/>
    <x v="37"/>
    <s v="Wk52"/>
    <x v="37"/>
    <m/>
    <m/>
    <m/>
    <s v="Completed"/>
    <s v="Y"/>
    <m/>
    <s v="Completed"/>
    <x v="1"/>
    <x v="43"/>
    <s v="Wk42"/>
    <x v="1"/>
    <e v="#N/A"/>
    <s v="IP BREAK RING"/>
    <e v="#N/A"/>
    <m/>
    <m/>
    <m/>
    <s v="Y"/>
    <x v="1"/>
    <d v="2023-10-24T00:00:00"/>
    <s v="Completed"/>
    <m/>
    <m/>
    <e v="#N/A"/>
  </r>
  <r>
    <x v="61"/>
    <x v="42"/>
    <e v="#N/A"/>
    <x v="1"/>
    <x v="95"/>
    <x v="249"/>
    <x v="0"/>
    <s v="1359A MutiaraSubang"/>
    <x v="13"/>
    <s v="Advance"/>
    <m/>
    <m/>
    <m/>
    <s v="Single_2024_May_DWDM_C0103_1359A_PRPO_1. Swap breaker DC BREAKER: 63A X 2"/>
    <x v="1"/>
    <n v="2024"/>
    <s v="May"/>
    <s v="DWDM"/>
    <s v="C0103"/>
    <s v="DWDM-1359A"/>
    <s v="1359A"/>
    <x v="2"/>
    <s v="1. Swap breaker DC BREAKER: 63A X 2"/>
    <e v="#N/A"/>
    <e v="#N/A"/>
    <e v="#N/A"/>
    <x v="37"/>
    <s v="Wk52"/>
    <x v="37"/>
    <m/>
    <m/>
    <m/>
    <s v="Completed"/>
    <s v="Y"/>
    <m/>
    <s v="Completed"/>
    <x v="1"/>
    <x v="43"/>
    <s v="Wk42"/>
    <x v="1"/>
    <e v="#N/A"/>
    <s v="IP BREAK RING"/>
    <e v="#N/A"/>
    <m/>
    <m/>
    <m/>
    <s v="Y"/>
    <x v="1"/>
    <d v="2023-10-24T00:00:00"/>
    <s v="Completed"/>
    <m/>
    <m/>
    <e v="#N/A"/>
  </r>
  <r>
    <x v="61"/>
    <x v="42"/>
    <e v="#N/A"/>
    <x v="1"/>
    <x v="15"/>
    <x v="250"/>
    <x v="0"/>
    <s v="1409A Damansara"/>
    <x v="14"/>
    <s v="Advance"/>
    <m/>
    <m/>
    <m/>
    <s v="Single_2023_October_DWDM_(blank)_1409A_Completed_RECTIFIER + DCPDB = 1"/>
    <x v="1"/>
    <n v="2023"/>
    <s v="October"/>
    <s v="DWDM"/>
    <s v="(blank)"/>
    <s v="DWDM-1409A"/>
    <s v="1409A"/>
    <x v="0"/>
    <s v="No CME"/>
    <e v="#N/A"/>
    <e v="#N/A"/>
    <e v="#N/A"/>
    <x v="37"/>
    <s v="Wk52"/>
    <x v="37"/>
    <m/>
    <m/>
    <m/>
    <s v="Completed"/>
    <s v="Y"/>
    <m/>
    <s v="Completed"/>
    <x v="1"/>
    <x v="43"/>
    <s v="Wk42"/>
    <x v="1"/>
    <e v="#N/A"/>
    <s v="IP BREAK RING"/>
    <e v="#N/A"/>
    <m/>
    <m/>
    <m/>
    <s v="Y"/>
    <x v="1"/>
    <d v="2023-10-24T00:00:00"/>
    <s v="Completed"/>
    <m/>
    <m/>
    <e v="#N/A"/>
  </r>
  <r>
    <x v="62"/>
    <x v="43"/>
    <e v="#N/A"/>
    <x v="1"/>
    <x v="173"/>
    <x v="251"/>
    <x v="0"/>
    <s v="1066A Sungai Choh"/>
    <x v="2"/>
    <s v="BBand"/>
    <m/>
    <m/>
    <m/>
    <e v="#N/A"/>
    <x v="2"/>
    <m/>
    <m/>
    <m/>
    <m/>
    <s v="DWDM-"/>
    <m/>
    <x v="1"/>
    <m/>
    <e v="#N/A"/>
    <e v="#N/A"/>
    <e v="#N/A"/>
    <x v="37"/>
    <s v="Wk52"/>
    <x v="57"/>
    <s v="CRQ"/>
    <s v="Plan 17/1"/>
    <m/>
    <s v="Completed"/>
    <s v="Y"/>
    <s v="4//1/2024"/>
    <d v="2024-01-08T00:00:00"/>
    <x v="1"/>
    <x v="30"/>
    <s v="Wk3"/>
    <x v="0"/>
    <e v="#N/A"/>
    <s v="IP BREAK RING"/>
    <e v="#N/A"/>
    <d v="2024-01-16T10:24:54"/>
    <m/>
    <m/>
    <s v="Y"/>
    <x v="1"/>
    <d v="2024-01-30T00:00:00"/>
    <s v="Completed"/>
    <m/>
    <m/>
    <e v="#N/A"/>
  </r>
  <r>
    <x v="62"/>
    <x v="43"/>
    <e v="#N/A"/>
    <x v="1"/>
    <x v="174"/>
    <x v="252"/>
    <x v="0"/>
    <s v="1070A Wsma LowKang"/>
    <x v="2"/>
    <s v="BBand"/>
    <m/>
    <m/>
    <m/>
    <s v="Single_2024_January_DWDM_(blank)_1070A_Drop_BATTERY BANK = 1"/>
    <x v="1"/>
    <n v="2024"/>
    <s v="January"/>
    <s v="DWDM"/>
    <s v="(blank)"/>
    <s v="DWDM-1070A"/>
    <s v="1070A"/>
    <x v="3"/>
    <s v="BATTERY BANK = 1"/>
    <e v="#N/A"/>
    <e v="#N/A"/>
    <e v="#N/A"/>
    <x v="37"/>
    <s v="Wk52"/>
    <x v="4"/>
    <s v="breaker swap"/>
    <s v="CME WIP"/>
    <m/>
    <m/>
    <m/>
    <s v="4//1/2024"/>
    <d v="2024-01-08T00:00:00"/>
    <x v="1"/>
    <x v="74"/>
    <s v="Wk3"/>
    <x v="0"/>
    <e v="#N/A"/>
    <s v="IP BREAK RING"/>
    <e v="#N/A"/>
    <d v="2024-01-19T11:07:35"/>
    <m/>
    <s v="CME completed12/Jan"/>
    <s v="Y"/>
    <x v="1"/>
    <d v="2024-01-30T00:00:00"/>
    <s v="Completed"/>
    <m/>
    <m/>
    <e v="#N/A"/>
  </r>
  <r>
    <x v="62"/>
    <x v="43"/>
    <e v="#N/A"/>
    <x v="1"/>
    <x v="175"/>
    <x v="253"/>
    <x v="0"/>
    <s v="1145A BatangKali"/>
    <x v="2"/>
    <s v="BBand"/>
    <m/>
    <m/>
    <m/>
    <s v="Single_2023_September_DWDM_(blank)_1145A_Completed_DC BREAKER : 63A X 4_x000a_MGB = 1"/>
    <x v="1"/>
    <n v="2023"/>
    <s v="September"/>
    <s v="DWDM"/>
    <s v="(blank)"/>
    <s v="DWDM-1145A"/>
    <s v="1145A"/>
    <x v="0"/>
    <s v="DC BREAKER : 63A X 4"/>
    <e v="#N/A"/>
    <e v="#N/A"/>
    <e v="#N/A"/>
    <x v="37"/>
    <s v="Wk52"/>
    <x v="58"/>
    <s v="Construction"/>
    <s v="Construction"/>
    <m/>
    <s v="Completed"/>
    <s v="Y"/>
    <s v="4//1/2024"/>
    <d v="2024-01-08T00:00:00"/>
    <x v="1"/>
    <x v="75"/>
    <s v="Wk1"/>
    <x v="0"/>
    <e v="#N/A"/>
    <s v="IP BREAK RING"/>
    <e v="#N/A"/>
    <m/>
    <m/>
    <s v="CME completed12/Jan"/>
    <s v="Y"/>
    <x v="1"/>
    <d v="2024-01-30T00:00:00"/>
    <s v="Completed"/>
    <m/>
    <m/>
    <e v="#N/A"/>
  </r>
  <r>
    <x v="62"/>
    <x v="43"/>
    <e v="#N/A"/>
    <x v="1"/>
    <x v="176"/>
    <x v="254"/>
    <x v="0"/>
    <s v="1146A KubuBaru"/>
    <x v="2"/>
    <s v="BBand"/>
    <m/>
    <m/>
    <m/>
    <s v="Single_2023_September_DWDM_(blank)_1146A_Completed_DC BREAKER: 63 A X 4"/>
    <x v="1"/>
    <n v="2023"/>
    <s v="September"/>
    <s v="DWDM"/>
    <s v="(blank)"/>
    <s v="DWDM-1146A"/>
    <s v="1146A"/>
    <x v="0"/>
    <s v="DC BREAKER: 63 A X 4"/>
    <e v="#N/A"/>
    <e v="#N/A"/>
    <e v="#N/A"/>
    <x v="37"/>
    <s v="Wk52"/>
    <x v="57"/>
    <m/>
    <m/>
    <m/>
    <s v="Completed"/>
    <s v="Y"/>
    <d v="2024-01-05T00:00:00"/>
    <d v="2024-01-08T00:00:00"/>
    <x v="1"/>
    <x v="52"/>
    <s v="Wk1"/>
    <x v="0"/>
    <e v="#N/A"/>
    <s v="IP BREAK RING"/>
    <e v="#N/A"/>
    <m/>
    <m/>
    <s v="CME completed12/Jan"/>
    <s v="Y"/>
    <x v="1"/>
    <d v="2024-01-30T00:00:00"/>
    <s v="Completed"/>
    <m/>
    <m/>
    <e v="#N/A"/>
  </r>
  <r>
    <x v="62"/>
    <x v="43"/>
    <e v="#N/A"/>
    <x v="1"/>
    <x v="150"/>
    <x v="255"/>
    <x v="0"/>
    <s v="1701A Kerling Trnk"/>
    <x v="2"/>
    <s v="BBand"/>
    <m/>
    <m/>
    <m/>
    <s v="Single_2023_September_DWDM_(blank)_1701A_Completed_DC BREAKER: 63 A X 4"/>
    <x v="1"/>
    <n v="2023"/>
    <s v="September"/>
    <s v="DWDM"/>
    <s v="(blank)"/>
    <s v="DWDM-1701A"/>
    <s v="1701A"/>
    <x v="0"/>
    <s v="DC BREAKER: 63 A X 4"/>
    <e v="#N/A"/>
    <e v="#N/A"/>
    <e v="#N/A"/>
    <x v="37"/>
    <s v="Wk52"/>
    <x v="59"/>
    <s v="WIP"/>
    <s v="Plan 17/1"/>
    <m/>
    <m/>
    <m/>
    <d v="2024-01-05T00:00:00"/>
    <d v="2024-01-08T00:00:00"/>
    <x v="1"/>
    <x v="50"/>
    <s v="Wk3"/>
    <x v="0"/>
    <e v="#N/A"/>
    <s v="IP BREAK RING"/>
    <e v="#N/A"/>
    <d v="2024-01-17T09:35:29"/>
    <m/>
    <s v="CME completed12/Jan"/>
    <s v="Y"/>
    <x v="1"/>
    <d v="2024-01-30T00:00:00"/>
    <s v="Completed"/>
    <m/>
    <m/>
    <e v="#N/A"/>
  </r>
  <r>
    <x v="62"/>
    <x v="43"/>
    <e v="#N/A"/>
    <x v="1"/>
    <x v="177"/>
    <x v="256"/>
    <x v="0"/>
    <s v="2038A AntraGapi"/>
    <x v="2"/>
    <s v="BBand"/>
    <m/>
    <m/>
    <m/>
    <e v="#N/A"/>
    <x v="2"/>
    <m/>
    <m/>
    <m/>
    <m/>
    <s v="DWDM-"/>
    <m/>
    <x v="1"/>
    <m/>
    <e v="#N/A"/>
    <e v="#N/A"/>
    <e v="#N/A"/>
    <x v="37"/>
    <s v="Wk52"/>
    <x v="60"/>
    <m/>
    <m/>
    <m/>
    <s v="Completed"/>
    <s v="Y"/>
    <d v="2024-01-09T00:00:00"/>
    <d v="2024-01-09T00:00:00"/>
    <x v="1"/>
    <x v="31"/>
    <s v="Wk2"/>
    <x v="0"/>
    <e v="#N/A"/>
    <s v="IP BREAK RING"/>
    <e v="#N/A"/>
    <m/>
    <m/>
    <m/>
    <s v="Y"/>
    <x v="1"/>
    <d v="2024-01-30T00:00:00"/>
    <s v="Completed"/>
    <m/>
    <m/>
    <e v="#N/A"/>
  </r>
  <r>
    <x v="53"/>
    <x v="1"/>
    <e v="#N/A"/>
    <x v="1"/>
    <x v="178"/>
    <x v="257"/>
    <x v="0"/>
    <s v="1015A Awana Golf"/>
    <x v="18"/>
    <s v="BBand"/>
    <m/>
    <m/>
    <m/>
    <e v="#N/A"/>
    <x v="2"/>
    <m/>
    <m/>
    <m/>
    <m/>
    <s v="DWDM-"/>
    <m/>
    <x v="1"/>
    <m/>
    <e v="#N/A"/>
    <e v="#N/A"/>
    <e v="#N/A"/>
    <x v="42"/>
    <s v="Wk19"/>
    <x v="41"/>
    <s v="Access issue"/>
    <s v="Access"/>
    <s v="Installation complete"/>
    <m/>
    <m/>
    <m/>
    <s v="TBC"/>
    <x v="0"/>
    <x v="11"/>
    <m/>
    <x v="10"/>
    <s v="C1103"/>
    <s v="IP BREAK RING"/>
    <e v="#N/A"/>
    <m/>
    <m/>
    <m/>
    <m/>
    <x v="0"/>
    <d v="1899-12-30T00:00:00"/>
    <m/>
    <m/>
    <m/>
    <e v="#N/A"/>
  </r>
  <r>
    <x v="17"/>
    <x v="15"/>
    <e v="#N/A"/>
    <x v="3"/>
    <x v="179"/>
    <x v="258"/>
    <x v="0"/>
    <s v="1128A Kg Ola Lempik"/>
    <x v="9"/>
    <s v="BBand"/>
    <s v="N/A"/>
    <s v="N/A"/>
    <m/>
    <e v="#N/A"/>
    <x v="2"/>
    <m/>
    <m/>
    <m/>
    <m/>
    <s v="DWDM-"/>
    <m/>
    <x v="1"/>
    <s v="No CME"/>
    <s v="NA"/>
    <s v="0. No Survey required"/>
    <s v="0. No Survey required"/>
    <x v="19"/>
    <s v="Wk19"/>
    <x v="61"/>
    <m/>
    <m/>
    <m/>
    <m/>
    <m/>
    <m/>
    <m/>
    <x v="0"/>
    <x v="11"/>
    <m/>
    <x v="7"/>
    <s v="CAR05"/>
    <s v="PE-MCR"/>
    <e v="#N/A"/>
    <m/>
    <m/>
    <m/>
    <m/>
    <x v="0"/>
    <m/>
    <m/>
    <m/>
    <d v="2024-05-23T00:00:00"/>
    <e v="#N/A"/>
  </r>
  <r>
    <x v="63"/>
    <x v="44"/>
    <e v="#N/A"/>
    <x v="1"/>
    <x v="78"/>
    <x v="259"/>
    <x v="0"/>
    <s v="1049B Kpg"/>
    <x v="2"/>
    <s v="BBand"/>
    <m/>
    <m/>
    <m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1.Swap breaker = 16 (16x63A DC)"/>
    <e v="#N/A"/>
    <e v="#N/A"/>
    <e v="#N/A"/>
    <x v="37"/>
    <s v="Wk52"/>
    <x v="3"/>
    <m/>
    <s v="Plan power up 24/1"/>
    <m/>
    <s v="Completed"/>
    <s v="Y"/>
    <d v="2024-01-26T00:00:00"/>
    <d v="2024-01-09T00:00:00"/>
    <x v="1"/>
    <x v="76"/>
    <s v="Wk4"/>
    <x v="0"/>
    <e v="#N/A"/>
    <e v="#N/A"/>
    <e v="#N/A"/>
    <d v="2024-01-29T09:52:18"/>
    <m/>
    <m/>
    <s v="Y"/>
    <x v="1"/>
    <d v="2024-01-31T00:00:00"/>
    <s v="Completed"/>
    <m/>
    <m/>
    <e v="#N/A"/>
  </r>
  <r>
    <x v="63"/>
    <x v="44"/>
    <e v="#N/A"/>
    <x v="1"/>
    <x v="180"/>
    <x v="260"/>
    <x v="0"/>
    <s v="1298A Kpg Knit"/>
    <x v="2"/>
    <s v="BBand"/>
    <m/>
    <m/>
    <m/>
    <s v="Single_2023_November_DWDM_(blank)_1298A_Completed_DCPDB  = 1_x000a_CABLE LADDER = 1"/>
    <x v="1"/>
    <n v="2023"/>
    <s v="November"/>
    <s v="DWDM"/>
    <s v="(blank)"/>
    <s v="DWDM-1298A"/>
    <s v="1298A"/>
    <x v="0"/>
    <s v="DCPDB  = 1"/>
    <e v="#N/A"/>
    <e v="#N/A"/>
    <e v="#N/A"/>
    <x v="37"/>
    <s v="Wk52"/>
    <x v="4"/>
    <m/>
    <m/>
    <m/>
    <s v="Completed"/>
    <s v="Y"/>
    <d v="2024-01-05T00:00:00"/>
    <d v="2024-01-08T00:00:00"/>
    <x v="1"/>
    <x v="52"/>
    <s v="Wk1"/>
    <x v="0"/>
    <e v="#N/A"/>
    <e v="#N/A"/>
    <e v="#N/A"/>
    <m/>
    <m/>
    <s v="CME completed12/Jan"/>
    <s v="Y"/>
    <x v="1"/>
    <d v="2024-01-31T00:00:00"/>
    <s v="Completed"/>
    <m/>
    <m/>
    <e v="#N/A"/>
  </r>
  <r>
    <x v="63"/>
    <x v="44"/>
    <e v="#N/A"/>
    <x v="1"/>
    <x v="181"/>
    <x v="261"/>
    <x v="0"/>
    <s v="1309A Ivory"/>
    <x v="2"/>
    <s v="BBand"/>
    <m/>
    <m/>
    <m/>
    <e v="#N/A"/>
    <x v="2"/>
    <m/>
    <m/>
    <m/>
    <m/>
    <s v="DWDM-"/>
    <m/>
    <x v="1"/>
    <m/>
    <e v="#N/A"/>
    <e v="#N/A"/>
    <e v="#N/A"/>
    <x v="37"/>
    <s v="Wk52"/>
    <x v="62"/>
    <s v="WIP"/>
    <s v="WIP"/>
    <m/>
    <s v="Completed"/>
    <s v="Y"/>
    <d v="2024-01-17T00:00:00"/>
    <m/>
    <x v="1"/>
    <x v="50"/>
    <s v="Wk3"/>
    <x v="0"/>
    <e v="#N/A"/>
    <e v="#N/A"/>
    <e v="#N/A"/>
    <d v="2024-01-17T09:35:29"/>
    <m/>
    <m/>
    <s v="Y"/>
    <x v="1"/>
    <d v="2024-01-31T00:00:00"/>
    <s v="Completed"/>
    <m/>
    <m/>
    <e v="#N/A"/>
  </r>
  <r>
    <x v="64"/>
    <x v="1"/>
    <e v="#N/A"/>
    <x v="1"/>
    <x v="182"/>
    <x v="262"/>
    <x v="0"/>
    <s v="1050B MAH"/>
    <x v="21"/>
    <s v="BBand"/>
    <m/>
    <m/>
    <m/>
    <e v="#N/A"/>
    <x v="2"/>
    <m/>
    <m/>
    <m/>
    <m/>
    <s v="DWDM-"/>
    <m/>
    <x v="1"/>
    <m/>
    <e v="#N/A"/>
    <e v="#N/A"/>
    <e v="#N/A"/>
    <x v="37"/>
    <s v="Wk52"/>
    <x v="30"/>
    <m/>
    <m/>
    <m/>
    <m/>
    <s v="N/A"/>
    <m/>
    <s v="Completed"/>
    <x v="2"/>
    <x v="47"/>
    <s v="Wk46"/>
    <x v="0"/>
    <e v="#N/A"/>
    <e v="#N/A"/>
    <e v="#N/A"/>
    <m/>
    <m/>
    <m/>
    <s v="N/A"/>
    <x v="1"/>
    <d v="2023-12-19T00:00:00"/>
    <s v="Completed"/>
    <m/>
    <m/>
    <e v="#N/A"/>
  </r>
  <r>
    <x v="64"/>
    <x v="1"/>
    <e v="#N/A"/>
    <x v="1"/>
    <x v="183"/>
    <x v="263"/>
    <x v="0"/>
    <s v="1080A WIT KLANG"/>
    <x v="22"/>
    <s v="BBand"/>
    <m/>
    <m/>
    <m/>
    <s v="Single_2023_September_DWDM_(blank)_1080A_Completed_DCPDB  = 1"/>
    <x v="1"/>
    <n v="2023"/>
    <s v="September"/>
    <s v="DWDM"/>
    <s v="(blank)"/>
    <s v="DWDM-1080A"/>
    <s v="1080A"/>
    <x v="0"/>
    <s v="No CME"/>
    <e v="#N/A"/>
    <e v="#N/A"/>
    <e v="#N/A"/>
    <x v="37"/>
    <s v="Wk52"/>
    <x v="38"/>
    <m/>
    <m/>
    <m/>
    <s v="Completed"/>
    <s v="Y"/>
    <m/>
    <d v="2023-10-31T00:00:00"/>
    <x v="1"/>
    <x v="47"/>
    <s v="Wk46"/>
    <x v="0"/>
    <e v="#N/A"/>
    <e v="#N/A"/>
    <e v="#N/A"/>
    <m/>
    <m/>
    <s v="CME completed12/Jan"/>
    <s v="Y"/>
    <x v="1"/>
    <d v="2023-12-21T00:00:00"/>
    <s v="Completed"/>
    <m/>
    <m/>
    <e v="#N/A"/>
  </r>
  <r>
    <x v="64"/>
    <x v="1"/>
    <e v="#N/A"/>
    <x v="1"/>
    <x v="184"/>
    <x v="264"/>
    <x v="0"/>
    <s v="1087A RANTAU PANJANG"/>
    <x v="22"/>
    <s v="BBand"/>
    <m/>
    <m/>
    <m/>
    <s v="Single_2023_September_DWDM_(blank)_1087A_Completed_DCPDB  = 1"/>
    <x v="1"/>
    <n v="2023"/>
    <s v="September"/>
    <s v="DWDM"/>
    <s v="(blank)"/>
    <s v="DWDM-1087A"/>
    <s v="1087A"/>
    <x v="0"/>
    <s v="No CME"/>
    <e v="#N/A"/>
    <e v="#N/A"/>
    <e v="#N/A"/>
    <x v="37"/>
    <s v="Wk52"/>
    <x v="58"/>
    <m/>
    <m/>
    <m/>
    <s v="Completed"/>
    <s v="Y"/>
    <m/>
    <d v="2023-10-31T00:00:00"/>
    <x v="1"/>
    <x v="47"/>
    <s v="Wk46"/>
    <x v="0"/>
    <e v="#N/A"/>
    <e v="#N/A"/>
    <e v="#N/A"/>
    <m/>
    <m/>
    <s v="CME completed12/Jan"/>
    <s v="Y"/>
    <x v="1"/>
    <d v="2023-12-21T00:00:00"/>
    <s v="Completed"/>
    <m/>
    <m/>
    <e v="#N/A"/>
  </r>
  <r>
    <x v="64"/>
    <x v="1"/>
    <e v="#N/A"/>
    <x v="1"/>
    <x v="41"/>
    <x v="265"/>
    <x v="0"/>
    <s v="8000A MSC KUANTAN"/>
    <x v="21"/>
    <s v="BBand"/>
    <m/>
    <m/>
    <m/>
    <e v="#N/A"/>
    <x v="2"/>
    <m/>
    <m/>
    <m/>
    <m/>
    <s v="DWDM-"/>
    <m/>
    <x v="1"/>
    <m/>
    <e v="#N/A"/>
    <e v="#N/A"/>
    <e v="#N/A"/>
    <x v="37"/>
    <s v="Wk52"/>
    <x v="30"/>
    <m/>
    <m/>
    <m/>
    <m/>
    <s v="N/A"/>
    <m/>
    <s v="Completed"/>
    <x v="2"/>
    <x v="47"/>
    <s v="Wk46"/>
    <x v="0"/>
    <e v="#N/A"/>
    <e v="#N/A"/>
    <e v="#N/A"/>
    <m/>
    <m/>
    <m/>
    <s v="N/A"/>
    <x v="1"/>
    <d v="2023-12-19T00:00:00"/>
    <s v="Completed"/>
    <m/>
    <m/>
    <e v="#N/A"/>
  </r>
  <r>
    <x v="65"/>
    <x v="45"/>
    <e v="#N/A"/>
    <x v="1"/>
    <x v="30"/>
    <x v="266"/>
    <x v="0"/>
    <s v="8211A WCY"/>
    <x v="14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4"/>
    <m/>
    <m/>
    <m/>
    <s v="Completed"/>
    <s v="Y"/>
    <m/>
    <s v="Completed"/>
    <x v="1"/>
    <x v="77"/>
    <s v="Wk34"/>
    <x v="0"/>
    <e v="#N/A"/>
    <s v="IP BREAK RING"/>
    <e v="#N/A"/>
    <m/>
    <m/>
    <m/>
    <s v="Y"/>
    <x v="1"/>
    <d v="2023-08-24T00:00:00"/>
    <s v="Completed"/>
    <m/>
    <m/>
    <e v="#N/A"/>
  </r>
  <r>
    <x v="65"/>
    <x v="45"/>
    <e v="#N/A"/>
    <x v="1"/>
    <x v="22"/>
    <x v="267"/>
    <x v="0"/>
    <s v="8217A PASIR MAS"/>
    <x v="14"/>
    <s v="Fo&amp;T"/>
    <m/>
    <m/>
    <m/>
    <s v="Single_2024_April_DWDM_E104;EAR01 N EAR03_8263A_PRPO_1. Add Rectifier (Indoor)  + 3 module = 1 (Require 63A x 4 DC breaker)_x000a_2. Battery Bank = 5"/>
    <x v="1"/>
    <n v="2024"/>
    <s v="April"/>
    <s v="DWDM"/>
    <s v="E104;EAR01 N EAR03"/>
    <s v="DWDM-8263A"/>
    <s v="8263A"/>
    <x v="2"/>
    <s v="No CME"/>
    <e v="#N/A"/>
    <e v="#N/A"/>
    <e v="#N/A"/>
    <x v="37"/>
    <s v="Wk52"/>
    <x v="4"/>
    <m/>
    <m/>
    <m/>
    <s v="Completed"/>
    <s v="Y"/>
    <m/>
    <s v="Completed"/>
    <x v="1"/>
    <x v="77"/>
    <s v="Wk34"/>
    <x v="0"/>
    <e v="#N/A"/>
    <s v="IP BREAK RING"/>
    <e v="#N/A"/>
    <m/>
    <m/>
    <m/>
    <s v="Y"/>
    <x v="1"/>
    <d v="2023-08-24T00:00:00"/>
    <s v="Completed"/>
    <m/>
    <m/>
    <e v="#N/A"/>
  </r>
  <r>
    <x v="65"/>
    <x v="45"/>
    <e v="#N/A"/>
    <x v="1"/>
    <x v="185"/>
    <x v="268"/>
    <x v="0"/>
    <s v="8217A PG TEMBAK"/>
    <x v="14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4"/>
    <m/>
    <m/>
    <m/>
    <s v="Completed"/>
    <s v="Y"/>
    <m/>
    <s v="Completed"/>
    <x v="1"/>
    <x v="77"/>
    <s v="Wk34"/>
    <x v="0"/>
    <e v="#N/A"/>
    <s v="IP BREAK RING"/>
    <e v="#N/A"/>
    <m/>
    <m/>
    <m/>
    <s v="Y"/>
    <x v="1"/>
    <d v="2023-08-24T00:00:00"/>
    <s v="Completed"/>
    <m/>
    <m/>
    <e v="#N/A"/>
  </r>
  <r>
    <x v="66"/>
    <x v="46"/>
    <n v="0.57484936222399996"/>
    <x v="1"/>
    <x v="30"/>
    <x v="269"/>
    <x v="19"/>
    <s v="8211A WCY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63"/>
    <m/>
    <m/>
    <m/>
    <m/>
    <m/>
    <d v="2024-01-08T00:00:00"/>
    <d v="2024-01-08T00:00:00"/>
    <x v="1"/>
    <x v="61"/>
    <s v="Wk3"/>
    <x v="0"/>
    <e v="#N/A"/>
    <s v="IP BREAK RING"/>
    <e v="#N/A"/>
    <d v="2024-01-15T10:55:31"/>
    <s v="Reminder"/>
    <m/>
    <s v="Y"/>
    <x v="1"/>
    <d v="2023-07-06T00:00:00"/>
    <s v="Completed"/>
    <m/>
    <m/>
    <e v="#N/A"/>
  </r>
  <r>
    <x v="66"/>
    <x v="46"/>
    <n v="0.57484936222399996"/>
    <x v="1"/>
    <x v="34"/>
    <x v="270"/>
    <x v="19"/>
    <s v="8224A Pasir Puteh"/>
    <x v="2"/>
    <s v="Fo&amp;T"/>
    <m/>
    <m/>
    <m/>
    <s v="Multiple_2024_May_DWDM_E109;EAR01;EAR01 N EAR03_8224A_PRPO_1.Add rectifier (Indoor) = 1 (Require 63A x 4 DC breaker)_x000a_2.Add modules = 3 _x000a_3.Add battery bank = 4"/>
    <x v="0"/>
    <n v="2024"/>
    <s v="May"/>
    <s v="DWDM"/>
    <s v="E109;EAR01;EAR01 N EAR03"/>
    <s v="DWDM-8224A"/>
    <s v="8224A"/>
    <x v="2"/>
    <s v="1.Add rectifier (Indoor) = 1 (Require 63A x 4 DC breaker)"/>
    <e v="#N/A"/>
    <e v="#N/A"/>
    <e v="#N/A"/>
    <x v="37"/>
    <s v="Wk52"/>
    <x v="63"/>
    <m/>
    <m/>
    <m/>
    <s v="Completed"/>
    <s v="Y"/>
    <d v="2024-01-08T00:00:00"/>
    <d v="2024-01-08T00:00:00"/>
    <x v="1"/>
    <x v="61"/>
    <s v="Wk3"/>
    <x v="0"/>
    <e v="#N/A"/>
    <s v="IP BREAK RING"/>
    <e v="#N/A"/>
    <m/>
    <s v="9/1: pending break ring"/>
    <s v="CME completed12/Jan"/>
    <s v="Y"/>
    <x v="1"/>
    <d v="2023-07-06T00:00:00"/>
    <s v="Completed"/>
    <m/>
    <m/>
    <e v="#N/A"/>
  </r>
  <r>
    <x v="66"/>
    <x v="46"/>
    <n v="0.57484936222399996"/>
    <x v="1"/>
    <x v="186"/>
    <x v="271"/>
    <x v="19"/>
    <s v="8268A Bachok"/>
    <x v="2"/>
    <s v="Fo&amp;T"/>
    <m/>
    <m/>
    <m/>
    <s v="Single_2023_September_DWDM_(blank)_8268A_Completed_MGB = 1"/>
    <x v="1"/>
    <n v="2023"/>
    <s v="September"/>
    <s v="DWDM"/>
    <s v="(blank)"/>
    <s v="DWDM-8268A"/>
    <s v="8268A"/>
    <x v="0"/>
    <s v="MGB = 1"/>
    <e v="#N/A"/>
    <e v="#N/A"/>
    <e v="#N/A"/>
    <x v="37"/>
    <s v="Wk52"/>
    <x v="64"/>
    <m/>
    <m/>
    <m/>
    <s v="Completed"/>
    <s v="Y"/>
    <d v="2024-01-08T00:00:00"/>
    <d v="2024-01-08T00:00:00"/>
    <x v="1"/>
    <x v="61"/>
    <s v="Wk3"/>
    <x v="0"/>
    <e v="#N/A"/>
    <s v="IP BREAK RING"/>
    <e v="#N/A"/>
    <m/>
    <s v="10/1: pending break ring"/>
    <s v="CME completed12/Jan"/>
    <s v="Y"/>
    <x v="1"/>
    <d v="2023-07-06T00:00:00"/>
    <s v="Completed"/>
    <m/>
    <m/>
    <e v="#N/A"/>
  </r>
  <r>
    <x v="67"/>
    <x v="47"/>
    <e v="#N/A"/>
    <x v="1"/>
    <x v="41"/>
    <x v="272"/>
    <x v="0"/>
    <s v="8000A MSC Kuantan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59"/>
    <m/>
    <s v="12/1: Plan next week_x000a_16/1: bring ODF panel &amp; travel"/>
    <m/>
    <s v="Completed"/>
    <s v="Y"/>
    <d v="2024-01-22T00:00:00"/>
    <d v="2024-01-26T00:00:00"/>
    <x v="1"/>
    <x v="78"/>
    <s v="Wk4"/>
    <x v="0"/>
    <e v="#N/A"/>
    <s v="IP BREAK RING"/>
    <e v="#N/A"/>
    <d v="2024-01-22T11:42:39"/>
    <m/>
    <m/>
    <s v="Y"/>
    <x v="1"/>
    <d v="2024-03-30T00:00:00"/>
    <d v="2024-03-26T00:00:00"/>
    <m/>
    <m/>
    <e v="#N/A"/>
  </r>
  <r>
    <x v="67"/>
    <x v="47"/>
    <e v="#N/A"/>
    <x v="1"/>
    <x v="187"/>
    <x v="273"/>
    <x v="0"/>
    <s v="8023B Balok Baru"/>
    <x v="2"/>
    <s v="Fo&amp;T"/>
    <m/>
    <m/>
    <m/>
    <s v="Single_2023_September_DWDM_(blank)_8023B_Drop_NOT REQUIRED"/>
    <x v="1"/>
    <n v="2023"/>
    <s v="September"/>
    <s v="DWDM"/>
    <s v="(blank)"/>
    <s v="DWDM-8023B"/>
    <s v="8023B"/>
    <x v="3"/>
    <s v="NOT REQUIRED"/>
    <e v="#N/A"/>
    <e v="#N/A"/>
    <e v="#N/A"/>
    <x v="37"/>
    <s v="Wk52"/>
    <x v="2"/>
    <m/>
    <s v="12/1: Plan next week_x000a_16/1: bring ODF panel &amp; travel"/>
    <m/>
    <s v="Completed"/>
    <s v="Y"/>
    <d v="2024-02-01T00:00:00"/>
    <d v="2024-01-26T00:00:00"/>
    <x v="1"/>
    <x v="56"/>
    <s v="Wk5"/>
    <x v="0"/>
    <e v="#N/A"/>
    <s v="IP BREAK RING"/>
    <e v="#N/A"/>
    <d v="2024-01-26T09:58:34"/>
    <m/>
    <s v="Huawei provide breaker"/>
    <s v="Y"/>
    <x v="1"/>
    <d v="2024-03-30T00:00:00"/>
    <d v="2024-03-26T00:00:00"/>
    <m/>
    <m/>
    <e v="#N/A"/>
  </r>
  <r>
    <x v="67"/>
    <x v="47"/>
    <e v="#N/A"/>
    <x v="1"/>
    <x v="188"/>
    <x v="274"/>
    <x v="0"/>
    <s v="8035A Balok Kg Chengal"/>
    <x v="2"/>
    <s v="Fo&amp;T"/>
    <m/>
    <m/>
    <m/>
    <s v="Single_2023_September_DWDM_(blank)_8035A_Completed_RECTIFIER MODULE = 2_x000a_BATTERY BANK = 2_x000a_BATTERY RACK = 1"/>
    <x v="1"/>
    <n v="2023"/>
    <s v="September"/>
    <s v="DWDM"/>
    <s v="(blank)"/>
    <s v="DWDM-8035A"/>
    <s v="8035A"/>
    <x v="0"/>
    <s v="RECTIFIER MODULE = 2"/>
    <e v="#N/A"/>
    <e v="#N/A"/>
    <e v="#N/A"/>
    <x v="37"/>
    <s v="Wk52"/>
    <x v="57"/>
    <m/>
    <m/>
    <m/>
    <s v="Completed"/>
    <s v="Y"/>
    <d v="2024-02-02T00:00:00"/>
    <d v="2024-01-26T00:00:00"/>
    <x v="1"/>
    <x v="60"/>
    <s v="Wk5"/>
    <x v="0"/>
    <e v="#N/A"/>
    <s v="IP BREAK RING"/>
    <e v="#N/A"/>
    <d v="2024-02-02T11:20:39"/>
    <m/>
    <m/>
    <s v="Y"/>
    <x v="1"/>
    <d v="2024-03-30T00:00:00"/>
    <d v="2024-03-26T00:00:00"/>
    <m/>
    <m/>
    <e v="#N/A"/>
  </r>
  <r>
    <x v="67"/>
    <x v="47"/>
    <e v="#N/A"/>
    <x v="1"/>
    <x v="189"/>
    <x v="275"/>
    <x v="0"/>
    <s v="8061A Bkt Pelindung"/>
    <x v="2"/>
    <s v="Fo&amp;T"/>
    <m/>
    <m/>
    <m/>
    <s v="Multiple_2023_September_DWDM_(blank)_8061A_Completed_DC BREAKER =  63A X 4_x000a_DCPDB = 1"/>
    <x v="0"/>
    <n v="2023"/>
    <s v="September"/>
    <s v="DWDM"/>
    <s v="(blank)"/>
    <s v="DWDM-8061A"/>
    <s v="8061A"/>
    <x v="0"/>
    <s v="DC BREAKER =  63A X 4"/>
    <e v="#N/A"/>
    <e v="#N/A"/>
    <e v="#N/A"/>
    <x v="37"/>
    <s v="Wk52"/>
    <x v="59"/>
    <m/>
    <s v="30/1: Pending power tap_x000a_1/2: Pending power tap"/>
    <m/>
    <m/>
    <m/>
    <d v="2024-02-06T00:00:00"/>
    <d v="2024-01-26T00:00:00"/>
    <x v="1"/>
    <x v="57"/>
    <s v="Wk6"/>
    <x v="0"/>
    <e v="#N/A"/>
    <s v="IP BREAK RING"/>
    <e v="#N/A"/>
    <d v="2024-02-06T09:37:57"/>
    <m/>
    <m/>
    <s v="Y"/>
    <x v="1"/>
    <d v="2024-03-30T00:00:00"/>
    <d v="2024-03-26T00:00:00"/>
    <m/>
    <m/>
    <e v="#N/A"/>
  </r>
  <r>
    <x v="67"/>
    <x v="47"/>
    <e v="#N/A"/>
    <x v="1"/>
    <x v="190"/>
    <x v="276"/>
    <x v="0"/>
    <s v="8408A Cheneh"/>
    <x v="2"/>
    <s v="Fo&amp;T"/>
    <m/>
    <m/>
    <m/>
    <s v="Single_2023_December_DWDM_(blank)_8408A_Completed_BATTERY BANK = 2"/>
    <x v="1"/>
    <n v="2023"/>
    <s v="December"/>
    <s v="DWDM"/>
    <s v="(blank)"/>
    <s v="DWDM-8408A"/>
    <s v="8408A"/>
    <x v="0"/>
    <s v="BATTERY BANK = 2"/>
    <e v="#N/A"/>
    <e v="#N/A"/>
    <e v="#N/A"/>
    <x v="37"/>
    <s v="Wk52"/>
    <x v="65"/>
    <m/>
    <s v="29/1: Reschedule_x000a_30/1: plan 31/1, wrong site key given"/>
    <m/>
    <s v="Completed"/>
    <s v="Y"/>
    <d v="2024-01-31T00:00:00"/>
    <d v="2024-01-26T00:00:00"/>
    <x v="1"/>
    <x v="22"/>
    <s v="Wk5"/>
    <x v="0"/>
    <e v="#N/A"/>
    <s v="IP BREAK RING"/>
    <e v="#N/A"/>
    <d v="2024-01-30T10:58:14"/>
    <m/>
    <m/>
    <s v="Y"/>
    <x v="1"/>
    <d v="2024-03-30T00:00:00"/>
    <d v="2024-03-26T00:00:00"/>
    <m/>
    <m/>
    <e v="#N/A"/>
  </r>
  <r>
    <x v="67"/>
    <x v="47"/>
    <e v="#N/A"/>
    <x v="1"/>
    <x v="191"/>
    <x v="277"/>
    <x v="0"/>
    <s v="8434A Felda Neram"/>
    <x v="2"/>
    <s v="Fo&amp;T"/>
    <m/>
    <m/>
    <m/>
    <s v="Multiple_2023_September_DWDM_(blank)_8434A_Completed_DCPDB  = 1"/>
    <x v="0"/>
    <n v="2023"/>
    <s v="September"/>
    <s v="DWDM"/>
    <s v="(blank)"/>
    <s v="DWDM-8434A"/>
    <s v="8434A"/>
    <x v="0"/>
    <s v="DCPDB  = 1"/>
    <e v="#N/A"/>
    <e v="#N/A"/>
    <e v="#N/A"/>
    <x v="37"/>
    <s v="Wk52"/>
    <x v="57"/>
    <m/>
    <s v="Pending DCPDB_x000a_1/2: Pending power tap"/>
    <m/>
    <m/>
    <m/>
    <d v="2024-02-07T00:00:00"/>
    <d v="2024-01-26T00:00:00"/>
    <x v="1"/>
    <x v="59"/>
    <s v="Wk6"/>
    <x v="0"/>
    <e v="#N/A"/>
    <s v="IP BREAK RING"/>
    <e v="#N/A"/>
    <d v="2024-02-07T09:47:45"/>
    <m/>
    <m/>
    <s v="Y"/>
    <x v="1"/>
    <d v="2024-03-30T00:00:00"/>
    <d v="2024-03-26T00:00:00"/>
    <m/>
    <m/>
    <e v="#N/A"/>
  </r>
  <r>
    <x v="67"/>
    <x v="47"/>
    <e v="#N/A"/>
    <x v="1"/>
    <x v="192"/>
    <x v="278"/>
    <x v="0"/>
    <s v="8936A Sg Karang"/>
    <x v="2"/>
    <s v="Fo&amp;T"/>
    <m/>
    <m/>
    <m/>
    <s v="Multiple_2023_September_DWDM_(blank)_8936A_Completed_DC BREAKER : 100A X 2"/>
    <x v="0"/>
    <n v="2023"/>
    <s v="September"/>
    <s v="DWDM"/>
    <s v="(blank)"/>
    <s v="DWDM-8936A"/>
    <s v="8936A"/>
    <x v="0"/>
    <s v="DC BREAKER : 100A X 2"/>
    <e v="#N/A"/>
    <e v="#N/A"/>
    <e v="#N/A"/>
    <x v="37"/>
    <s v="Wk52"/>
    <x v="24"/>
    <m/>
    <s v="30/1: Unable reach site owner"/>
    <m/>
    <s v="Completed"/>
    <s v="Y"/>
    <d v="2024-02-15T00:00:00"/>
    <d v="2024-01-26T00:00:00"/>
    <x v="1"/>
    <x v="60"/>
    <s v="Wk5"/>
    <x v="0"/>
    <e v="#N/A"/>
    <s v="IP BREAK RING"/>
    <e v="#N/A"/>
    <d v="2024-02-02T11:20:39"/>
    <m/>
    <m/>
    <s v="Y"/>
    <x v="1"/>
    <d v="2024-03-30T00:00:00"/>
    <d v="2024-03-26T00:00:00"/>
    <m/>
    <m/>
    <e v="#N/A"/>
  </r>
  <r>
    <x v="67"/>
    <x v="47"/>
    <e v="#N/A"/>
    <x v="1"/>
    <x v="193"/>
    <x v="279"/>
    <x v="0"/>
    <s v="8953A Balok Perdana"/>
    <x v="2"/>
    <s v="Fo&amp;T"/>
    <m/>
    <m/>
    <m/>
    <s v="Single_2023_September_DWDM_(blank)_8953A_Completed_RECTIFIER + DCPDB = 1_x000a_BATTERY BANK = 3"/>
    <x v="1"/>
    <n v="2023"/>
    <s v="September"/>
    <s v="DWDM"/>
    <s v="(blank)"/>
    <s v="DWDM-8953A"/>
    <s v="8953A"/>
    <x v="0"/>
    <s v="RECTIFIER + DCPDB = 1"/>
    <e v="#N/A"/>
    <e v="#N/A"/>
    <e v="#N/A"/>
    <x v="37"/>
    <s v="Wk52"/>
    <x v="2"/>
    <m/>
    <m/>
    <m/>
    <s v="Completed"/>
    <s v="Y"/>
    <d v="2024-02-15T00:00:00"/>
    <d v="2024-01-26T00:00:00"/>
    <x v="1"/>
    <x v="56"/>
    <s v="Wk5"/>
    <x v="0"/>
    <e v="#N/A"/>
    <s v="IP BREAK RING"/>
    <e v="#N/A"/>
    <d v="2024-01-26T09:58:34"/>
    <m/>
    <m/>
    <s v="Y"/>
    <x v="1"/>
    <d v="2024-03-30T00:00:00"/>
    <d v="2024-03-26T00:00:00"/>
    <m/>
    <m/>
    <e v="#N/A"/>
  </r>
  <r>
    <x v="68"/>
    <x v="48"/>
    <e v="#N/A"/>
    <x v="1"/>
    <x v="194"/>
    <x v="280"/>
    <x v="0"/>
    <s v="8321A Tabung Hji Kemaman"/>
    <x v="2"/>
    <s v="Fo&amp;T"/>
    <m/>
    <m/>
    <m/>
    <s v="Single_2023_October_DWDM_(blank)_8321A_Completed_RECTIFIER + DCPDB = 1"/>
    <x v="1"/>
    <n v="2023"/>
    <s v="October"/>
    <s v="DWDM"/>
    <s v="(blank)"/>
    <s v="DWDM-8321A"/>
    <s v="8321A"/>
    <x v="0"/>
    <s v="RECTIFIER + DCPDB = 1"/>
    <e v="#N/A"/>
    <e v="#N/A"/>
    <e v="#N/A"/>
    <x v="0"/>
    <s v="Wk31"/>
    <x v="0"/>
    <s v="Material relocation"/>
    <s v="EQ mapping removed"/>
    <m/>
    <m/>
    <m/>
    <m/>
    <s v="Relocate to N201 - MSC Prai (4000A)"/>
    <x v="1"/>
    <x v="79"/>
    <s v="Wk16"/>
    <x v="0"/>
    <e v="#N/A"/>
    <s v="IP BREAK RING"/>
    <e v="#N/A"/>
    <m/>
    <m/>
    <m/>
    <m/>
    <x v="1"/>
    <d v="1899-12-30T00:00:00"/>
    <s v="Completed"/>
    <m/>
    <m/>
    <e v="#N/A"/>
  </r>
  <r>
    <x v="68"/>
    <x v="48"/>
    <e v="#N/A"/>
    <x v="1"/>
    <x v="195"/>
    <x v="281"/>
    <x v="0"/>
    <s v="8330A Kemuning"/>
    <x v="2"/>
    <s v="Fo&amp;T"/>
    <m/>
    <m/>
    <m/>
    <s v="Single_2023_October_DWDM_(blank)_8330A_Completed_BATTERY BANK = 1"/>
    <x v="1"/>
    <n v="2023"/>
    <s v="October"/>
    <s v="DWDM"/>
    <s v="(blank)"/>
    <s v="DWDM-8330A"/>
    <s v="8330A"/>
    <x v="0"/>
    <s v="BATTERY BANK = 1"/>
    <e v="#N/A"/>
    <e v="#N/A"/>
    <e v="#N/A"/>
    <x v="0"/>
    <s v="Wk31"/>
    <x v="0"/>
    <s v="Material relocation"/>
    <s v="EQ mapping removed"/>
    <m/>
    <m/>
    <m/>
    <m/>
    <s v="TBC"/>
    <x v="1"/>
    <x v="79"/>
    <s v="Wk16"/>
    <x v="0"/>
    <e v="#N/A"/>
    <s v="IP BREAK RING"/>
    <e v="#N/A"/>
    <m/>
    <m/>
    <m/>
    <m/>
    <x v="1"/>
    <d v="1899-12-30T00:00:00"/>
    <s v="Completed"/>
    <m/>
    <m/>
    <e v="#N/A"/>
  </r>
  <r>
    <x v="68"/>
    <x v="48"/>
    <e v="#N/A"/>
    <x v="1"/>
    <x v="196"/>
    <x v="282"/>
    <x v="0"/>
    <s v="8403A Bkt Mentok"/>
    <x v="2"/>
    <s v="Fo&amp;T"/>
    <m/>
    <m/>
    <m/>
    <s v="Multiple_2023_September_DWDM_E205_8403A_PRPO_Extend platform = 1"/>
    <x v="0"/>
    <n v="2023"/>
    <s v="September"/>
    <s v="DWDM"/>
    <s v="E205"/>
    <s v="DWDM-8403A"/>
    <s v="8403A"/>
    <x v="2"/>
    <s v="Extend platform = 1"/>
    <e v="#N/A"/>
    <e v="#N/A"/>
    <e v="#N/A"/>
    <x v="10"/>
    <s v="Wk26"/>
    <x v="0"/>
    <s v="Extend platform - CME to check"/>
    <s v="OUTDOOR"/>
    <m/>
    <d v="2024-06-14T00:00:00"/>
    <m/>
    <m/>
    <s v="Relocate to 4770A"/>
    <x v="1"/>
    <x v="79"/>
    <s v="Wk16"/>
    <x v="0"/>
    <e v="#N/A"/>
    <s v="IP BREAK RING"/>
    <e v="#N/A"/>
    <m/>
    <m/>
    <m/>
    <m/>
    <x v="1"/>
    <d v="1899-12-30T00:00:00"/>
    <s v="Completed"/>
    <m/>
    <m/>
    <e v="#N/A"/>
  </r>
  <r>
    <x v="68"/>
    <x v="48"/>
    <e v="#N/A"/>
    <x v="1"/>
    <x v="197"/>
    <x v="283"/>
    <x v="0"/>
    <s v="8473A FeldaSeberangTayur"/>
    <x v="2"/>
    <s v="Fo&amp;T"/>
    <m/>
    <m/>
    <m/>
    <s v="Multiple_2023_September_DWDM_(blank)_8473A_Completed_DC BREAKER: 100A X 2"/>
    <x v="0"/>
    <n v="2023"/>
    <s v="September"/>
    <s v="DWDM"/>
    <s v="(blank)"/>
    <s v="DWDM-8473A"/>
    <s v="8473A"/>
    <x v="0"/>
    <s v="DC BREAKER: 100A X 2"/>
    <e v="#N/A"/>
    <e v="#N/A"/>
    <e v="#N/A"/>
    <x v="10"/>
    <s v="Wk26"/>
    <x v="0"/>
    <s v="Material relocation"/>
    <s v="OUTDOOR"/>
    <m/>
    <m/>
    <m/>
    <m/>
    <s v="Relocate to E212 - Tmn Semarak (8923B)"/>
    <x v="1"/>
    <x v="79"/>
    <s v="Wk16"/>
    <x v="0"/>
    <e v="#N/A"/>
    <s v="IP BREAK RING"/>
    <e v="#N/A"/>
    <m/>
    <m/>
    <m/>
    <m/>
    <x v="1"/>
    <d v="1899-12-30T00:00:00"/>
    <s v="Completed"/>
    <m/>
    <m/>
    <e v="#N/A"/>
  </r>
  <r>
    <x v="68"/>
    <x v="48"/>
    <e v="#N/A"/>
    <x v="1"/>
    <x v="198"/>
    <x v="284"/>
    <x v="0"/>
    <s v="8483 Desa Solehah"/>
    <x v="2"/>
    <s v="Fo&amp;T"/>
    <m/>
    <m/>
    <m/>
    <s v="Single_2023_September_DWDM_(blank)_8483A_Completed_MGB = 1"/>
    <x v="1"/>
    <n v="2023"/>
    <s v="September"/>
    <s v="DWDM"/>
    <s v="(blank)"/>
    <s v="DWDM-8483A"/>
    <s v="8483A"/>
    <x v="0"/>
    <s v="MGB = 1"/>
    <e v="#N/A"/>
    <e v="#N/A"/>
    <e v="#N/A"/>
    <x v="27"/>
    <s v="Wk12"/>
    <x v="22"/>
    <m/>
    <m/>
    <m/>
    <m/>
    <m/>
    <m/>
    <m/>
    <x v="1"/>
    <x v="79"/>
    <s v="Wk16"/>
    <x v="0"/>
    <e v="#N/A"/>
    <s v="IP BREAK RING"/>
    <e v="#N/A"/>
    <m/>
    <m/>
    <m/>
    <m/>
    <x v="1"/>
    <d v="1899-12-30T00:00:00"/>
    <s v="Completed"/>
    <m/>
    <m/>
    <e v="#N/A"/>
  </r>
  <r>
    <x v="35"/>
    <x v="26"/>
    <n v="1.077274265145"/>
    <x v="1"/>
    <x v="199"/>
    <x v="285"/>
    <x v="16"/>
    <s v="8314A Gong Terap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46"/>
    <m/>
    <s v="16/1: bring ODF panel &amp; travel"/>
    <m/>
    <s v="Completed"/>
    <s v="Y"/>
    <d v="2024-01-15T00:00:00"/>
    <d v="2024-02-17T00:00:00"/>
    <x v="1"/>
    <x v="50"/>
    <s v="Wk3"/>
    <x v="0"/>
    <e v="#N/A"/>
    <s v="IP BREAK RING"/>
    <e v="#N/A"/>
    <d v="2024-01-17T09:48:20"/>
    <m/>
    <m/>
    <s v="Y"/>
    <x v="1"/>
    <d v="2024-02-22T00:00:00"/>
    <s v="Completed"/>
    <m/>
    <m/>
    <e v="#N/A"/>
  </r>
  <r>
    <x v="35"/>
    <x v="26"/>
    <n v="1.077274265145"/>
    <x v="1"/>
    <x v="200"/>
    <x v="286"/>
    <x v="16"/>
    <s v="8344A Felda Belara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58"/>
    <m/>
    <s v="16/1: bring ODF panel &amp; travel_x000a_18/1: accessories boxes not found at site"/>
    <m/>
    <s v="Completed"/>
    <s v="Y"/>
    <d v="2024-01-29T00:00:00"/>
    <d v="2024-02-17T00:00:00"/>
    <x v="1"/>
    <x v="28"/>
    <s v="Wk5"/>
    <x v="0"/>
    <e v="#N/A"/>
    <s v="IP BREAK RING"/>
    <e v="#N/A"/>
    <d v="2024-01-29T09:58:32"/>
    <m/>
    <m/>
    <s v="Y"/>
    <x v="1"/>
    <d v="2024-02-22T00:00:00"/>
    <s v="Completed"/>
    <m/>
    <m/>
    <e v="#N/A"/>
  </r>
  <r>
    <x v="35"/>
    <x v="26"/>
    <n v="1.077274265145"/>
    <x v="1"/>
    <x v="201"/>
    <x v="287"/>
    <x v="16"/>
    <s v="8350B Kustem"/>
    <x v="2"/>
    <s v="Fo&amp;T"/>
    <m/>
    <m/>
    <m/>
    <s v="Single_2023_September_DWDM_(blank)_8350B_Drop_NOT REQUIRED"/>
    <x v="1"/>
    <n v="2023"/>
    <s v="September"/>
    <s v="DWDM"/>
    <s v="(blank)"/>
    <s v="DWDM-8350B"/>
    <s v="8350B"/>
    <x v="3"/>
    <s v="NOT REQUIRED"/>
    <e v="#N/A"/>
    <e v="#N/A"/>
    <e v="#N/A"/>
    <x v="37"/>
    <s v="Wk52"/>
    <x v="50"/>
    <m/>
    <s v="16/1: bring ODF panel &amp; travel"/>
    <m/>
    <s v="Completed"/>
    <s v="Y"/>
    <d v="2024-01-30T00:00:00"/>
    <d v="2024-02-15T00:00:00"/>
    <x v="1"/>
    <x v="54"/>
    <s v="Wk5"/>
    <x v="0"/>
    <e v="#N/A"/>
    <s v="IP BREAK RING"/>
    <e v="#N/A"/>
    <d v="2024-01-30T10:58:14"/>
    <m/>
    <s v="Huawei provide breaker"/>
    <s v="Y"/>
    <x v="1"/>
    <d v="2024-02-22T00:00:00"/>
    <s v="Completed"/>
    <m/>
    <m/>
    <e v="#N/A"/>
  </r>
  <r>
    <x v="35"/>
    <x v="26"/>
    <n v="1.077274265145"/>
    <x v="1"/>
    <x v="202"/>
    <x v="288"/>
    <x v="16"/>
    <s v="8353A Kg Manir"/>
    <x v="2"/>
    <s v="Fo&amp;T"/>
    <m/>
    <m/>
    <m/>
    <s v="Multiple_2023_September_DWDM_(blank)_8353A_Completed_DCPDB  = 1"/>
    <x v="0"/>
    <n v="2023"/>
    <s v="September"/>
    <s v="DWDM"/>
    <s v="(blank)"/>
    <s v="DWDM-8353A"/>
    <s v="8353A"/>
    <x v="0"/>
    <s v="DCPDB  = 1"/>
    <e v="#N/A"/>
    <e v="#N/A"/>
    <e v="#N/A"/>
    <x v="37"/>
    <s v="Wk52"/>
    <x v="36"/>
    <m/>
    <m/>
    <m/>
    <s v="Completed"/>
    <s v="Y"/>
    <d v="2024-02-01T00:00:00"/>
    <d v="2024-01-24T00:00:00"/>
    <x v="1"/>
    <x v="28"/>
    <s v="Wk5"/>
    <x v="0"/>
    <e v="#N/A"/>
    <s v="IP BREAK RING"/>
    <e v="#N/A"/>
    <m/>
    <s v="next week"/>
    <m/>
    <s v="Y"/>
    <x v="1"/>
    <d v="2024-02-22T00:00:00"/>
    <s v="Completed"/>
    <m/>
    <m/>
    <e v="#N/A"/>
  </r>
  <r>
    <x v="35"/>
    <x v="26"/>
    <n v="1.077274265145"/>
    <x v="1"/>
    <x v="203"/>
    <x v="289"/>
    <x v="16"/>
    <s v="8354A Kusza"/>
    <x v="2"/>
    <s v="Fo&amp;T"/>
    <m/>
    <m/>
    <m/>
    <s v="Multiple_2023_September_DWDM_(blank)_8354A_Completed_RECTIFIER MODULE = 2_x000a_BATTERY BANK = 4"/>
    <x v="0"/>
    <n v="2023"/>
    <s v="September"/>
    <s v="DWDM"/>
    <s v="(blank)"/>
    <s v="DWDM-8354A"/>
    <s v="8354A"/>
    <x v="0"/>
    <s v="RECTIFIER MODULE = 2"/>
    <e v="#N/A"/>
    <e v="#N/A"/>
    <e v="#N/A"/>
    <x v="37"/>
    <s v="Wk52"/>
    <x v="36"/>
    <m/>
    <m/>
    <m/>
    <s v="Completed"/>
    <s v="Y"/>
    <d v="2024-01-31T00:00:00"/>
    <d v="2024-01-29T00:00:00"/>
    <x v="1"/>
    <x v="22"/>
    <s v="Wk5"/>
    <x v="0"/>
    <e v="#N/A"/>
    <s v="IP BREAK RING"/>
    <e v="#N/A"/>
    <d v="2024-01-26T09:58:34"/>
    <s v="EB CRQ Approval"/>
    <m/>
    <s v="Y"/>
    <x v="1"/>
    <d v="2024-02-22T00:00:00"/>
    <s v="Completed"/>
    <m/>
    <m/>
    <e v="#N/A"/>
  </r>
  <r>
    <x v="35"/>
    <x v="26"/>
    <n v="1.077274265145"/>
    <x v="1"/>
    <x v="204"/>
    <x v="290"/>
    <x v="16"/>
    <s v="8361A Batu Rakit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58"/>
    <m/>
    <s v="16/1: bring ODF panel &amp; travel"/>
    <m/>
    <s v="Completed"/>
    <s v="Y"/>
    <d v="2024-01-15T00:00:00"/>
    <d v="2024-01-17T00:00:00"/>
    <x v="1"/>
    <x v="48"/>
    <s v="Wk3"/>
    <x v="0"/>
    <e v="#N/A"/>
    <s v="IP BREAK RING"/>
    <e v="#N/A"/>
    <d v="2024-01-17T09:48:20"/>
    <m/>
    <m/>
    <s v="Y"/>
    <x v="1"/>
    <d v="2024-02-22T00:00:00"/>
    <s v="Completed"/>
    <m/>
    <m/>
    <e v="#N/A"/>
  </r>
  <r>
    <x v="35"/>
    <x v="26"/>
    <n v="1.077274265145"/>
    <x v="1"/>
    <x v="205"/>
    <x v="291"/>
    <x v="16"/>
    <s v="8429B B Payung2"/>
    <x v="2"/>
    <s v="Fo&amp;T"/>
    <m/>
    <m/>
    <m/>
    <s v="Single_2023_September_DWDM_(blank)_8429B_Drop_NOT REQUIRED"/>
    <x v="1"/>
    <n v="2023"/>
    <s v="September"/>
    <s v="DWDM"/>
    <s v="(blank)"/>
    <s v="DWDM-8429B"/>
    <s v="8429B"/>
    <x v="3"/>
    <s v="NOT REQUIRED"/>
    <e v="#N/A"/>
    <e v="#N/A"/>
    <e v="#N/A"/>
    <x v="37"/>
    <s v="Wk52"/>
    <x v="48"/>
    <m/>
    <s v="16/1: bring ODF panel &amp; travel"/>
    <m/>
    <s v="Completed"/>
    <s v="Y"/>
    <d v="2024-01-15T00:00:00"/>
    <d v="2024-01-16T00:00:00"/>
    <x v="1"/>
    <x v="50"/>
    <s v="Wk3"/>
    <x v="0"/>
    <e v="#N/A"/>
    <s v="IP BREAK RING"/>
    <e v="#N/A"/>
    <d v="2024-01-16T10:24:54"/>
    <m/>
    <m/>
    <s v="Y"/>
    <x v="1"/>
    <d v="2024-02-22T00:00:00"/>
    <s v="Completed"/>
    <m/>
    <m/>
    <e v="#N/A"/>
  </r>
  <r>
    <x v="69"/>
    <x v="49"/>
    <n v="0.59028521212499996"/>
    <x v="1"/>
    <x v="206"/>
    <x v="292"/>
    <x v="20"/>
    <s v="8025A Risda"/>
    <x v="2"/>
    <s v="Fo&amp;T"/>
    <m/>
    <m/>
    <m/>
    <s v="Multiple_2023_September_DWDM_(blank)_8025A_Completed_MGB = 1_x000a_CABLE LADDER= 1"/>
    <x v="0"/>
    <n v="2023"/>
    <s v="September"/>
    <s v="DWDM"/>
    <s v="(blank)"/>
    <s v="DWDM-8025A"/>
    <s v="8025A"/>
    <x v="0"/>
    <s v="MGB = 1"/>
    <e v="#N/A"/>
    <e v="#N/A"/>
    <e v="#N/A"/>
    <x v="37"/>
    <s v="Wk52"/>
    <x v="57"/>
    <m/>
    <s v="7/2: Pending ODF Rack"/>
    <m/>
    <m/>
    <m/>
    <d v="2024-02-07T00:00:00"/>
    <d v="2024-02-07T00:00:00"/>
    <x v="1"/>
    <x v="80"/>
    <s v="Wk7"/>
    <x v="0"/>
    <e v="#N/A"/>
    <s v="IP BREAK RING"/>
    <e v="#N/A"/>
    <m/>
    <m/>
    <m/>
    <s v="Y"/>
    <x v="1"/>
    <d v="2024-05-07T00:00:00"/>
    <s v="Completed"/>
    <m/>
    <m/>
    <e v="#N/A"/>
  </r>
  <r>
    <x v="69"/>
    <x v="49"/>
    <n v="0.59028521212499996"/>
    <x v="1"/>
    <x v="207"/>
    <x v="293"/>
    <x v="20"/>
    <s v="8059A Bkt Sulai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65"/>
    <m/>
    <s v="16/1: bring ODF panel &amp; travel"/>
    <m/>
    <s v="Completed"/>
    <s v="Y"/>
    <d v="2024-01-23T00:00:00"/>
    <d v="2024-01-23T00:00:00"/>
    <x v="1"/>
    <x v="27"/>
    <s v="Wk4"/>
    <x v="0"/>
    <e v="#N/A"/>
    <s v="IP BREAK RING"/>
    <e v="#N/A"/>
    <d v="2024-01-23T10:39:21"/>
    <m/>
    <m/>
    <s v="Y"/>
    <x v="1"/>
    <d v="2024-05-07T00:00:00"/>
    <s v="Completed"/>
    <m/>
    <m/>
    <e v="#N/A"/>
  </r>
  <r>
    <x v="69"/>
    <x v="49"/>
    <n v="0.59028521212499996"/>
    <x v="1"/>
    <x v="208"/>
    <x v="294"/>
    <x v="20"/>
    <s v="8128A Kg Luit"/>
    <x v="2"/>
    <s v="Fo&amp;T"/>
    <m/>
    <m/>
    <m/>
    <s v="Multiple_2023_September_DWDM_(blank)_8128A_Completed_DCPDB  = 1"/>
    <x v="0"/>
    <n v="2023"/>
    <s v="September"/>
    <s v="DWDM"/>
    <s v="(blank)"/>
    <s v="DWDM-8128A"/>
    <s v="8128A"/>
    <x v="0"/>
    <s v="DCPDB  = 1"/>
    <e v="#N/A"/>
    <e v="#N/A"/>
    <e v="#N/A"/>
    <x v="37"/>
    <s v="Wk52"/>
    <x v="58"/>
    <m/>
    <s v="7/2: Pending power tap"/>
    <m/>
    <m/>
    <m/>
    <d v="2024-03-12T00:00:00"/>
    <d v="2024-02-07T00:00:00"/>
    <x v="1"/>
    <x v="81"/>
    <s v="Wk7"/>
    <x v="0"/>
    <e v="#N/A"/>
    <s v="IP BREAK RING"/>
    <e v="#N/A"/>
    <d v="2024-02-07T09:47:45"/>
    <m/>
    <m/>
    <s v="Y"/>
    <x v="1"/>
    <d v="2024-05-07T00:00:00"/>
    <s v="Completed"/>
    <m/>
    <m/>
    <e v="#N/A"/>
  </r>
  <r>
    <x v="69"/>
    <x v="49"/>
    <n v="0.59028521212499996"/>
    <x v="1"/>
    <x v="209"/>
    <x v="295"/>
    <x v="20"/>
    <s v="8191A Sg Semuji"/>
    <x v="2"/>
    <s v="Fo&amp;T"/>
    <m/>
    <m/>
    <m/>
    <s v="Multiple_2023_October_DWDM_(blank)_8191A_Completed_RECTTIFIER MODULE = 3_x000a_BATTERY BANK = 2"/>
    <x v="0"/>
    <n v="2023"/>
    <s v="October"/>
    <s v="DWDM"/>
    <s v="(blank)"/>
    <s v="DWDM-8191A"/>
    <s v="8191A"/>
    <x v="0"/>
    <s v="RECTTIFIER MODULE = 3"/>
    <e v="#N/A"/>
    <e v="#N/A"/>
    <e v="#N/A"/>
    <x v="37"/>
    <s v="Wk52"/>
    <x v="24"/>
    <m/>
    <m/>
    <m/>
    <s v="Completed"/>
    <s v="Y"/>
    <d v="2024-02-01T00:00:00"/>
    <d v="2024-01-23T00:00:00"/>
    <x v="1"/>
    <x v="56"/>
    <s v="Wk5"/>
    <x v="0"/>
    <e v="#N/A"/>
    <s v="IP BREAK RING"/>
    <e v="#N/A"/>
    <m/>
    <m/>
    <m/>
    <s v="Y"/>
    <x v="1"/>
    <d v="2024-05-07T00:00:00"/>
    <s v="Completed"/>
    <m/>
    <m/>
    <e v="#N/A"/>
  </r>
  <r>
    <x v="69"/>
    <x v="49"/>
    <n v="0.59028521212499996"/>
    <x v="1"/>
    <x v="79"/>
    <x v="296"/>
    <x v="20"/>
    <s v="8513A Senggora"/>
    <x v="2"/>
    <s v="Fo&amp;T"/>
    <m/>
    <m/>
    <m/>
    <s v="Single_2024_May_DWDM_EAR06_8513A_PRPO_1.Add battery bank = 2"/>
    <x v="1"/>
    <n v="2024"/>
    <s v="May"/>
    <s v="DWDM"/>
    <s v="EAR06"/>
    <s v="DWDM-8513A"/>
    <s v="8513A"/>
    <x v="2"/>
    <s v="1.Add battery bank = 2"/>
    <e v="#N/A"/>
    <e v="#N/A"/>
    <e v="#N/A"/>
    <x v="37"/>
    <s v="Wk52"/>
    <x v="65"/>
    <m/>
    <s v="16/1: bring ODF panel &amp; travel"/>
    <m/>
    <s v="Completed"/>
    <s v="Y"/>
    <d v="2024-02-07T00:00:00"/>
    <d v="2024-01-23T00:00:00"/>
    <x v="1"/>
    <x v="56"/>
    <s v="Wk5"/>
    <x v="0"/>
    <e v="#N/A"/>
    <s v="IP BREAK RING"/>
    <e v="#N/A"/>
    <d v="2024-01-30T10:58:14"/>
    <m/>
    <m/>
    <s v="Y"/>
    <x v="1"/>
    <d v="2024-05-07T00:00:00"/>
    <s v="Completed"/>
    <m/>
    <m/>
    <e v="#N/A"/>
  </r>
  <r>
    <x v="69"/>
    <x v="49"/>
    <n v="0.59028521212499996"/>
    <x v="1"/>
    <x v="210"/>
    <x v="297"/>
    <x v="20"/>
    <s v="8965A Spg Lepar Hilir"/>
    <x v="2"/>
    <s v="Fo&amp;T"/>
    <m/>
    <m/>
    <m/>
    <s v="Multiple_2023_September_DWDM_(blank)_8965A_Completed_DCPDB  = 1"/>
    <x v="0"/>
    <n v="2023"/>
    <s v="September"/>
    <s v="DWDM"/>
    <s v="(blank)"/>
    <s v="DWDM-8965A"/>
    <s v="8965A"/>
    <x v="0"/>
    <s v="DCPDB  = 1"/>
    <e v="#N/A"/>
    <e v="#N/A"/>
    <e v="#N/A"/>
    <x v="37"/>
    <s v="Wk52"/>
    <x v="58"/>
    <m/>
    <s v="7/2: Pending power tap"/>
    <m/>
    <m/>
    <m/>
    <d v="2024-03-12T00:00:00"/>
    <d v="2024-02-07T00:00:00"/>
    <x v="1"/>
    <x v="82"/>
    <s v="Wk7"/>
    <x v="0"/>
    <e v="#N/A"/>
    <s v="IP BREAK RING"/>
    <e v="#N/A"/>
    <d v="2024-02-07T09:47:45"/>
    <m/>
    <m/>
    <s v="Y"/>
    <x v="1"/>
    <d v="2024-05-07T00:00:00"/>
    <s v="Completed"/>
    <m/>
    <m/>
    <e v="#N/A"/>
  </r>
  <r>
    <x v="70"/>
    <x v="50"/>
    <e v="#N/A"/>
    <x v="1"/>
    <x v="21"/>
    <x v="298"/>
    <x v="0"/>
    <s v="1475A MSC SRI KEMBANGAN"/>
    <x v="15"/>
    <s v="Fo&amp;T"/>
    <m/>
    <m/>
    <m/>
    <s v="Single_2024_May_DWDM_5GC_1475A_PRPO_1.ODF Rack (Glass Door)"/>
    <x v="1"/>
    <n v="2024"/>
    <s v="May"/>
    <s v="DWDM"/>
    <s v="5GC"/>
    <s v="DWDM-1475A"/>
    <s v="1475A"/>
    <x v="2"/>
    <s v="No CME"/>
    <e v="#N/A"/>
    <e v="#N/A"/>
    <e v="#N/A"/>
    <x v="37"/>
    <s v="Wk52"/>
    <x v="30"/>
    <m/>
    <m/>
    <m/>
    <m/>
    <s v="N/A"/>
    <m/>
    <s v="Completed"/>
    <x v="2"/>
    <x v="83"/>
    <s v="Wk32"/>
    <x v="0"/>
    <e v="#N/A"/>
    <s v="IP BREAK RING"/>
    <e v="#N/A"/>
    <m/>
    <m/>
    <m/>
    <s v="Y"/>
    <x v="1"/>
    <d v="2023-08-10T00:00:00"/>
    <s v="Completed"/>
    <m/>
    <m/>
    <e v="#N/A"/>
  </r>
  <r>
    <x v="70"/>
    <x v="50"/>
    <e v="#N/A"/>
    <x v="1"/>
    <x v="41"/>
    <x v="299"/>
    <x v="0"/>
    <s v="8000A MSC KUANTAN"/>
    <x v="15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30"/>
    <m/>
    <m/>
    <m/>
    <m/>
    <s v="N/A"/>
    <m/>
    <s v="Completed"/>
    <x v="2"/>
    <x v="83"/>
    <s v="Wk32"/>
    <x v="0"/>
    <e v="#N/A"/>
    <s v="IP BREAK RING"/>
    <e v="#N/A"/>
    <m/>
    <m/>
    <m/>
    <s v="Y"/>
    <x v="1"/>
    <d v="2023-08-10T00:00:00"/>
    <m/>
    <m/>
    <m/>
    <e v="#N/A"/>
  </r>
  <r>
    <x v="70"/>
    <x v="50"/>
    <e v="#N/A"/>
    <x v="1"/>
    <x v="206"/>
    <x v="300"/>
    <x v="0"/>
    <s v="8025A RISDA"/>
    <x v="15"/>
    <s v="Fo&amp;T"/>
    <m/>
    <m/>
    <m/>
    <s v="Multiple_2023_September_DWDM_(blank)_8025A_Completed_MGB = 1_x000a_CABLE LADDER= 1"/>
    <x v="0"/>
    <n v="2023"/>
    <s v="September"/>
    <s v="DWDM"/>
    <s v="(blank)"/>
    <s v="DWDM-8025A"/>
    <s v="8025A"/>
    <x v="0"/>
    <s v="No CME"/>
    <e v="#N/A"/>
    <e v="#N/A"/>
    <e v="#N/A"/>
    <x v="37"/>
    <s v="Wk52"/>
    <x v="30"/>
    <m/>
    <m/>
    <m/>
    <m/>
    <m/>
    <m/>
    <s v="Completed"/>
    <x v="2"/>
    <x v="83"/>
    <s v="Wk32"/>
    <x v="0"/>
    <e v="#N/A"/>
    <s v="IP BREAK RING"/>
    <e v="#N/A"/>
    <m/>
    <m/>
    <m/>
    <s v="Y"/>
    <x v="1"/>
    <d v="2023-08-10T00:00:00"/>
    <s v="Completed"/>
    <m/>
    <m/>
    <e v="#N/A"/>
  </r>
  <r>
    <x v="70"/>
    <x v="50"/>
    <e v="#N/A"/>
    <x v="1"/>
    <x v="211"/>
    <x v="301"/>
    <x v="0"/>
    <s v="8046A BANDAR INDERA MAHKOTA"/>
    <x v="15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30"/>
    <m/>
    <m/>
    <m/>
    <m/>
    <s v="N/A"/>
    <m/>
    <s v="Completed"/>
    <x v="2"/>
    <x v="83"/>
    <s v="Wk32"/>
    <x v="0"/>
    <e v="#N/A"/>
    <s v="IP BREAK RING"/>
    <e v="#N/A"/>
    <m/>
    <m/>
    <m/>
    <s v="Y"/>
    <x v="1"/>
    <d v="2023-08-10T00:00:00"/>
    <s v="Completed"/>
    <m/>
    <m/>
    <e v="#N/A"/>
  </r>
  <r>
    <x v="70"/>
    <x v="50"/>
    <e v="#N/A"/>
    <x v="1"/>
    <x v="212"/>
    <x v="302"/>
    <x v="0"/>
    <s v="8050A PERMATANG BADAK"/>
    <x v="15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30"/>
    <m/>
    <m/>
    <m/>
    <m/>
    <s v="N/A"/>
    <m/>
    <s v="Completed"/>
    <x v="2"/>
    <x v="83"/>
    <s v="Wk32"/>
    <x v="0"/>
    <e v="#N/A"/>
    <s v="IP BREAK RING"/>
    <e v="#N/A"/>
    <m/>
    <m/>
    <m/>
    <s v="Y"/>
    <x v="1"/>
    <d v="2023-08-10T00:00:00"/>
    <s v="Completed"/>
    <m/>
    <m/>
    <e v="#N/A"/>
  </r>
  <r>
    <x v="70"/>
    <x v="50"/>
    <e v="#N/A"/>
    <x v="1"/>
    <x v="207"/>
    <x v="303"/>
    <x v="0"/>
    <s v="8059A BUKIT SULAI"/>
    <x v="15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30"/>
    <m/>
    <m/>
    <m/>
    <m/>
    <s v="N/A"/>
    <m/>
    <s v="Completed"/>
    <x v="2"/>
    <x v="83"/>
    <s v="Wk32"/>
    <x v="0"/>
    <e v="#N/A"/>
    <s v="IP BREAK RING"/>
    <e v="#N/A"/>
    <m/>
    <m/>
    <m/>
    <s v="Y"/>
    <x v="1"/>
    <d v="2023-08-10T00:00:00"/>
    <s v="Completed"/>
    <m/>
    <m/>
    <e v="#N/A"/>
  </r>
  <r>
    <x v="70"/>
    <x v="50"/>
    <e v="#N/A"/>
    <x v="1"/>
    <x v="199"/>
    <x v="304"/>
    <x v="0"/>
    <s v="8314A GONG TERAP"/>
    <x v="15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30"/>
    <m/>
    <m/>
    <m/>
    <m/>
    <s v="N/A"/>
    <m/>
    <s v="Completed"/>
    <x v="2"/>
    <x v="83"/>
    <s v="Wk32"/>
    <x v="0"/>
    <e v="#N/A"/>
    <s v="IP BREAK RING"/>
    <e v="#N/A"/>
    <m/>
    <m/>
    <m/>
    <s v="Y"/>
    <x v="1"/>
    <d v="2023-08-10T00:00:00"/>
    <s v="Completed"/>
    <m/>
    <m/>
    <e v="#N/A"/>
  </r>
  <r>
    <x v="70"/>
    <x v="50"/>
    <e v="#N/A"/>
    <x v="1"/>
    <x v="200"/>
    <x v="305"/>
    <x v="0"/>
    <s v="8344A FELDA BELARA"/>
    <x v="15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30"/>
    <m/>
    <m/>
    <m/>
    <m/>
    <s v="N/A"/>
    <m/>
    <s v="Completed"/>
    <x v="2"/>
    <x v="83"/>
    <s v="Wk32"/>
    <x v="0"/>
    <e v="#N/A"/>
    <s v="IP BREAK RING"/>
    <e v="#N/A"/>
    <m/>
    <m/>
    <m/>
    <s v="Y"/>
    <x v="1"/>
    <d v="2023-08-10T00:00:00"/>
    <s v="Completed"/>
    <m/>
    <m/>
    <e v="#N/A"/>
  </r>
  <r>
    <x v="71"/>
    <x v="51"/>
    <e v="#N/A"/>
    <x v="1"/>
    <x v="213"/>
    <x v="306"/>
    <x v="0"/>
    <s v="8033A Kg Pandan"/>
    <x v="14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4"/>
    <m/>
    <m/>
    <m/>
    <m/>
    <s v="N/A"/>
    <m/>
    <s v="Completed"/>
    <x v="2"/>
    <x v="84"/>
    <s v="Wk29"/>
    <x v="0"/>
    <e v="#N/A"/>
    <s v="IP BREAK RING"/>
    <e v="#N/A"/>
    <m/>
    <m/>
    <m/>
    <s v="N/A"/>
    <x v="1"/>
    <d v="2023-07-21T00:00:00"/>
    <s v="Remote ATP submission"/>
    <m/>
    <m/>
    <e v="#N/A"/>
  </r>
  <r>
    <x v="71"/>
    <x v="51"/>
    <e v="#N/A"/>
    <x v="1"/>
    <x v="214"/>
    <x v="307"/>
    <x v="0"/>
    <s v="8933A Bt6 Jln Gambang"/>
    <x v="14"/>
    <s v="Fo&amp;T"/>
    <m/>
    <m/>
    <m/>
    <e v="#N/A"/>
    <x v="2"/>
    <m/>
    <m/>
    <m/>
    <m/>
    <s v="DWDM-"/>
    <m/>
    <x v="1"/>
    <s v="No CME"/>
    <e v="#N/A"/>
    <e v="#N/A"/>
    <e v="#N/A"/>
    <x v="37"/>
    <s v="Wk52"/>
    <x v="4"/>
    <m/>
    <m/>
    <m/>
    <m/>
    <s v="N/A"/>
    <m/>
    <s v="Completed"/>
    <x v="2"/>
    <x v="84"/>
    <s v="Wk29"/>
    <x v="0"/>
    <e v="#N/A"/>
    <s v="IP BREAK RING"/>
    <e v="#N/A"/>
    <m/>
    <m/>
    <m/>
    <s v="N/A"/>
    <x v="1"/>
    <d v="2023-07-21T00:00:00"/>
    <s v="Remote ATP submission"/>
    <m/>
    <m/>
    <e v="#N/A"/>
  </r>
  <r>
    <x v="72"/>
    <x v="1"/>
    <e v="#N/A"/>
    <x v="1"/>
    <x v="5"/>
    <x v="308"/>
    <x v="0"/>
    <s v="4000A Prai"/>
    <x v="13"/>
    <s v="Fo&amp;T"/>
    <m/>
    <m/>
    <m/>
    <s v="Single_2023_November_DWDM_(blank)_4000A_Completed_DC BREAKER: 63A X 12"/>
    <x v="1"/>
    <n v="2023"/>
    <s v="November"/>
    <s v="DWDM"/>
    <s v="(blank)"/>
    <s v="DWDM-4000A"/>
    <s v="4000A"/>
    <x v="0"/>
    <s v="DC BREAKER: 63A X 12"/>
    <e v="#N/A"/>
    <e v="#N/A"/>
    <e v="#N/A"/>
    <x v="46"/>
    <e v="#N/A"/>
    <x v="66"/>
    <m/>
    <m/>
    <m/>
    <m/>
    <s v="Y"/>
    <d v="2024-01-09T00:00:00"/>
    <s v="Completed"/>
    <x v="1"/>
    <x v="50"/>
    <s v="Wk3"/>
    <x v="8"/>
    <e v="#N/A"/>
    <e v="#N/A"/>
    <e v="#N/A"/>
    <m/>
    <m/>
    <s v="CME completed12/Jan"/>
    <m/>
    <x v="0"/>
    <d v="1899-12-30T00:00:00"/>
    <d v="2024-03-27T00:00:00"/>
    <m/>
    <m/>
    <e v="#N/A"/>
  </r>
  <r>
    <x v="72"/>
    <x v="1"/>
    <e v="#N/A"/>
    <x v="1"/>
    <x v="41"/>
    <x v="309"/>
    <x v="0"/>
    <s v="8000A Kuantan"/>
    <x v="13"/>
    <s v="Fo&amp;T"/>
    <m/>
    <m/>
    <m/>
    <e v="#N/A"/>
    <x v="2"/>
    <m/>
    <m/>
    <m/>
    <m/>
    <s v="DWDM-"/>
    <m/>
    <x v="1"/>
    <m/>
    <e v="#N/A"/>
    <e v="#N/A"/>
    <e v="#N/A"/>
    <x v="37"/>
    <s v="Wk52"/>
    <x v="67"/>
    <m/>
    <m/>
    <m/>
    <s v="Completed"/>
    <s v="Y"/>
    <m/>
    <s v="No PO - Design Change"/>
    <x v="1"/>
    <x v="50"/>
    <s v="Wk3"/>
    <x v="8"/>
    <e v="#N/A"/>
    <e v="#N/A"/>
    <e v="#N/A"/>
    <m/>
    <m/>
    <m/>
    <m/>
    <x v="0"/>
    <m/>
    <d v="2024-03-27T00:00:00"/>
    <m/>
    <m/>
    <e v="#N/A"/>
  </r>
  <r>
    <x v="72"/>
    <x v="1"/>
    <e v="#N/A"/>
    <x v="1"/>
    <x v="205"/>
    <x v="310"/>
    <x v="0"/>
    <s v="8429B BktPayung"/>
    <x v="13"/>
    <s v="Fo&amp;T"/>
    <m/>
    <m/>
    <m/>
    <s v="Single_2023_September_DWDM_(blank)_8429B_Drop_NOT REQUIRED"/>
    <x v="1"/>
    <n v="2023"/>
    <s v="September"/>
    <s v="DWDM"/>
    <s v="(blank)"/>
    <s v="DWDM-8429B"/>
    <s v="8429B"/>
    <x v="3"/>
    <s v="NOT REQUIRED"/>
    <e v="#N/A"/>
    <e v="#N/A"/>
    <e v="#N/A"/>
    <x v="46"/>
    <s v="WK0"/>
    <x v="66"/>
    <m/>
    <m/>
    <m/>
    <m/>
    <s v="Y"/>
    <d v="2024-01-09T00:00:00"/>
    <d v="2024-01-17T00:00:00"/>
    <x v="1"/>
    <x v="50"/>
    <s v="Wk3"/>
    <x v="8"/>
    <e v="#N/A"/>
    <e v="#N/A"/>
    <e v="#N/A"/>
    <m/>
    <m/>
    <m/>
    <m/>
    <x v="0"/>
    <d v="1899-12-30T00:00:00"/>
    <d v="2024-03-27T00:00:00"/>
    <m/>
    <m/>
    <e v="#N/A"/>
  </r>
  <r>
    <x v="73"/>
    <x v="1"/>
    <e v="#N/A"/>
    <x v="1"/>
    <x v="215"/>
    <x v="311"/>
    <x v="0"/>
    <s v="1081A BktLipat"/>
    <x v="2"/>
    <s v="BBand"/>
    <m/>
    <m/>
    <m/>
    <s v="Multiple_2024_January_DWDM_(blank)_1081A_Completed_BATTERY BANK = 2"/>
    <x v="0"/>
    <n v="2024"/>
    <s v="January"/>
    <s v="DWDM"/>
    <s v="(blank)"/>
    <s v="DWDM-1081A"/>
    <s v="1081A"/>
    <x v="0"/>
    <s v="BATTERY BANK = 2"/>
    <e v="#N/A"/>
    <e v="#N/A"/>
    <e v="#N/A"/>
    <x v="37"/>
    <s v="Wk52"/>
    <x v="24"/>
    <m/>
    <s v="Plan 24/1"/>
    <m/>
    <m/>
    <m/>
    <d v="2024-01-22T00:00:00"/>
    <d v="2024-02-23T00:00:00"/>
    <x v="1"/>
    <x v="27"/>
    <s v="Wk4"/>
    <x v="2"/>
    <s v="MR20/C26"/>
    <s v="IP BREAK RING"/>
    <e v="#N/A"/>
    <d v="2024-01-22T11:43:21"/>
    <m/>
    <m/>
    <m/>
    <x v="0"/>
    <d v="1899-12-30T00:00:00"/>
    <d v="2024-05-15T00:00:00"/>
    <m/>
    <m/>
    <e v="#N/A"/>
  </r>
  <r>
    <x v="73"/>
    <x v="1"/>
    <e v="#N/A"/>
    <x v="1"/>
    <x v="94"/>
    <x v="312"/>
    <x v="0"/>
    <s v="1085A PekanMeru"/>
    <x v="2"/>
    <s v="BBand"/>
    <m/>
    <m/>
    <m/>
    <e v="#N/A"/>
    <x v="2"/>
    <m/>
    <m/>
    <m/>
    <m/>
    <s v="DWDM-"/>
    <m/>
    <x v="1"/>
    <m/>
    <e v="#N/A"/>
    <e v="#N/A"/>
    <e v="#N/A"/>
    <x v="37"/>
    <s v="Wk52"/>
    <x v="68"/>
    <m/>
    <m/>
    <m/>
    <s v="Completed"/>
    <s v="Y"/>
    <m/>
    <d v="2024-02-23T00:00:00"/>
    <x v="1"/>
    <x v="85"/>
    <s v="Wk49"/>
    <x v="2"/>
    <s v="MR20/C26"/>
    <s v="IP BREAK RING"/>
    <e v="#N/A"/>
    <m/>
    <s v="Integrated but plan next date"/>
    <s v="completed"/>
    <m/>
    <x v="0"/>
    <d v="1899-12-30T00:00:00"/>
    <d v="2024-05-15T00:00:00"/>
    <m/>
    <m/>
    <e v="#N/A"/>
  </r>
  <r>
    <x v="73"/>
    <x v="1"/>
    <e v="#N/A"/>
    <x v="1"/>
    <x v="216"/>
    <x v="313"/>
    <x v="0"/>
    <s v="1093A KianHoeHuat"/>
    <x v="2"/>
    <s v="BBand"/>
    <m/>
    <m/>
    <m/>
    <s v="Single_2023_October_DWDM_(blank)_1093A_Completed_DCPDB  = 1"/>
    <x v="1"/>
    <n v="2023"/>
    <s v="October"/>
    <s v="DWDM"/>
    <s v="(blank)"/>
    <s v="DWDM-1093A"/>
    <s v="1093A"/>
    <x v="0"/>
    <s v="DCPDB  = 1"/>
    <e v="#N/A"/>
    <e v="#N/A"/>
    <e v="#N/A"/>
    <x v="37"/>
    <s v="Wk52"/>
    <x v="24"/>
    <m/>
    <m/>
    <m/>
    <m/>
    <m/>
    <d v="2024-02-23T00:00:00"/>
    <d v="2024-02-23T00:00:00"/>
    <x v="1"/>
    <x v="56"/>
    <s v="Wk5"/>
    <x v="2"/>
    <s v="MR20/C26"/>
    <s v="IP BREAK RING"/>
    <e v="#N/A"/>
    <m/>
    <m/>
    <m/>
    <m/>
    <x v="0"/>
    <d v="1899-12-30T00:00:00"/>
    <d v="2024-05-15T00:00:00"/>
    <m/>
    <m/>
    <e v="#N/A"/>
  </r>
  <r>
    <x v="73"/>
    <x v="1"/>
    <e v="#N/A"/>
    <x v="1"/>
    <x v="217"/>
    <x v="314"/>
    <x v="0"/>
    <s v="1104A SurauAlAmin"/>
    <x v="2"/>
    <s v="BBand"/>
    <m/>
    <m/>
    <m/>
    <e v="#N/A"/>
    <x v="2"/>
    <m/>
    <m/>
    <m/>
    <m/>
    <s v="DWDM-"/>
    <m/>
    <x v="1"/>
    <m/>
    <e v="#N/A"/>
    <e v="#N/A"/>
    <e v="#N/A"/>
    <x v="37"/>
    <s v="Wk52"/>
    <x v="68"/>
    <m/>
    <m/>
    <m/>
    <s v="Completed"/>
    <s v="Y"/>
    <d v="2024-01-09T00:00:00"/>
    <d v="2024-02-23T00:00:00"/>
    <x v="1"/>
    <x v="48"/>
    <s v="Wk3"/>
    <x v="2"/>
    <s v="MR20/C26"/>
    <s v="IP BREAK RING"/>
    <e v="#N/A"/>
    <m/>
    <s v="Integrated but plan next date"/>
    <s v="completed"/>
    <m/>
    <x v="0"/>
    <m/>
    <d v="2024-05-15T00:00:00"/>
    <m/>
    <m/>
    <e v="#N/A"/>
  </r>
  <r>
    <x v="73"/>
    <x v="1"/>
    <e v="#N/A"/>
    <x v="1"/>
    <x v="218"/>
    <x v="315"/>
    <x v="0"/>
    <s v="1627B IndahHighway"/>
    <x v="2"/>
    <s v="BBand"/>
    <m/>
    <m/>
    <m/>
    <s v="Single_2023_September_DWDM_(blank)_1627B_Completed_DCPDB = 1 UNIT_x000a_MGB = 1"/>
    <x v="1"/>
    <n v="2023"/>
    <s v="September"/>
    <s v="DWDM"/>
    <s v="(blank)"/>
    <s v="DWDM-1627B"/>
    <s v="1627B"/>
    <x v="0"/>
    <s v="DCPDB = 1 UNIT"/>
    <e v="#N/A"/>
    <e v="#N/A"/>
    <e v="#N/A"/>
    <x v="37"/>
    <s v="Wk52"/>
    <x v="36"/>
    <m/>
    <m/>
    <m/>
    <m/>
    <m/>
    <d v="2024-01-08T00:00:00"/>
    <d v="2024-02-23T00:00:00"/>
    <x v="1"/>
    <x v="48"/>
    <s v="Wk3"/>
    <x v="2"/>
    <s v="MR20/C26"/>
    <s v="IP BREAK RING"/>
    <e v="#N/A"/>
    <d v="2024-01-17T09:35:29"/>
    <m/>
    <m/>
    <m/>
    <x v="0"/>
    <m/>
    <d v="2024-05-15T00:00:00"/>
    <m/>
    <m/>
    <e v="#N/A"/>
  </r>
  <r>
    <x v="74"/>
    <x v="1"/>
    <e v="#N/A"/>
    <x v="1"/>
    <x v="116"/>
    <x v="316"/>
    <x v="0"/>
    <s v="4085D Kulim Hitech2"/>
    <x v="15"/>
    <s v="Fo&amp;T"/>
    <m/>
    <m/>
    <m/>
    <s v="Single_2023_November_DWDM_(blank)_4085D_Completed_RECTTIFIER MODULE = 2_x000a_BATTERY BANK = 2"/>
    <x v="1"/>
    <n v="2023"/>
    <s v="November"/>
    <s v="DWDM"/>
    <s v="(blank)"/>
    <s v="DWDM-4085D"/>
    <s v="4085D"/>
    <x v="0"/>
    <s v="No CME"/>
    <e v="#N/A"/>
    <e v="#N/A"/>
    <e v="#N/A"/>
    <x v="37"/>
    <s v="Wk52"/>
    <x v="28"/>
    <s v="Invalid PO"/>
    <s v="Invalid PO"/>
    <m/>
    <m/>
    <s v="N/A"/>
    <m/>
    <e v="#N/A"/>
    <x v="2"/>
    <x v="0"/>
    <m/>
    <x v="2"/>
    <e v="#N/A"/>
    <e v="#N/A"/>
    <e v="#N/A"/>
    <m/>
    <m/>
    <m/>
    <m/>
    <x v="0"/>
    <e v="#N/A"/>
    <m/>
    <m/>
    <m/>
    <e v="#N/A"/>
  </r>
  <r>
    <x v="74"/>
    <x v="1"/>
    <e v="#N/A"/>
    <x v="1"/>
    <x v="52"/>
    <x v="317"/>
    <x v="0"/>
    <s v="4683A Bkt Tok Alang"/>
    <x v="2"/>
    <s v="Fo&amp;T"/>
    <m/>
    <m/>
    <m/>
    <s v="Single_2024_May_DWDM_N106+_4683A_PRPO_1. Add Battery Bank = 3"/>
    <x v="1"/>
    <n v="2024"/>
    <s v="May"/>
    <s v="DWDM"/>
    <s v="N106+"/>
    <s v="DWDM-4683A"/>
    <s v="4683A"/>
    <x v="2"/>
    <s v="1. Add Battery Bank = 3"/>
    <e v="#N/A"/>
    <e v="#N/A"/>
    <e v="#N/A"/>
    <x v="37"/>
    <s v="Wk52"/>
    <x v="28"/>
    <s v="Invalid PO"/>
    <s v="Invalid PO"/>
    <m/>
    <m/>
    <s v="N/A"/>
    <m/>
    <e v="#N/A"/>
    <x v="2"/>
    <x v="0"/>
    <m/>
    <x v="2"/>
    <e v="#N/A"/>
    <e v="#N/A"/>
    <e v="#N/A"/>
    <m/>
    <m/>
    <m/>
    <m/>
    <x v="0"/>
    <e v="#N/A"/>
    <m/>
    <m/>
    <m/>
    <e v="#N/A"/>
  </r>
  <r>
    <x v="39"/>
    <x v="28"/>
    <e v="#N/A"/>
    <x v="1"/>
    <x v="77"/>
    <x v="318"/>
    <x v="0"/>
    <s v="4946A Bkt Selambau"/>
    <x v="2"/>
    <s v="Fo&amp;T"/>
    <m/>
    <m/>
    <m/>
    <s v="Single_2023_October_DWDM_(blank)_4946A_Drop_DROP"/>
    <x v="1"/>
    <n v="2023"/>
    <s v="October"/>
    <s v="DWDM"/>
    <s v="(blank)"/>
    <s v="DWDM-4946A"/>
    <s v="4946A"/>
    <x v="3"/>
    <s v="DROP"/>
    <e v="#N/A"/>
    <e v="#N/A"/>
    <e v="#N/A"/>
    <x v="46"/>
    <s v="WK0"/>
    <x v="66"/>
    <m/>
    <m/>
    <m/>
    <m/>
    <s v="Y"/>
    <m/>
    <s v="Completed"/>
    <x v="1"/>
    <x v="55"/>
    <s v="Wk46"/>
    <x v="0"/>
    <e v="#N/A"/>
    <s v="MAC Swap - BR"/>
    <e v="#N/A"/>
    <m/>
    <m/>
    <m/>
    <s v="Y"/>
    <x v="1"/>
    <d v="2023-12-21T00:00:00"/>
    <m/>
    <m/>
    <m/>
    <e v="#N/A"/>
  </r>
  <r>
    <x v="39"/>
    <x v="28"/>
    <e v="#N/A"/>
    <x v="1"/>
    <x v="117"/>
    <x v="319"/>
    <x v="0"/>
    <s v="4966A Kulim Hitech"/>
    <x v="2"/>
    <s v="Fo&amp;T"/>
    <m/>
    <m/>
    <m/>
    <e v="#N/A"/>
    <x v="2"/>
    <m/>
    <m/>
    <m/>
    <m/>
    <s v="DWDM-"/>
    <m/>
    <x v="1"/>
    <m/>
    <e v="#N/A"/>
    <e v="#N/A"/>
    <e v="#N/A"/>
    <x v="37"/>
    <s v="Wk52"/>
    <x v="3"/>
    <m/>
    <m/>
    <m/>
    <s v="Completed"/>
    <s v="Y"/>
    <m/>
    <s v="Completed"/>
    <x v="1"/>
    <x v="55"/>
    <s v="Wk46"/>
    <x v="0"/>
    <e v="#N/A"/>
    <s v="MAC Swap - BR"/>
    <e v="#N/A"/>
    <m/>
    <m/>
    <m/>
    <s v="Y"/>
    <x v="1"/>
    <d v="2023-12-21T00:00:00"/>
    <m/>
    <m/>
    <m/>
    <e v="#N/A"/>
  </r>
  <r>
    <x v="21"/>
    <x v="17"/>
    <e v="#N/A"/>
    <x v="1"/>
    <x v="219"/>
    <x v="320"/>
    <x v="0"/>
    <s v="4668A Lunas"/>
    <x v="2"/>
    <s v="Fo&amp;T"/>
    <m/>
    <m/>
    <m/>
    <s v="Multiple_2023_November_DWDM_(blank)_4688A_Completed_DCPDB  = 1"/>
    <x v="0"/>
    <n v="2023"/>
    <s v="November"/>
    <s v="DWDM"/>
    <s v="(blank)"/>
    <s v="DWDM-4688A"/>
    <s v="4688A"/>
    <x v="0"/>
    <s v="DCPDB  = 1"/>
    <e v="#N/A"/>
    <e v="#N/A"/>
    <e v="#N/A"/>
    <x v="37"/>
    <s v="Wk52"/>
    <x v="24"/>
    <m/>
    <m/>
    <m/>
    <m/>
    <m/>
    <d v="2024-02-07T00:00:00"/>
    <s v="Completed"/>
    <x v="1"/>
    <x v="59"/>
    <s v="Wk6"/>
    <x v="0"/>
    <e v="#N/A"/>
    <s v="MAC Swap - BR"/>
    <e v="#N/A"/>
    <d v="2024-02-07T09:47:45"/>
    <m/>
    <m/>
    <m/>
    <x v="1"/>
    <d v="2023-12-21T00:00:00"/>
    <m/>
    <m/>
    <m/>
    <e v="#N/A"/>
  </r>
  <r>
    <x v="21"/>
    <x v="17"/>
    <e v="#N/A"/>
    <x v="1"/>
    <x v="220"/>
    <x v="321"/>
    <x v="0"/>
    <s v="4932A Bkt Tok Acheh"/>
    <x v="2"/>
    <s v="Fo&amp;T"/>
    <m/>
    <m/>
    <m/>
    <s v="Single_2023_December_DWDM_(blank)_4932A_Completed_BATTERY BANK = 2"/>
    <x v="1"/>
    <n v="2023"/>
    <s v="December"/>
    <s v="DWDM"/>
    <s v="(blank)"/>
    <s v="DWDM-4932A"/>
    <s v="4932A"/>
    <x v="0"/>
    <s v="BATTERY BANK = 2"/>
    <e v="#N/A"/>
    <e v="#N/A"/>
    <e v="#N/A"/>
    <x v="37"/>
    <s v="Wk52"/>
    <x v="1"/>
    <m/>
    <m/>
    <m/>
    <s v="Completed"/>
    <s v="Y"/>
    <m/>
    <s v="Completed"/>
    <x v="1"/>
    <x v="55"/>
    <s v="Wk46"/>
    <x v="0"/>
    <e v="#N/A"/>
    <s v="MAC Swap - BR"/>
    <e v="#N/A"/>
    <m/>
    <m/>
    <m/>
    <s v="Y"/>
    <x v="1"/>
    <d v="2023-12-21T00:00:00"/>
    <s v="Completed"/>
    <m/>
    <m/>
    <e v="#N/A"/>
  </r>
  <r>
    <x v="75"/>
    <x v="52"/>
    <e v="#N/A"/>
    <x v="1"/>
    <x v="61"/>
    <x v="322"/>
    <x v="0"/>
    <s v="1621A Senawang"/>
    <x v="2"/>
    <s v="BBand"/>
    <m/>
    <m/>
    <m/>
    <e v="#N/A"/>
    <x v="2"/>
    <m/>
    <m/>
    <m/>
    <m/>
    <s v="DWDM-"/>
    <m/>
    <x v="1"/>
    <m/>
    <e v="#N/A"/>
    <e v="#N/A"/>
    <e v="#N/A"/>
    <x v="37"/>
    <s v="Wk52"/>
    <x v="21"/>
    <m/>
    <s v="Continue 16/1"/>
    <m/>
    <s v="Completed"/>
    <s v="Y"/>
    <d v="2024-01-12T00:00:00"/>
    <d v="2024-01-12T00:00:00"/>
    <x v="1"/>
    <x v="30"/>
    <s v="Wk3"/>
    <x v="8"/>
    <e v="#N/A"/>
    <e v="#N/A"/>
    <e v="#N/A"/>
    <d v="2024-01-16T10:24:54"/>
    <m/>
    <m/>
    <m/>
    <x v="0"/>
    <m/>
    <m/>
    <m/>
    <m/>
    <e v="#N/A"/>
  </r>
  <r>
    <x v="75"/>
    <x v="52"/>
    <e v="#N/A"/>
    <x v="1"/>
    <x v="221"/>
    <x v="323"/>
    <x v="0"/>
    <s v="1760A Mambau1"/>
    <x v="2"/>
    <s v="BBand"/>
    <m/>
    <m/>
    <m/>
    <s v="Single_2023_October_DWDM_(blank)_1760A_Completed_CABINET DISMANTLE = 1"/>
    <x v="1"/>
    <n v="2023"/>
    <s v="October"/>
    <s v="DWDM"/>
    <s v="(blank)"/>
    <s v="DWDM-1760A"/>
    <s v="1760A"/>
    <x v="0"/>
    <s v="CABINET DISMANTLE = 1"/>
    <e v="#N/A"/>
    <e v="#N/A"/>
    <e v="#N/A"/>
    <x v="37"/>
    <s v="Wk52"/>
    <x v="69"/>
    <m/>
    <m/>
    <m/>
    <s v="Completed"/>
    <s v="Y"/>
    <m/>
    <s v="Completed"/>
    <x v="1"/>
    <x v="86"/>
    <s v="Wk47"/>
    <x v="8"/>
    <e v="#N/A"/>
    <e v="#N/A"/>
    <e v="#N/A"/>
    <m/>
    <m/>
    <m/>
    <m/>
    <x v="0"/>
    <d v="1899-12-30T00:00:00"/>
    <m/>
    <m/>
    <m/>
    <e v="#N/A"/>
  </r>
  <r>
    <x v="75"/>
    <x v="52"/>
    <e v="#N/A"/>
    <x v="1"/>
    <x v="221"/>
    <x v="324"/>
    <x v="0"/>
    <s v="1760A Mambau2"/>
    <x v="2"/>
    <s v="BBand"/>
    <m/>
    <m/>
    <m/>
    <s v="Single_2023_October_DWDM_(blank)_1760A_Completed_CABINET DISMANTLE = 1"/>
    <x v="1"/>
    <n v="2023"/>
    <s v="October"/>
    <s v="DWDM"/>
    <s v="(blank)"/>
    <s v="DWDM-1760A"/>
    <s v="1760A"/>
    <x v="0"/>
    <s v="CABINET DISMANTLE = 1"/>
    <e v="#N/A"/>
    <e v="#N/A"/>
    <e v="#N/A"/>
    <x v="37"/>
    <s v="Wk52"/>
    <x v="69"/>
    <m/>
    <m/>
    <m/>
    <s v="Completed"/>
    <s v="Y"/>
    <m/>
    <s v="Completed"/>
    <x v="1"/>
    <x v="86"/>
    <s v="Wk47"/>
    <x v="8"/>
    <e v="#N/A"/>
    <e v="#N/A"/>
    <e v="#N/A"/>
    <m/>
    <m/>
    <m/>
    <m/>
    <x v="0"/>
    <d v="1899-12-30T00:00:00"/>
    <m/>
    <m/>
    <m/>
    <e v="#N/A"/>
  </r>
  <r>
    <x v="75"/>
    <x v="52"/>
    <e v="#N/A"/>
    <x v="1"/>
    <x v="222"/>
    <x v="325"/>
    <x v="0"/>
    <s v="3433C Bkt Pelandok"/>
    <x v="2"/>
    <s v="BBand"/>
    <m/>
    <m/>
    <m/>
    <e v="#N/A"/>
    <x v="2"/>
    <m/>
    <m/>
    <m/>
    <m/>
    <s v="DWDM-"/>
    <m/>
    <x v="1"/>
    <m/>
    <e v="#N/A"/>
    <e v="#N/A"/>
    <e v="#N/A"/>
    <x v="37"/>
    <s v="Wk52"/>
    <x v="1"/>
    <m/>
    <m/>
    <m/>
    <s v="Completed"/>
    <s v="Y"/>
    <m/>
    <s v="Completed"/>
    <x v="1"/>
    <x v="87"/>
    <s v="Wk47"/>
    <x v="8"/>
    <e v="#N/A"/>
    <e v="#N/A"/>
    <e v="#N/A"/>
    <m/>
    <m/>
    <m/>
    <m/>
    <x v="0"/>
    <m/>
    <m/>
    <m/>
    <m/>
    <e v="#N/A"/>
  </r>
  <r>
    <x v="76"/>
    <x v="53"/>
    <e v="#N/A"/>
    <x v="1"/>
    <x v="223"/>
    <x v="326"/>
    <x v="0"/>
    <s v="6405A Sri Bunian"/>
    <x v="11"/>
    <s v="BBand"/>
    <m/>
    <m/>
    <m/>
    <e v="#N/A"/>
    <x v="2"/>
    <m/>
    <m/>
    <m/>
    <m/>
    <s v="DWDM-"/>
    <m/>
    <x v="1"/>
    <s v="No CME"/>
    <e v="#N/A"/>
    <e v="#N/A"/>
    <e v="#N/A"/>
    <x v="37"/>
    <s v="Wk52"/>
    <x v="37"/>
    <m/>
    <m/>
    <m/>
    <m/>
    <s v="N/A"/>
    <m/>
    <s v="Completed"/>
    <x v="2"/>
    <x v="43"/>
    <s v="Wk42"/>
    <x v="0"/>
    <e v="#N/A"/>
    <s v="IP BREAK RING"/>
    <e v="#N/A"/>
    <m/>
    <m/>
    <m/>
    <m/>
    <x v="1"/>
    <d v="2023-10-17T00:00:00"/>
    <m/>
    <m/>
    <m/>
    <e v="#N/A"/>
  </r>
  <r>
    <x v="76"/>
    <x v="53"/>
    <e v="#N/A"/>
    <x v="1"/>
    <x v="155"/>
    <x v="327"/>
    <x v="0"/>
    <s v="6502A Nusa Perintis"/>
    <x v="11"/>
    <s v="BBand"/>
    <m/>
    <m/>
    <m/>
    <s v="Multiple_2023_November_DWDM_(blank)_6502A_Completed_BATTERY BANK = 1"/>
    <x v="0"/>
    <n v="2023"/>
    <s v="November"/>
    <s v="DWDM"/>
    <s v="(blank)"/>
    <s v="DWDM-6502A"/>
    <s v="6502A"/>
    <x v="0"/>
    <s v="No CME"/>
    <e v="#N/A"/>
    <e v="#N/A"/>
    <e v="#N/A"/>
    <x v="44"/>
    <s v="Wk11"/>
    <x v="70"/>
    <m/>
    <m/>
    <m/>
    <m/>
    <s v="N/A"/>
    <m/>
    <s v="Completed"/>
    <x v="2"/>
    <x v="43"/>
    <s v="Wk42"/>
    <x v="0"/>
    <e v="#N/A"/>
    <s v="IP BREAK RING"/>
    <e v="#N/A"/>
    <m/>
    <m/>
    <m/>
    <m/>
    <x v="1"/>
    <d v="2023-10-17T00:00:00"/>
    <m/>
    <m/>
    <m/>
    <e v="#N/A"/>
  </r>
  <r>
    <x v="10"/>
    <x v="9"/>
    <n v="0.53254595616300004"/>
    <x v="1"/>
    <x v="62"/>
    <x v="328"/>
    <x v="7"/>
    <s v="1553A Umbai"/>
    <x v="2"/>
    <s v="BBand"/>
    <m/>
    <m/>
    <m/>
    <s v="Multiple_2024_May_DWDM_xx_1553A_PRPO_1.New plinth_x000a_2.New Rectifier (outdoor)_x000a_3.Battery bank = 3_x000a_4.lock bar cabinet = 5_x000a_5.Cable ladder_x000a_6.Intertie ODF"/>
    <x v="0"/>
    <n v="2024"/>
    <s v="May"/>
    <s v="DWDM"/>
    <s v="xx"/>
    <s v="DWDM-1553A"/>
    <s v="1553A"/>
    <x v="2"/>
    <s v="1.New plinth"/>
    <e v="#N/A"/>
    <e v="#N/A"/>
    <e v="#N/A"/>
    <x v="10"/>
    <s v="Wk26"/>
    <x v="0"/>
    <s v="Space"/>
    <s v="Space"/>
    <s v="0524: Umbai space issue"/>
    <d v="2024-07-05T00:00:00"/>
    <m/>
    <m/>
    <s v="Re-survey"/>
    <x v="0"/>
    <x v="37"/>
    <m/>
    <x v="5"/>
    <s v="S309"/>
    <s v="IP BREAK RING"/>
    <e v="#N/A"/>
    <m/>
    <m/>
    <m/>
    <m/>
    <x v="0"/>
    <d v="1899-12-30T00:00:00"/>
    <m/>
    <m/>
    <m/>
    <e v="#N/A"/>
  </r>
  <r>
    <x v="10"/>
    <x v="9"/>
    <n v="0.53254595616300004"/>
    <x v="1"/>
    <x v="63"/>
    <x v="329"/>
    <x v="7"/>
    <s v="1556A Merlimau"/>
    <x v="2"/>
    <s v="BBand"/>
    <m/>
    <m/>
    <m/>
    <s v="Multiple_2024_May_DWDM_S309_1556A_PRPO_BATTERY BANK = 3_x000a_Remove battery = 1"/>
    <x v="0"/>
    <n v="2024"/>
    <s v="May"/>
    <s v="DWDM"/>
    <s v="S309"/>
    <s v="DWDM-1556A"/>
    <s v="1556A"/>
    <x v="2"/>
    <s v="BATTERY BANK = 3"/>
    <e v="#N/A"/>
    <e v="#N/A"/>
    <e v="#N/A"/>
    <x v="37"/>
    <s v="Wk52"/>
    <x v="58"/>
    <m/>
    <m/>
    <m/>
    <m/>
    <m/>
    <m/>
    <s v="Completed"/>
    <x v="1"/>
    <x v="88"/>
    <s v="Wk45"/>
    <x v="5"/>
    <s v="S309"/>
    <s v="IP BREAK RING"/>
    <e v="#N/A"/>
    <m/>
    <m/>
    <m/>
    <m/>
    <x v="1"/>
    <d v="2023-11-07T00:00:00"/>
    <m/>
    <m/>
    <m/>
    <e v="#N/A"/>
  </r>
  <r>
    <x v="10"/>
    <x v="9"/>
    <n v="0.53254595616300004"/>
    <x v="1"/>
    <x v="64"/>
    <x v="330"/>
    <x v="7"/>
    <s v="1599A Gambir Town"/>
    <x v="2"/>
    <s v="BBand"/>
    <m/>
    <m/>
    <m/>
    <s v="Multiple_2023_September_DWDM_(blank)_1599A_Completed_BATTERY BANK = 3_x000a_BATTERY RACK = 1"/>
    <x v="0"/>
    <n v="2023"/>
    <s v="September"/>
    <s v="DWDM"/>
    <s v="(blank)"/>
    <s v="DWDM-1599A"/>
    <s v="1599A"/>
    <x v="0"/>
    <s v="BATTERY BANK = 3"/>
    <e v="#N/A"/>
    <e v="#N/A"/>
    <e v="#N/A"/>
    <x v="37"/>
    <s v="Wk52"/>
    <x v="58"/>
    <m/>
    <m/>
    <m/>
    <s v="Completed"/>
    <s v="Y"/>
    <m/>
    <s v="Completed"/>
    <x v="1"/>
    <x v="88"/>
    <s v="Wk45"/>
    <x v="5"/>
    <s v="S309"/>
    <s v="IP BREAK RING"/>
    <e v="#N/A"/>
    <m/>
    <m/>
    <m/>
    <s v="N/A"/>
    <x v="1"/>
    <d v="2023-11-07T00:00:00"/>
    <m/>
    <m/>
    <m/>
    <e v="#N/A"/>
  </r>
  <r>
    <x v="10"/>
    <x v="9"/>
    <n v="0.53254595616300004"/>
    <x v="1"/>
    <x v="24"/>
    <x v="331"/>
    <x v="7"/>
    <s v="2402B Pagoh highway"/>
    <x v="2"/>
    <s v="BBand"/>
    <m/>
    <m/>
    <m/>
    <s v="Multiple_2024_April_DWDM_S309_2402B_PRPO_1. Add Rectifier (Indoor) + 3 module = 1 (Require 63A x 4)_x000a_2. Battery Bank = 3"/>
    <x v="0"/>
    <n v="2024"/>
    <s v="April"/>
    <s v="DWDM"/>
    <s v="S309"/>
    <s v="DWDM-2402B"/>
    <s v="2402B"/>
    <x v="2"/>
    <s v="1. Add Rectifier (Indoor) + 3 module = 1 (Require 63A x 4)"/>
    <e v="#N/A"/>
    <e v="#N/A"/>
    <e v="#N/A"/>
    <x v="37"/>
    <s v="Wk52"/>
    <x v="59"/>
    <m/>
    <m/>
    <m/>
    <s v="Completed"/>
    <s v="Y"/>
    <m/>
    <s v="Completed"/>
    <x v="1"/>
    <x v="88"/>
    <s v="Wk45"/>
    <x v="5"/>
    <s v="S309"/>
    <s v="IP BREAK RING"/>
    <e v="#N/A"/>
    <m/>
    <m/>
    <m/>
    <s v="N/A"/>
    <x v="1"/>
    <d v="2023-11-07T00:00:00"/>
    <m/>
    <m/>
    <m/>
    <e v="#N/A"/>
  </r>
  <r>
    <x v="77"/>
    <x v="54"/>
    <n v="1.2730434233349999"/>
    <x v="1"/>
    <x v="224"/>
    <x v="332"/>
    <x v="21"/>
    <s v="1512A BKTRAMBAI"/>
    <x v="15"/>
    <s v="BBand"/>
    <m/>
    <m/>
    <m/>
    <e v="#N/A"/>
    <x v="2"/>
    <m/>
    <m/>
    <m/>
    <m/>
    <s v="DWDM-"/>
    <m/>
    <x v="1"/>
    <s v="No CME"/>
    <e v="#N/A"/>
    <e v="#N/A"/>
    <e v="#N/A"/>
    <x v="37"/>
    <s v="Wk52"/>
    <x v="29"/>
    <m/>
    <m/>
    <m/>
    <m/>
    <s v="N/A"/>
    <m/>
    <s v="Completed"/>
    <x v="2"/>
    <x v="88"/>
    <s v="Wk45"/>
    <x v="11"/>
    <s v="S313P_2"/>
    <s v="IP BREAK RING"/>
    <s v="P1_IP_BR-Q3"/>
    <m/>
    <m/>
    <m/>
    <m/>
    <x v="1"/>
    <d v="2023-11-07T00:00:00"/>
    <s v="Completed"/>
    <m/>
    <m/>
    <e v="#N/A"/>
  </r>
  <r>
    <x v="77"/>
    <x v="54"/>
    <n v="1.2730434233349999"/>
    <x v="1"/>
    <x v="62"/>
    <x v="333"/>
    <x v="21"/>
    <s v="1553A UMBAI"/>
    <x v="15"/>
    <s v="BBand"/>
    <m/>
    <m/>
    <m/>
    <s v="Multiple_2024_May_DWDM_xx_1553A_PRPO_1.New plinth_x000a_2.New Rectifier (outdoor)_x000a_3.Battery bank = 3_x000a_4.lock bar cabinet = 5_x000a_5.Cable ladder_x000a_6.Intertie ODF"/>
    <x v="0"/>
    <n v="2024"/>
    <s v="May"/>
    <s v="DWDM"/>
    <s v="xx"/>
    <s v="DWDM-1553A"/>
    <s v="1553A"/>
    <x v="2"/>
    <s v="No CME"/>
    <e v="#N/A"/>
    <e v="#N/A"/>
    <e v="#N/A"/>
    <x v="37"/>
    <s v="Wk52"/>
    <x v="29"/>
    <m/>
    <m/>
    <m/>
    <m/>
    <s v="N/A"/>
    <m/>
    <s v="Completed"/>
    <x v="2"/>
    <x v="88"/>
    <s v="Wk45"/>
    <x v="11"/>
    <s v="S313P_2"/>
    <s v="IP BREAK RING"/>
    <s v="P1_IP_BR-Q3"/>
    <m/>
    <m/>
    <m/>
    <m/>
    <x v="1"/>
    <d v="2023-11-07T00:00:00"/>
    <s v="Completed"/>
    <m/>
    <m/>
    <e v="#N/A"/>
  </r>
  <r>
    <x v="77"/>
    <x v="54"/>
    <n v="1.2730434233349999"/>
    <x v="1"/>
    <x v="58"/>
    <x v="334"/>
    <x v="21"/>
    <s v="1554A RUMBIA"/>
    <x v="15"/>
    <s v="BBand"/>
    <m/>
    <m/>
    <m/>
    <s v="Multiple_2024_May_DWDM_S301_1554A_PRPO_1.Add battery bank = 3"/>
    <x v="0"/>
    <n v="2024"/>
    <s v="May"/>
    <s v="DWDM"/>
    <s v="S301"/>
    <s v="DWDM-1554A"/>
    <s v="1554A"/>
    <x v="2"/>
    <s v="No CME"/>
    <e v="#N/A"/>
    <e v="#N/A"/>
    <e v="#N/A"/>
    <x v="37"/>
    <s v="Wk52"/>
    <x v="29"/>
    <m/>
    <m/>
    <m/>
    <m/>
    <s v="N/A"/>
    <m/>
    <s v="Completed"/>
    <x v="2"/>
    <x v="88"/>
    <s v="Wk45"/>
    <x v="11"/>
    <s v="S313P_2"/>
    <s v="IP BREAK RING"/>
    <s v="P1_IP_BR-Q3"/>
    <m/>
    <m/>
    <m/>
    <m/>
    <x v="1"/>
    <d v="2023-11-07T00:00:00"/>
    <s v="Completed"/>
    <m/>
    <m/>
    <e v="#N/A"/>
  </r>
  <r>
    <x v="77"/>
    <x v="54"/>
    <n v="1.2730434233349999"/>
    <x v="1"/>
    <x v="61"/>
    <x v="335"/>
    <x v="21"/>
    <s v="1621A MSC Senawang"/>
    <x v="15"/>
    <s v="BBand"/>
    <m/>
    <m/>
    <m/>
    <e v="#N/A"/>
    <x v="2"/>
    <m/>
    <m/>
    <m/>
    <m/>
    <s v="DWDM-"/>
    <m/>
    <x v="1"/>
    <s v="No CME"/>
    <e v="#N/A"/>
    <e v="#N/A"/>
    <e v="#N/A"/>
    <x v="37"/>
    <s v="Wk52"/>
    <x v="42"/>
    <m/>
    <m/>
    <m/>
    <m/>
    <s v="N/A"/>
    <m/>
    <s v="Completed"/>
    <x v="2"/>
    <x v="88"/>
    <s v="Wk45"/>
    <x v="11"/>
    <s v="S313P_2"/>
    <s v="IP BREAK RING"/>
    <s v="P1_IP_BR-Q3"/>
    <m/>
    <m/>
    <m/>
    <s v="Y"/>
    <x v="1"/>
    <d v="2023-11-07T00:00:00"/>
    <s v="Completed"/>
    <m/>
    <m/>
    <e v="#N/A"/>
  </r>
  <r>
    <x v="54"/>
    <x v="1"/>
    <e v="#N/A"/>
    <x v="1"/>
    <x v="225"/>
    <x v="336"/>
    <x v="0"/>
    <s v="DUYONG"/>
    <x v="2"/>
    <s v="BBand"/>
    <m/>
    <m/>
    <m/>
    <s v="Multiple_2023_October_DWDM_(blank)_1533A_Completed_BATTERY RACK = 1"/>
    <x v="0"/>
    <n v="2023"/>
    <s v="October"/>
    <s v="DWDM"/>
    <s v="(blank)"/>
    <s v="DWDM-1533A"/>
    <s v="1533A"/>
    <x v="0"/>
    <s v="BATTERY RACK = 1"/>
    <e v="#N/A"/>
    <e v="#N/A"/>
    <e v="#N/A"/>
    <x v="37"/>
    <s v="Wk52"/>
    <x v="36"/>
    <m/>
    <s v="30/1: Plan 2/2"/>
    <m/>
    <m/>
    <m/>
    <d v="2024-02-07T00:00:00"/>
    <d v="2024-01-19T00:00:00"/>
    <x v="1"/>
    <x v="59"/>
    <s v="Wk6"/>
    <x v="5"/>
    <e v="#N/A"/>
    <e v="#N/A"/>
    <e v="#N/A"/>
    <d v="2024-02-07T09:49:44"/>
    <m/>
    <m/>
    <m/>
    <x v="0"/>
    <d v="1899-12-30T00:00:00"/>
    <m/>
    <m/>
    <m/>
    <e v="#N/A"/>
  </r>
  <r>
    <x v="54"/>
    <x v="1"/>
    <e v="#N/A"/>
    <x v="1"/>
    <x v="58"/>
    <x v="337"/>
    <x v="0"/>
    <s v="RUMBIA"/>
    <x v="2"/>
    <s v="BBand"/>
    <m/>
    <m/>
    <m/>
    <s v="Multiple_2024_May_DWDM_S301_1554A_PRPO_1.Add battery bank = 3"/>
    <x v="0"/>
    <n v="2024"/>
    <s v="May"/>
    <s v="DWDM"/>
    <s v="S301"/>
    <s v="DWDM-1554A"/>
    <s v="1554A"/>
    <x v="2"/>
    <s v="1.Add battery bank = 3"/>
    <e v="#N/A"/>
    <e v="#N/A"/>
    <e v="#N/A"/>
    <x v="37"/>
    <s v="Wk52"/>
    <x v="36"/>
    <m/>
    <m/>
    <m/>
    <s v="Completed"/>
    <s v="Y"/>
    <s v="8/1/2024-9/1/2024"/>
    <d v="2024-01-19T00:00:00"/>
    <x v="1"/>
    <x v="61"/>
    <s v="Wk3"/>
    <x v="5"/>
    <e v="#N/A"/>
    <e v="#N/A"/>
    <e v="#N/A"/>
    <d v="2024-01-15T11:00:16"/>
    <s v="Reminder"/>
    <m/>
    <m/>
    <x v="0"/>
    <d v="1899-12-30T00:00:00"/>
    <m/>
    <m/>
    <m/>
    <e v="#N/A"/>
  </r>
  <r>
    <x v="54"/>
    <x v="1"/>
    <e v="#N/A"/>
    <x v="1"/>
    <x v="62"/>
    <x v="338"/>
    <x v="0"/>
    <s v="UMBAI"/>
    <x v="2"/>
    <s v="BBand"/>
    <m/>
    <m/>
    <m/>
    <s v="Multiple_2024_May_DWDM_xx_1553A_PRPO_1.New plinth_x000a_2.New Rectifier (outdoor)_x000a_3.Battery bank = 3_x000a_4.lock bar cabinet = 5_x000a_5.Cable ladder_x000a_6.Intertie ODF"/>
    <x v="0"/>
    <n v="2024"/>
    <s v="May"/>
    <s v="DWDM"/>
    <s v="xx"/>
    <s v="DWDM-1553A"/>
    <s v="1553A"/>
    <x v="2"/>
    <s v="1.New plinth"/>
    <e v="#N/A"/>
    <e v="#N/A"/>
    <e v="#N/A"/>
    <x v="10"/>
    <s v="Wk26"/>
    <x v="0"/>
    <s v="Space"/>
    <s v="Space"/>
    <s v="0524: Umbai space issue"/>
    <d v="2024-07-05T00:00:00"/>
    <m/>
    <m/>
    <s v="Re-survey"/>
    <x v="0"/>
    <x v="37"/>
    <m/>
    <x v="5"/>
    <e v="#N/A"/>
    <e v="#N/A"/>
    <e v="#N/A"/>
    <m/>
    <m/>
    <m/>
    <m/>
    <x v="0"/>
    <d v="1899-12-30T00:00:00"/>
    <m/>
    <m/>
    <m/>
    <e v="#N/A"/>
  </r>
  <r>
    <x v="77"/>
    <x v="54"/>
    <n v="1.2730434233349999"/>
    <x v="1"/>
    <x v="46"/>
    <x v="339"/>
    <x v="21"/>
    <s v="2021B SBHT"/>
    <x v="15"/>
    <s v="BBand"/>
    <m/>
    <m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No CME"/>
    <e v="#N/A"/>
    <e v="#N/A"/>
    <e v="#N/A"/>
    <x v="37"/>
    <s v="Wk52"/>
    <x v="42"/>
    <m/>
    <m/>
    <m/>
    <m/>
    <s v="N/A"/>
    <m/>
    <s v="Completed"/>
    <x v="2"/>
    <x v="88"/>
    <s v="Wk45"/>
    <x v="11"/>
    <s v="S313P_2"/>
    <s v="IP BREAK RING"/>
    <s v="P1_IP_BR-Q3"/>
    <m/>
    <m/>
    <m/>
    <s v="Y"/>
    <x v="1"/>
    <d v="2023-11-07T00:00:00"/>
    <s v="Completed"/>
    <m/>
    <m/>
    <e v="#N/A"/>
  </r>
  <r>
    <x v="78"/>
    <x v="55"/>
    <n v="0.52031679413200005"/>
    <x v="1"/>
    <x v="226"/>
    <x v="340"/>
    <x v="22"/>
    <s v="1591A Parit Bakar"/>
    <x v="2"/>
    <s v="BBand"/>
    <m/>
    <m/>
    <m/>
    <s v="Single_2023_September_DWDM_(blank)_1591A_Completed_BATTERY BANK = 3_x000a_BATTERY RACK = 1"/>
    <x v="1"/>
    <n v="2023"/>
    <s v="September"/>
    <s v="DWDM"/>
    <s v="(blank)"/>
    <s v="DWDM-1591A"/>
    <s v="1591A"/>
    <x v="0"/>
    <s v="BATTERY BANK = 3"/>
    <e v="#N/A"/>
    <e v="#N/A"/>
    <e v="#N/A"/>
    <x v="37"/>
    <s v="Wk52"/>
    <x v="1"/>
    <s v="Pending CME - Umbai"/>
    <m/>
    <m/>
    <s v="Completed"/>
    <s v="Y"/>
    <d v="2024-01-24T00:00:00"/>
    <d v="2024-01-23T00:00:00"/>
    <x v="1"/>
    <x v="87"/>
    <s v="Wk47"/>
    <x v="8"/>
    <s v="S501"/>
    <s v="IP BREAK RING"/>
    <e v="#N/A"/>
    <m/>
    <s v="Integrated but plan next date"/>
    <s v="completed"/>
    <m/>
    <x v="0"/>
    <d v="1899-12-30T00:00:00"/>
    <s v="Replan migration - Umbai CME"/>
    <m/>
    <m/>
    <e v="#N/A"/>
  </r>
  <r>
    <x v="78"/>
    <x v="55"/>
    <n v="0.52031679413200005"/>
    <x v="1"/>
    <x v="227"/>
    <x v="341"/>
    <x v="22"/>
    <s v="1591A Sri Jeram"/>
    <x v="2"/>
    <s v="BBand"/>
    <m/>
    <m/>
    <m/>
    <s v="Multiple_2023_September_DWDM_(blank)_2227B_Completed_BATTERY BANK = 3_x000a_BATTERY RACK = 1"/>
    <x v="0"/>
    <n v="2023"/>
    <s v="September"/>
    <s v="DWDM"/>
    <s v="(blank)"/>
    <s v="DWDM-2227B"/>
    <s v="2227B"/>
    <x v="0"/>
    <s v="BATTERY BANK = 3"/>
    <e v="#N/A"/>
    <e v="#N/A"/>
    <e v="#N/A"/>
    <x v="37"/>
    <s v="Wk52"/>
    <x v="57"/>
    <s v="Pending CME - Umbai"/>
    <s v="29/1: Do after network freeze (1st week of Feb)_x000a_30/1: Plan 1/2_x000a_1/2: Plan 2/2"/>
    <m/>
    <m/>
    <m/>
    <d v="2024-02-01T00:00:00"/>
    <d v="2024-02-15T00:00:00"/>
    <x v="1"/>
    <x v="60"/>
    <s v="Wk5"/>
    <x v="8"/>
    <s v="S501"/>
    <s v="IP BREAK RING"/>
    <e v="#N/A"/>
    <d v="2024-02-02T11:13:21"/>
    <m/>
    <s v="WIP"/>
    <m/>
    <x v="0"/>
    <d v="1899-12-30T00:00:00"/>
    <s v="Replan migration - Umbai CME"/>
    <m/>
    <m/>
    <e v="#N/A"/>
  </r>
  <r>
    <x v="78"/>
    <x v="55"/>
    <n v="0.52031679413200005"/>
    <x v="1"/>
    <x v="228"/>
    <x v="342"/>
    <x v="22"/>
    <s v="2388B Desa Muar"/>
    <x v="2"/>
    <s v="BBand"/>
    <m/>
    <m/>
    <m/>
    <s v="Multiple_2023_September_DWDM_(blank)_2388B_Completed_BATTERY BANK = 3_x000a_BATTERY RACK = 1"/>
    <x v="0"/>
    <n v="2023"/>
    <s v="September"/>
    <s v="DWDM"/>
    <s v="(blank)"/>
    <s v="DWDM-2388B"/>
    <s v="2388B"/>
    <x v="0"/>
    <s v="BATTERY BANK = 3"/>
    <e v="#N/A"/>
    <e v="#N/A"/>
    <e v="#N/A"/>
    <x v="37"/>
    <s v="Wk52"/>
    <x v="57"/>
    <s v="Pending CME - Umbai"/>
    <m/>
    <m/>
    <m/>
    <m/>
    <d v="2024-02-14T00:00:00"/>
    <d v="2024-02-15T00:00:00"/>
    <x v="1"/>
    <x v="60"/>
    <s v="Wk5"/>
    <x v="8"/>
    <s v="S501"/>
    <s v="IP BREAK RING"/>
    <e v="#N/A"/>
    <d v="2024-02-02T11:13:21"/>
    <m/>
    <s v="Swap breaker issue"/>
    <m/>
    <x v="0"/>
    <d v="1899-12-30T00:00:00"/>
    <s v="Replan migration - Umbai CME"/>
    <m/>
    <m/>
    <e v="#N/A"/>
  </r>
  <r>
    <x v="24"/>
    <x v="20"/>
    <n v="0.78559273607375002"/>
    <x v="1"/>
    <x v="66"/>
    <x v="343"/>
    <x v="14"/>
    <s v="1552A TanjungBidara"/>
    <x v="11"/>
    <s v="BBand"/>
    <m/>
    <m/>
    <m/>
    <e v="#N/A"/>
    <x v="2"/>
    <m/>
    <m/>
    <m/>
    <m/>
    <s v="DWDM-"/>
    <m/>
    <x v="1"/>
    <s v="No CME"/>
    <e v="#N/A"/>
    <e v="#N/A"/>
    <e v="#N/A"/>
    <x v="44"/>
    <s v="Wk11"/>
    <x v="31"/>
    <m/>
    <m/>
    <m/>
    <m/>
    <s v="N/A"/>
    <m/>
    <s v="Completed"/>
    <x v="2"/>
    <x v="69"/>
    <s v="Wk43"/>
    <x v="8"/>
    <s v="SAR01"/>
    <s v="PE-MCR"/>
    <e v="#N/A"/>
    <m/>
    <m/>
    <m/>
    <m/>
    <x v="1"/>
    <d v="2023-10-26T00:00:00"/>
    <s v="Completed"/>
    <m/>
    <m/>
    <e v="#N/A"/>
  </r>
  <r>
    <x v="24"/>
    <x v="20"/>
    <n v="0.78559273607375002"/>
    <x v="1"/>
    <x v="58"/>
    <x v="344"/>
    <x v="14"/>
    <s v="1554A Rumbia"/>
    <x v="11"/>
    <s v="BBand"/>
    <m/>
    <m/>
    <m/>
    <s v="Multiple_2024_May_DWDM_S301_1554A_PRPO_1.Add battery bank = 3"/>
    <x v="0"/>
    <n v="2024"/>
    <s v="May"/>
    <s v="DWDM"/>
    <s v="S301"/>
    <s v="DWDM-1554A"/>
    <s v="1554A"/>
    <x v="2"/>
    <s v="No CME"/>
    <e v="#N/A"/>
    <e v="#N/A"/>
    <e v="#N/A"/>
    <x v="37"/>
    <s v="Wk52"/>
    <x v="38"/>
    <m/>
    <m/>
    <m/>
    <m/>
    <s v="N/A"/>
    <m/>
    <s v="Completed"/>
    <x v="2"/>
    <x v="69"/>
    <s v="Wk43"/>
    <x v="8"/>
    <s v="SAR01"/>
    <s v="PE-MCR"/>
    <e v="#N/A"/>
    <m/>
    <m/>
    <m/>
    <m/>
    <x v="1"/>
    <d v="2023-10-26T00:00:00"/>
    <s v="Completed"/>
    <m/>
    <m/>
    <e v="#N/A"/>
  </r>
  <r>
    <x v="24"/>
    <x v="20"/>
    <n v="0.78559273607375002"/>
    <x v="1"/>
    <x v="61"/>
    <x v="345"/>
    <x v="14"/>
    <s v="1621A Senawang"/>
    <x v="11"/>
    <s v="BBand"/>
    <m/>
    <m/>
    <m/>
    <e v="#N/A"/>
    <x v="2"/>
    <m/>
    <m/>
    <m/>
    <m/>
    <s v="DWDM-"/>
    <m/>
    <x v="1"/>
    <s v="No CME"/>
    <e v="#N/A"/>
    <e v="#N/A"/>
    <e v="#N/A"/>
    <x v="37"/>
    <s v="Wk52"/>
    <x v="38"/>
    <m/>
    <m/>
    <m/>
    <m/>
    <s v="N/A"/>
    <m/>
    <s v="Completed"/>
    <x v="2"/>
    <x v="69"/>
    <s v="Wk43"/>
    <x v="8"/>
    <s v="SAR01"/>
    <s v="PE-MCR"/>
    <e v="#N/A"/>
    <m/>
    <m/>
    <m/>
    <m/>
    <x v="1"/>
    <d v="2023-10-26T00:00:00"/>
    <s v="Completed"/>
    <m/>
    <m/>
    <e v="#N/A"/>
  </r>
  <r>
    <x v="24"/>
    <x v="20"/>
    <n v="0.78559273607375002"/>
    <x v="1"/>
    <x v="67"/>
    <x v="346"/>
    <x v="14"/>
    <s v="1640A Politenik PD"/>
    <x v="11"/>
    <s v="BBand"/>
    <m/>
    <m/>
    <m/>
    <e v="#N/A"/>
    <x v="2"/>
    <m/>
    <m/>
    <m/>
    <m/>
    <s v="DWDM-"/>
    <m/>
    <x v="1"/>
    <s v="No CME"/>
    <e v="#N/A"/>
    <e v="#N/A"/>
    <e v="#N/A"/>
    <x v="44"/>
    <s v="Wk11"/>
    <x v="22"/>
    <m/>
    <m/>
    <m/>
    <m/>
    <s v="N/A"/>
    <m/>
    <s v="Completed"/>
    <x v="2"/>
    <x v="69"/>
    <s v="Wk43"/>
    <x v="8"/>
    <s v="SAR01"/>
    <s v="PE-MCR"/>
    <e v="#N/A"/>
    <m/>
    <m/>
    <m/>
    <m/>
    <x v="1"/>
    <d v="2023-10-26T00:00:00"/>
    <s v="Completed"/>
    <m/>
    <m/>
    <e v="#N/A"/>
  </r>
  <r>
    <x v="24"/>
    <x v="20"/>
    <n v="0.78559273607375002"/>
    <x v="1"/>
    <x v="46"/>
    <x v="347"/>
    <x v="14"/>
    <s v="2021B SBHT"/>
    <x v="11"/>
    <s v="BBand"/>
    <m/>
    <m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No CME"/>
    <e v="#N/A"/>
    <e v="#N/A"/>
    <e v="#N/A"/>
    <x v="37"/>
    <s v="Wk52"/>
    <x v="38"/>
    <m/>
    <m/>
    <m/>
    <m/>
    <s v="N/A"/>
    <m/>
    <s v="Completed"/>
    <x v="2"/>
    <x v="69"/>
    <s v="Wk43"/>
    <x v="8"/>
    <s v="SAR01"/>
    <s v="PE-MCR"/>
    <e v="#N/A"/>
    <m/>
    <m/>
    <m/>
    <m/>
    <x v="1"/>
    <d v="2023-10-26T00:00:00"/>
    <s v="Completed"/>
    <m/>
    <m/>
    <e v="#N/A"/>
  </r>
  <r>
    <x v="79"/>
    <x v="1"/>
    <e v="#N/A"/>
    <x v="1"/>
    <x v="24"/>
    <x v="348"/>
    <x v="0"/>
    <s v="2402B PagohHighway"/>
    <x v="13"/>
    <s v="BBand"/>
    <m/>
    <m/>
    <m/>
    <s v="Multiple_2024_April_DWDM_S309_2402B_PRPO_1. Add Rectifier (Indoor) + 3 module = 1 (Require 63A x 4)_x000a_2. Battery Bank = 3"/>
    <x v="0"/>
    <n v="2024"/>
    <s v="April"/>
    <s v="DWDM"/>
    <s v="S309"/>
    <s v="DWDM-2402B"/>
    <s v="2402B"/>
    <x v="2"/>
    <s v="1. Add Rectifier (Indoor) + 3 module = 1 (Require 63A x 4)"/>
    <e v="#N/A"/>
    <e v="#N/A"/>
    <e v="#N/A"/>
    <x v="37"/>
    <s v="Wk52"/>
    <x v="2"/>
    <m/>
    <m/>
    <m/>
    <s v="Completed"/>
    <s v="Y"/>
    <m/>
    <s v="Completed"/>
    <x v="1"/>
    <x v="85"/>
    <s v="Wk49"/>
    <x v="0"/>
    <e v="#N/A"/>
    <e v="#N/A"/>
    <e v="#N/A"/>
    <m/>
    <s v="Integrated but plan next date"/>
    <s v="completed"/>
    <s v="Y"/>
    <x v="1"/>
    <d v="2024-01-23T00:00:00"/>
    <s v="Completed"/>
    <m/>
    <m/>
    <e v="#N/A"/>
  </r>
  <r>
    <x v="80"/>
    <x v="1"/>
    <e v="#N/A"/>
    <x v="1"/>
    <x v="58"/>
    <x v="349"/>
    <x v="0"/>
    <s v="1554A Rumbia"/>
    <x v="13"/>
    <s v="BBand"/>
    <m/>
    <m/>
    <m/>
    <s v="Multiple_2024_May_DWDM_S301_1554A_PRPO_1.Add battery bank = 3"/>
    <x v="0"/>
    <n v="2024"/>
    <s v="May"/>
    <s v="DWDM"/>
    <s v="S301"/>
    <s v="DWDM-1554A"/>
    <s v="1554A"/>
    <x v="2"/>
    <s v="1.Add battery bank = 3"/>
    <e v="#N/A"/>
    <e v="#N/A"/>
    <e v="#N/A"/>
    <x v="46"/>
    <s v="WK0"/>
    <x v="66"/>
    <m/>
    <m/>
    <m/>
    <m/>
    <s v="Y"/>
    <m/>
    <s v="Completed"/>
    <x v="1"/>
    <x v="85"/>
    <s v="Wk49"/>
    <x v="0"/>
    <e v="#N/A"/>
    <e v="#N/A"/>
    <e v="#N/A"/>
    <m/>
    <m/>
    <s v="completed"/>
    <s v="Y"/>
    <x v="1"/>
    <d v="2024-01-23T00:00:00"/>
    <s v="Completed"/>
    <m/>
    <m/>
    <e v="#N/A"/>
  </r>
  <r>
    <x v="81"/>
    <x v="1"/>
    <n v="0.99181273926124991"/>
    <x v="1"/>
    <x v="61"/>
    <x v="350"/>
    <x v="23"/>
    <s v="1621A Senawang"/>
    <x v="13"/>
    <s v="BBand"/>
    <m/>
    <m/>
    <m/>
    <e v="#N/A"/>
    <x v="2"/>
    <m/>
    <m/>
    <m/>
    <m/>
    <s v="DWDM-"/>
    <m/>
    <x v="1"/>
    <m/>
    <e v="#N/A"/>
    <e v="#N/A"/>
    <e v="#N/A"/>
    <x v="37"/>
    <s v="Wk52"/>
    <x v="69"/>
    <m/>
    <m/>
    <m/>
    <s v="Completed"/>
    <s v="Y"/>
    <m/>
    <s v="Completed"/>
    <x v="1"/>
    <x v="78"/>
    <s v="Wk4"/>
    <x v="0"/>
    <e v="#N/A"/>
    <s v="PE-MCR"/>
    <e v="#N/A"/>
    <m/>
    <m/>
    <m/>
    <s v="Y"/>
    <x v="1"/>
    <d v="2024-03-05T00:00:00"/>
    <s v="Completed"/>
    <m/>
    <m/>
    <e v="#N/A"/>
  </r>
  <r>
    <x v="81"/>
    <x v="1"/>
    <n v="0.99181273926124991"/>
    <x v="1"/>
    <x v="70"/>
    <x v="351"/>
    <x v="23"/>
    <s v="6000A JB"/>
    <x v="13"/>
    <s v="BBand"/>
    <m/>
    <m/>
    <m/>
    <s v="Single_2023_September_DWDM_(blank)_6000A_Completed_DC BREAKER: 63 A X 4"/>
    <x v="1"/>
    <n v="2023"/>
    <s v="September"/>
    <s v="DWDM"/>
    <s v="(blank)"/>
    <s v="DWDM-6000A"/>
    <s v="6000A"/>
    <x v="0"/>
    <s v="DC BREAKER: 63 A X 4"/>
    <e v="#N/A"/>
    <e v="#N/A"/>
    <e v="#N/A"/>
    <x v="37"/>
    <s v="Wk52"/>
    <x v="71"/>
    <m/>
    <m/>
    <m/>
    <s v="Completed"/>
    <s v="Y"/>
    <m/>
    <d v="2024-01-17T00:00:00"/>
    <x v="1"/>
    <x v="27"/>
    <s v="Wk4"/>
    <x v="0"/>
    <e v="#N/A"/>
    <s v="PE-MCR"/>
    <e v="#N/A"/>
    <m/>
    <m/>
    <m/>
    <s v="Y"/>
    <x v="1"/>
    <d v="2024-03-05T00:00:00"/>
    <s v="Completed"/>
    <m/>
    <m/>
    <e v="#N/A"/>
  </r>
  <r>
    <x v="81"/>
    <x v="1"/>
    <n v="0.99181273926124991"/>
    <x v="1"/>
    <x v="229"/>
    <x v="352"/>
    <x v="23"/>
    <s v="6083A Soga"/>
    <x v="13"/>
    <s v="BBand"/>
    <m/>
    <m/>
    <m/>
    <s v="Single_2023_November_DWDM_(blank)_6083A_Completed_RECTIFIER + DCPDB = 1_x000a_BATTERTY BANK =3 "/>
    <x v="1"/>
    <n v="2023"/>
    <s v="November"/>
    <s v="DWDM"/>
    <s v="(blank)"/>
    <s v="DWDM-6083A"/>
    <s v="6083A"/>
    <x v="0"/>
    <s v="RECTIFIER + DCPDB = 1"/>
    <e v="#N/A"/>
    <e v="#N/A"/>
    <e v="#N/A"/>
    <x v="46"/>
    <e v="#N/A"/>
    <x v="66"/>
    <m/>
    <m/>
    <m/>
    <e v="#N/A"/>
    <m/>
    <d v="2024-02-15T00:00:00"/>
    <d v="2024-02-15T00:00:00"/>
    <x v="1"/>
    <x v="56"/>
    <s v="Wk5"/>
    <x v="0"/>
    <e v="#N/A"/>
    <s v="PE-MCR"/>
    <e v="#N/A"/>
    <m/>
    <m/>
    <m/>
    <s v="Y"/>
    <x v="1"/>
    <d v="2024-03-05T00:00:00"/>
    <s v="Completed"/>
    <m/>
    <m/>
    <e v="#N/A"/>
  </r>
  <r>
    <x v="82"/>
    <x v="1"/>
    <n v="0.99181273926124991"/>
    <x v="5"/>
    <x v="230"/>
    <x v="353"/>
    <x v="23"/>
    <m/>
    <x v="23"/>
    <s v="N/A"/>
    <m/>
    <m/>
    <m/>
    <e v="#N/A"/>
    <x v="2"/>
    <m/>
    <m/>
    <m/>
    <m/>
    <s v="DWDM-"/>
    <m/>
    <x v="1"/>
    <m/>
    <e v="#N/A"/>
    <e v="#N/A"/>
    <e v="#N/A"/>
    <x v="46"/>
    <s v="WK0"/>
    <x v="66"/>
    <e v="#N/A"/>
    <e v="#N/A"/>
    <e v="#N/A"/>
    <e v="#N/A"/>
    <e v="#N/A"/>
    <e v="#N/A"/>
    <e v="#N/A"/>
    <x v="0"/>
    <x v="37"/>
    <m/>
    <x v="0"/>
    <e v="#N/A"/>
    <e v="#N/A"/>
    <e v="#N/A"/>
    <e v="#N/A"/>
    <e v="#N/A"/>
    <e v="#N/A"/>
    <m/>
    <x v="3"/>
    <e v="#N/A"/>
    <m/>
    <m/>
    <m/>
    <e v="#N/A"/>
  </r>
  <r>
    <x v="33"/>
    <x v="1"/>
    <e v="#N/A"/>
    <x v="2"/>
    <x v="231"/>
    <x v="354"/>
    <x v="24"/>
    <s v="1085A Pekan Meru "/>
    <x v="9"/>
    <s v="BBand"/>
    <m/>
    <m/>
    <m/>
    <e v="#N/A"/>
    <x v="2"/>
    <m/>
    <m/>
    <m/>
    <m/>
    <s v="DWDM-"/>
    <m/>
    <x v="1"/>
    <s v="No CME"/>
    <e v="#N/A"/>
    <e v="#N/A"/>
    <e v="#N/A"/>
    <x v="39"/>
    <s v="Wk12"/>
    <x v="22"/>
    <m/>
    <m/>
    <m/>
    <m/>
    <m/>
    <m/>
    <m/>
    <x v="1"/>
    <x v="33"/>
    <s v="Wk12"/>
    <x v="8"/>
    <e v="#N/A"/>
    <s v="Ring Expansion (MAG-PE)"/>
    <e v="#N/A"/>
    <m/>
    <m/>
    <m/>
    <m/>
    <x v="0"/>
    <m/>
    <m/>
    <m/>
    <m/>
    <e v="#N/A"/>
  </r>
  <r>
    <x v="52"/>
    <x v="1"/>
    <m/>
    <x v="1"/>
    <x v="232"/>
    <x v="355"/>
    <x v="24"/>
    <s v="1063B Berjaya Times Square Rooftop"/>
    <x v="2"/>
    <s v="BBand"/>
    <m/>
    <m/>
    <m/>
    <s v="Single_2024_May_DWDM_PFSRING101/C0607P_1063B_PRPO_1.DCPDB = 1 (C/W :63A DC x 8; 32A DC x 2 and 10A DC x 2 DC Breaker)"/>
    <x v="1"/>
    <n v="2024"/>
    <s v="May"/>
    <s v="DWDM"/>
    <s v="PFSRING101/C0607P"/>
    <s v="DWDM-1063B"/>
    <s v="1063B"/>
    <x v="2"/>
    <s v="1.DCPDB = 1 (C/W :63A DC x 8; 32A DC x 2 and 10A DC x 2 DC Breaker)"/>
    <e v="#N/A"/>
    <e v="#N/A"/>
    <e v="#N/A"/>
    <x v="31"/>
    <s v="Wk21"/>
    <x v="23"/>
    <m/>
    <m/>
    <s v="0528: TI done_x000a_0521: Pending DN _x000a_0517: Need to freeze // _x000a_Return material due to lift breakdown"/>
    <m/>
    <m/>
    <m/>
    <m/>
    <x v="0"/>
    <x v="23"/>
    <m/>
    <x v="2"/>
    <e v="#N/A"/>
    <e v="#N/A"/>
    <e v="#N/A"/>
    <m/>
    <m/>
    <m/>
    <m/>
    <x v="0"/>
    <m/>
    <m/>
    <m/>
    <m/>
    <e v="#N/A"/>
  </r>
  <r>
    <x v="61"/>
    <x v="42"/>
    <e v="#N/A"/>
    <x v="3"/>
    <x v="78"/>
    <x v="356"/>
    <x v="0"/>
    <s v="1049B-MCR 001 KPG"/>
    <x v="9"/>
    <s v="Advance"/>
    <m/>
    <m/>
    <m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No CME"/>
    <s v="NA"/>
    <s v="0. No Survey required"/>
    <s v="0. No Survey required"/>
    <x v="31"/>
    <s v="Wk21"/>
    <x v="23"/>
    <m/>
    <m/>
    <s v="DN combined w/ xD_DWDM-BRKRing_C0103_1049B KPG_0004582401300R_00045824026922"/>
    <m/>
    <m/>
    <m/>
    <m/>
    <x v="0"/>
    <x v="23"/>
    <m/>
    <x v="1"/>
    <e v="#N/A"/>
    <s v="IP BREAK RING"/>
    <e v="#N/A"/>
    <m/>
    <m/>
    <m/>
    <m/>
    <x v="0"/>
    <m/>
    <m/>
    <m/>
    <m/>
    <e v="#N/A"/>
  </r>
  <r>
    <x v="1"/>
    <x v="1"/>
    <e v="#N/A"/>
    <x v="1"/>
    <x v="233"/>
    <x v="357"/>
    <x v="0"/>
    <s v="1360B Hicom Glenmarie"/>
    <x v="2"/>
    <s v="BBand"/>
    <m/>
    <m/>
    <m/>
    <s v="Multiple_2024_May_DWDM_(blank)_1360A_Completed_1. Swap Cabine"/>
    <x v="0"/>
    <n v="2024"/>
    <s v="May"/>
    <s v="DWDM"/>
    <s v="(blank)"/>
    <s v="DWDM-1360A"/>
    <s v="1360A"/>
    <x v="0"/>
    <s v="1. Swap Cabine"/>
    <e v="#N/A"/>
    <e v="#N/A"/>
    <e v="#N/A"/>
    <x v="37"/>
    <s v="Wk52"/>
    <x v="72"/>
    <s v="CME - Decom"/>
    <s v="OUTDOOR"/>
    <s v="0524: Plan to power up and int on 30/5_x000a_0517: Pending access"/>
    <d v="2024-05-30T00:00:00"/>
    <m/>
    <s v="Replan"/>
    <d v="2024-02-12T00:00:00"/>
    <x v="0"/>
    <x v="89"/>
    <m/>
    <x v="1"/>
    <s v="MCR18/C24"/>
    <s v="IP BREAK RING"/>
    <e v="#N/A"/>
    <m/>
    <m/>
    <m/>
    <m/>
    <x v="0"/>
    <d v="1899-12-30T00:00:00"/>
    <m/>
    <m/>
    <m/>
    <e v="#N/A"/>
  </r>
  <r>
    <x v="17"/>
    <x v="15"/>
    <e v="#N/A"/>
    <x v="3"/>
    <x v="21"/>
    <x v="358"/>
    <x v="0"/>
    <s v="1475A MSC MSK"/>
    <x v="9"/>
    <s v="BBand"/>
    <s v="N/A"/>
    <s v="N/A"/>
    <m/>
    <s v="Single_2024_May_DWDM_5GC_1475A_PRPO_1.ODF Rack (Glass Door)"/>
    <x v="1"/>
    <n v="2024"/>
    <s v="May"/>
    <s v="DWDM"/>
    <s v="5GC"/>
    <s v="DWDM-1475A"/>
    <s v="1475A"/>
    <x v="2"/>
    <s v="No CME"/>
    <s v="NA"/>
    <s v="0. No Survey required"/>
    <s v="0. No Survey required"/>
    <x v="19"/>
    <s v="Wk19"/>
    <x v="73"/>
    <m/>
    <m/>
    <m/>
    <m/>
    <m/>
    <m/>
    <m/>
    <x v="0"/>
    <x v="11"/>
    <m/>
    <x v="7"/>
    <s v="CAR05"/>
    <s v="PE-MCR"/>
    <e v="#N/A"/>
    <m/>
    <m/>
    <m/>
    <m/>
    <x v="0"/>
    <m/>
    <m/>
    <m/>
    <d v="2024-05-23T00:00:00"/>
    <e v="#N/A"/>
  </r>
  <r>
    <x v="83"/>
    <x v="1"/>
    <m/>
    <x v="6"/>
    <x v="78"/>
    <x v="359"/>
    <x v="25"/>
    <s v="1049B Kepong"/>
    <x v="9"/>
    <s v="BBand"/>
    <s v="N/A"/>
    <m/>
    <m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No CME"/>
    <s v="NA"/>
    <s v="0. No Survey required"/>
    <s v="0. No Survey required"/>
    <x v="42"/>
    <s v="Wk19"/>
    <x v="74"/>
    <m/>
    <m/>
    <m/>
    <m/>
    <m/>
    <m/>
    <m/>
    <x v="0"/>
    <x v="90"/>
    <m/>
    <x v="0"/>
    <e v="#N/A"/>
    <e v="#N/A"/>
    <e v="#N/A"/>
    <m/>
    <m/>
    <m/>
    <m/>
    <x v="0"/>
    <m/>
    <m/>
    <m/>
    <m/>
    <e v="#N/A"/>
  </r>
  <r>
    <x v="84"/>
    <x v="1"/>
    <n v="0.98909999999999998"/>
    <x v="2"/>
    <x v="78"/>
    <x v="360"/>
    <x v="26"/>
    <s v="1049B-MCR-002-KPG"/>
    <x v="24"/>
    <s v="Advance"/>
    <m/>
    <d v="2024-01-30T00:00:00"/>
    <m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1.Swap breaker = 16 (16x63A DC)"/>
    <s v="Indoor"/>
    <s v="1.7 TSSR Approved"/>
    <s v="1.7 TSSR Approved"/>
    <x v="47"/>
    <s v="Wk20"/>
    <x v="75"/>
    <m/>
    <m/>
    <s v="0520: TI done"/>
    <d v="2024-05-23T00:00:00"/>
    <m/>
    <m/>
    <s v="Pending ES PO"/>
    <x v="0"/>
    <x v="90"/>
    <m/>
    <x v="2"/>
    <e v="#N/A"/>
    <s v="PFS Swap"/>
    <e v="#N/A"/>
    <e v="#N/A"/>
    <m/>
    <m/>
    <m/>
    <x v="0"/>
    <e v="#N/A"/>
    <m/>
    <s v="Y"/>
    <d v="2024-05-10T00:00:00"/>
    <e v="#N/A"/>
  </r>
  <r>
    <x v="7"/>
    <x v="7"/>
    <n v="0.85389999999999999"/>
    <x v="2"/>
    <x v="78"/>
    <x v="361"/>
    <x v="4"/>
    <s v="1049B MCR KPG"/>
    <x v="4"/>
    <s v="BBand"/>
    <m/>
    <d v="2024-02-13T00:00:00"/>
    <d v="2024-02-15T00:00:00"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1.Swap breaker = 16 (16x63A DC)"/>
    <s v="subrack only"/>
    <s v="1.7 TSSR Approved"/>
    <s v="1.7 TSSR Approved"/>
    <x v="47"/>
    <s v="Wk20"/>
    <x v="75"/>
    <m/>
    <m/>
    <s v="0520: TI done"/>
    <m/>
    <m/>
    <m/>
    <m/>
    <x v="0"/>
    <x v="90"/>
    <m/>
    <x v="4"/>
    <s v="CAR04"/>
    <s v="PE-MCR"/>
    <s v="P1_PE-MCR-Q1"/>
    <e v="#N/A"/>
    <m/>
    <m/>
    <m/>
    <x v="0"/>
    <e v="#N/A"/>
    <m/>
    <s v="Y"/>
    <d v="2024-05-24T00:00:00"/>
    <e v="#N/A"/>
  </r>
  <r>
    <x v="85"/>
    <x v="56"/>
    <n v="1.0339"/>
    <x v="2"/>
    <x v="234"/>
    <x v="362"/>
    <x v="27"/>
    <s v="1197A JBA Effingham"/>
    <x v="0"/>
    <s v="Advance"/>
    <m/>
    <d v="2024-01-27T00:00:00"/>
    <m/>
    <s v="Single_2024_May_DWDM_CT0241P;C0417P_1197A_PRPO_1. Add Battery Bank = 2"/>
    <x v="1"/>
    <n v="2024"/>
    <s v="May"/>
    <s v="DWDM"/>
    <s v="CT0241P;C0417P"/>
    <s v="DWDM-1197A"/>
    <s v="1197A"/>
    <x v="2"/>
    <s v="1. Add Battery Bank = 2"/>
    <s v="Indoor"/>
    <s v="1.7 TSSR Approved"/>
    <s v="1.7 TSSR Approved"/>
    <x v="47"/>
    <s v="Wk20"/>
    <x v="75"/>
    <m/>
    <m/>
    <s v="0520: TI done"/>
    <d v="2024-05-28T00:00:00"/>
    <m/>
    <m/>
    <s v="Pending ES PO"/>
    <x v="0"/>
    <x v="90"/>
    <m/>
    <x v="2"/>
    <e v="#N/A"/>
    <e v="#N/A"/>
    <e v="#N/A"/>
    <e v="#N/A"/>
    <m/>
    <m/>
    <m/>
    <x v="0"/>
    <e v="#N/A"/>
    <s v="Plan RFS MAY2024 (ZTE)"/>
    <s v="Y"/>
    <d v="2023-05-21T00:00:00"/>
    <e v="#N/A"/>
  </r>
  <r>
    <x v="86"/>
    <x v="57"/>
    <n v="0.70370391758200002"/>
    <x v="3"/>
    <x v="205"/>
    <x v="363"/>
    <x v="28"/>
    <s v="8429B-MAG(M14)-001 Bpayung 2"/>
    <x v="9"/>
    <s v="Fo&amp;T"/>
    <m/>
    <m/>
    <m/>
    <s v="Single_2023_September_DWDM_(blank)_8429B_Drop_NOT REQUIRED"/>
    <x v="1"/>
    <n v="2023"/>
    <s v="September"/>
    <s v="DWDM"/>
    <s v="(blank)"/>
    <s v="DWDM-8429B"/>
    <s v="8429B"/>
    <x v="3"/>
    <s v="No CME"/>
    <s v="NA"/>
    <s v="0. No Survey required"/>
    <s v="0. No Survey required"/>
    <x v="47"/>
    <s v="Wk20"/>
    <x v="75"/>
    <m/>
    <m/>
    <s v="0520: TI done"/>
    <m/>
    <m/>
    <m/>
    <m/>
    <x v="0"/>
    <x v="90"/>
    <m/>
    <x v="11"/>
    <s v="E209"/>
    <s v="IP BREAK RING"/>
    <s v="P1_IP_BR-Q3"/>
    <m/>
    <m/>
    <m/>
    <m/>
    <x v="0"/>
    <m/>
    <m/>
    <m/>
    <m/>
    <e v="#N/A"/>
  </r>
  <r>
    <x v="83"/>
    <x v="1"/>
    <m/>
    <x v="6"/>
    <x v="46"/>
    <x v="364"/>
    <x v="25"/>
    <s v="2021B Subang Hi-Tech"/>
    <x v="9"/>
    <s v="BBand"/>
    <s v="N/A"/>
    <m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No CME"/>
    <s v="NA"/>
    <s v="0. No Survey required"/>
    <s v="0. No Survey required"/>
    <x v="42"/>
    <s v="Wk19"/>
    <x v="75"/>
    <m/>
    <m/>
    <s v="0520: TI done_x000a_Installation not done - pending diagram"/>
    <m/>
    <m/>
    <m/>
    <m/>
    <x v="0"/>
    <x v="90"/>
    <m/>
    <x v="0"/>
    <e v="#N/A"/>
    <e v="#N/A"/>
    <e v="#N/A"/>
    <m/>
    <m/>
    <m/>
    <m/>
    <x v="0"/>
    <m/>
    <m/>
    <m/>
    <m/>
    <e v="#N/A"/>
  </r>
  <r>
    <x v="29"/>
    <x v="1"/>
    <e v="#N/A"/>
    <x v="2"/>
    <x v="95"/>
    <x v="365"/>
    <x v="0"/>
    <s v="1359A-MAC-001 Mutiara Subang"/>
    <x v="12"/>
    <s v="Advance"/>
    <m/>
    <m/>
    <m/>
    <s v="Single_2024_May_DWDM_C0103_1359A_PRPO_1. Swap breaker DC BREAKER: 63A X 2"/>
    <x v="1"/>
    <n v="2024"/>
    <s v="May"/>
    <s v="DWDM"/>
    <s v="C0103"/>
    <s v="DWDM-1359A"/>
    <s v="1359A"/>
    <x v="2"/>
    <s v="1. Swap breaker DC BREAKER: 63A X 2"/>
    <s v="Indoor"/>
    <s v="1.7 TSSR Approved"/>
    <s v="1.7 TSSR Approved"/>
    <x v="48"/>
    <s v="Wk20"/>
    <x v="76"/>
    <m/>
    <m/>
    <s v="0520: TI done_x000a_0517: TI WIP //_x000a_0516: Waiting outbound"/>
    <d v="2024-05-22T00:00:00"/>
    <m/>
    <m/>
    <m/>
    <x v="0"/>
    <x v="90"/>
    <m/>
    <x v="1"/>
    <e v="#N/A"/>
    <e v="#N/A"/>
    <e v="#N/A"/>
    <d v="1899-12-30T00:00:00"/>
    <m/>
    <m/>
    <m/>
    <x v="0"/>
    <m/>
    <m/>
    <m/>
    <d v="2024-05-28T00:00:00"/>
    <e v="#N/A"/>
  </r>
  <r>
    <x v="87"/>
    <x v="6"/>
    <n v="0.22"/>
    <x v="3"/>
    <x v="46"/>
    <x v="366"/>
    <x v="29"/>
    <s v="2021B SBHT"/>
    <x v="1"/>
    <s v="BBand"/>
    <d v="2024-04-04T00:00:00"/>
    <m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1.ODF Rack (Glass Door)"/>
    <e v="#N/A"/>
    <e v="#N/A"/>
    <e v="#N/A"/>
    <x v="21"/>
    <s v="Wk22"/>
    <x v="13"/>
    <m/>
    <m/>
    <m/>
    <m/>
    <m/>
    <m/>
    <m/>
    <x v="0"/>
    <x v="12"/>
    <m/>
    <x v="0"/>
    <e v="#N/A"/>
    <e v="#N/A"/>
    <e v="#N/A"/>
    <m/>
    <m/>
    <m/>
    <m/>
    <x v="0"/>
    <m/>
    <m/>
    <m/>
    <m/>
    <e v="#N/A"/>
  </r>
  <r>
    <x v="87"/>
    <x v="6"/>
    <n v="0.22"/>
    <x v="3"/>
    <x v="235"/>
    <x v="367"/>
    <x v="29"/>
    <s v="1918A Damansara Intan"/>
    <x v="25"/>
    <s v="BBand"/>
    <d v="2024-04-15T00:00:00"/>
    <m/>
    <m/>
    <s v="Single_2024_May_DWDM_CT0241P;C0417P;CAR02-ii+_1918A_PRPO_1. Add Battery Bank = 2"/>
    <x v="1"/>
    <n v="2024"/>
    <s v="May"/>
    <s v="DWDM"/>
    <s v="CT0241P;C0417P;CAR02-ii+"/>
    <s v="DWDM-1918A"/>
    <s v="1918A"/>
    <x v="2"/>
    <s v="1. Add Battery Bank = 2"/>
    <e v="#N/A"/>
    <e v="#N/A"/>
    <e v="#N/A"/>
    <x v="24"/>
    <s v="Wk22"/>
    <x v="17"/>
    <m/>
    <m/>
    <s v="MOS freezed. Pending confirmation availability of material."/>
    <m/>
    <m/>
    <m/>
    <m/>
    <x v="0"/>
    <x v="16"/>
    <m/>
    <x v="0"/>
    <e v="#N/A"/>
    <e v="#N/A"/>
    <e v="#N/A"/>
    <m/>
    <m/>
    <m/>
    <m/>
    <x v="0"/>
    <m/>
    <m/>
    <m/>
    <m/>
    <e v="#N/A"/>
  </r>
  <r>
    <x v="87"/>
    <x v="6"/>
    <n v="0.22"/>
    <x v="3"/>
    <x v="236"/>
    <x v="368"/>
    <x v="29"/>
    <s v="1336A Balai Islam TTDI"/>
    <x v="25"/>
    <s v="BBand"/>
    <d v="2024-04-15T00:00:00"/>
    <m/>
    <m/>
    <e v="#N/A"/>
    <x v="2"/>
    <m/>
    <m/>
    <m/>
    <m/>
    <s v="DWDM-"/>
    <m/>
    <x v="1"/>
    <m/>
    <e v="#N/A"/>
    <e v="#N/A"/>
    <e v="#N/A"/>
    <x v="0"/>
    <s v="Wk31"/>
    <x v="0"/>
    <m/>
    <m/>
    <s v="0523: Pending survey"/>
    <m/>
    <m/>
    <m/>
    <m/>
    <x v="0"/>
    <x v="37"/>
    <m/>
    <x v="0"/>
    <e v="#N/A"/>
    <e v="#N/A"/>
    <e v="#N/A"/>
    <m/>
    <m/>
    <m/>
    <m/>
    <x v="0"/>
    <m/>
    <m/>
    <m/>
    <m/>
    <e v="#N/A"/>
  </r>
  <r>
    <x v="87"/>
    <x v="6"/>
    <n v="0.22"/>
    <x v="3"/>
    <x v="237"/>
    <x v="369"/>
    <x v="29"/>
    <s v="2831A One Utama Phase 2"/>
    <x v="25"/>
    <s v="BBand"/>
    <d v="2024-04-15T00:00:00"/>
    <m/>
    <m/>
    <e v="#N/A"/>
    <x v="2"/>
    <m/>
    <m/>
    <m/>
    <m/>
    <s v="DWDM-"/>
    <m/>
    <x v="1"/>
    <m/>
    <e v="#N/A"/>
    <e v="#N/A"/>
    <e v="#N/A"/>
    <x v="0"/>
    <s v="Wk31"/>
    <x v="0"/>
    <m/>
    <m/>
    <s v="0523: Pending suervey"/>
    <m/>
    <m/>
    <m/>
    <m/>
    <x v="0"/>
    <x v="37"/>
    <m/>
    <x v="0"/>
    <e v="#N/A"/>
    <e v="#N/A"/>
    <e v="#N/A"/>
    <m/>
    <m/>
    <m/>
    <m/>
    <x v="0"/>
    <m/>
    <m/>
    <m/>
    <m/>
    <e v="#N/A"/>
  </r>
  <r>
    <x v="87"/>
    <x v="6"/>
    <n v="0.22"/>
    <x v="3"/>
    <x v="234"/>
    <x v="370"/>
    <x v="29"/>
    <s v="1197A JBA Effingham "/>
    <x v="25"/>
    <s v="BBand"/>
    <d v="2024-04-15T00:00:00"/>
    <m/>
    <m/>
    <s v="Single_2024_May_DWDM_CT0241P;C0417P_1197A_PRPO_1. Add Battery Bank = 2"/>
    <x v="1"/>
    <n v="2024"/>
    <s v="May"/>
    <s v="DWDM"/>
    <s v="CT0241P;C0417P"/>
    <s v="DWDM-1197A"/>
    <s v="1197A"/>
    <x v="2"/>
    <s v="1. Add Battery Bank = 2"/>
    <e v="#N/A"/>
    <e v="#N/A"/>
    <e v="#N/A"/>
    <x v="3"/>
    <s v="Wk22"/>
    <x v="77"/>
    <m/>
    <m/>
    <s v="MOS freezed. Pending confirmation availability of material."/>
    <m/>
    <m/>
    <m/>
    <m/>
    <x v="0"/>
    <x v="2"/>
    <m/>
    <x v="0"/>
    <e v="#N/A"/>
    <e v="#N/A"/>
    <e v="#N/A"/>
    <m/>
    <m/>
    <m/>
    <m/>
    <x v="0"/>
    <m/>
    <m/>
    <m/>
    <m/>
    <e v="#N/A"/>
  </r>
  <r>
    <x v="87"/>
    <x v="6"/>
    <n v="0.22"/>
    <x v="3"/>
    <x v="238"/>
    <x v="371"/>
    <x v="29"/>
    <s v="1211A KDU"/>
    <x v="25"/>
    <s v="BBand"/>
    <d v="2024-04-15T00:00:00"/>
    <m/>
    <m/>
    <e v="#N/A"/>
    <x v="2"/>
    <m/>
    <m/>
    <m/>
    <m/>
    <s v="DWDM-"/>
    <m/>
    <x v="1"/>
    <m/>
    <e v="#N/A"/>
    <e v="#N/A"/>
    <e v="#N/A"/>
    <x v="3"/>
    <s v="Wk22"/>
    <x v="0"/>
    <m/>
    <d v="2024-06-06T00:00:00"/>
    <s v="0528: Access issue. Need to replan_x000a_0527: Change date due to access not approved yet_x000a_MOS freezed. Pending confirmation availability of material."/>
    <m/>
    <m/>
    <m/>
    <m/>
    <x v="0"/>
    <x v="2"/>
    <m/>
    <x v="0"/>
    <e v="#N/A"/>
    <e v="#N/A"/>
    <e v="#N/A"/>
    <m/>
    <m/>
    <m/>
    <m/>
    <x v="0"/>
    <m/>
    <m/>
    <m/>
    <m/>
    <e v="#N/A"/>
  </r>
  <r>
    <x v="88"/>
    <x v="1"/>
    <n v="0.22"/>
    <x v="3"/>
    <x v="117"/>
    <x v="372"/>
    <x v="29"/>
    <s v="4966A-MAG_x0002_001 Kulim Hitech"/>
    <x v="26"/>
    <s v="Fo&amp;T"/>
    <d v="2024-04-04T00:00:00"/>
    <m/>
    <m/>
    <e v="#N/A"/>
    <x v="2"/>
    <m/>
    <m/>
    <m/>
    <m/>
    <s v="DWDM-"/>
    <m/>
    <x v="1"/>
    <m/>
    <s v="Submission using N106"/>
    <s v="1.33 FF reject/Pending resubmission from partner"/>
    <s v="1.33 FF reject/Pending resubmission from partner"/>
    <x v="14"/>
    <s v="Wk23"/>
    <x v="0"/>
    <m/>
    <m/>
    <s v="0527: Rescheduled due to material shortage other sitePending TSSR. Freezed to lock material. Need to reconfirm from Mok"/>
    <m/>
    <m/>
    <m/>
    <m/>
    <x v="0"/>
    <x v="91"/>
    <m/>
    <x v="0"/>
    <s v="NAR01_i"/>
    <s v="Ring Expansion (MAG-PE)"/>
    <e v="#N/A"/>
    <m/>
    <m/>
    <m/>
    <m/>
    <x v="0"/>
    <m/>
    <m/>
    <m/>
    <m/>
    <e v="#N/A"/>
  </r>
  <r>
    <x v="88"/>
    <x v="1"/>
    <n v="0.22"/>
    <x v="3"/>
    <x v="77"/>
    <x v="373"/>
    <x v="29"/>
    <s v="4946A-MAG-001 Bukit Selambau"/>
    <x v="26"/>
    <s v="Fo&amp;T"/>
    <d v="2024-04-04T00:00:00"/>
    <m/>
    <m/>
    <s v="Single_2023_October_DWDM_(blank)_4946A_Drop_DROP"/>
    <x v="1"/>
    <n v="2023"/>
    <s v="October"/>
    <s v="DWDM"/>
    <s v="(blank)"/>
    <s v="DWDM-4946A"/>
    <s v="4946A"/>
    <x v="3"/>
    <s v="DROP"/>
    <s v="Subrack"/>
    <s v="1.4 Pending FF and CME Planner approval"/>
    <s v="1.6 Pending FF approval"/>
    <x v="49"/>
    <s v="Wk19"/>
    <x v="0"/>
    <m/>
    <m/>
    <s v="0523: EB site. Need to install after calendar freeze_x000a_0516: Pending DN. Freezed to lock material. Need to reconfirm from Mok"/>
    <m/>
    <m/>
    <m/>
    <m/>
    <x v="0"/>
    <x v="92"/>
    <m/>
    <x v="0"/>
    <s v="NAR01_i"/>
    <s v="Ring Expansion (MAG-PE)"/>
    <e v="#N/A"/>
    <m/>
    <m/>
    <m/>
    <m/>
    <x v="0"/>
    <m/>
    <m/>
    <m/>
    <m/>
    <e v="#N/A"/>
  </r>
  <r>
    <x v="88"/>
    <x v="1"/>
    <n v="0.22"/>
    <x v="3"/>
    <x v="120"/>
    <x v="374"/>
    <x v="29"/>
    <s v="4992A-MAG-001 Pendang"/>
    <x v="26"/>
    <s v="Fo&amp;T"/>
    <d v="2024-04-04T00:00:00"/>
    <m/>
    <m/>
    <s v="Multiple_2024_May_DWDM_(blank)_4992A_Completed_1.Swap breaker = 4 (4x100A DC)"/>
    <x v="0"/>
    <n v="2024"/>
    <s v="May"/>
    <s v="DWDM"/>
    <s v="(blank)"/>
    <s v="DWDM-4992A"/>
    <s v="4992A"/>
    <x v="0"/>
    <s v="1.Swap breaker = 4 (4x100A DC)"/>
    <n v="0"/>
    <s v="1.1 Pending partner to submit TSSR"/>
    <s v="1.1 Pending partner to submit TSSR"/>
    <x v="15"/>
    <s v="Wk26"/>
    <x v="0"/>
    <m/>
    <m/>
    <m/>
    <m/>
    <m/>
    <m/>
    <m/>
    <x v="0"/>
    <x v="37"/>
    <m/>
    <x v="0"/>
    <s v="NAR01_i"/>
    <s v="Ring Expansion (MAG-PE)"/>
    <e v="#N/A"/>
    <m/>
    <m/>
    <m/>
    <m/>
    <x v="0"/>
    <m/>
    <m/>
    <m/>
    <m/>
    <e v="#N/A"/>
  </r>
  <r>
    <x v="88"/>
    <x v="1"/>
    <e v="#N/A"/>
    <x v="3"/>
    <x v="5"/>
    <x v="375"/>
    <x v="0"/>
    <s v="4000A-MSC_x0002_Prai"/>
    <x v="9"/>
    <s v="Fo&amp;T"/>
    <m/>
    <m/>
    <m/>
    <s v="Single_2023_November_DWDM_(blank)_4000A_Completed_DC BREAKER: 63A X 12"/>
    <x v="1"/>
    <n v="2023"/>
    <s v="November"/>
    <s v="DWDM"/>
    <s v="(blank)"/>
    <s v="DWDM-4000A"/>
    <s v="4000A"/>
    <x v="0"/>
    <s v="No CME"/>
    <s v="NA"/>
    <s v="0. No Survey required"/>
    <s v="0. No Survey required"/>
    <x v="50"/>
    <s v="Wk20"/>
    <x v="74"/>
    <m/>
    <m/>
    <m/>
    <m/>
    <m/>
    <m/>
    <m/>
    <x v="2"/>
    <x v="0"/>
    <m/>
    <x v="0"/>
    <s v="NAR01_i"/>
    <s v="Ring Expansion (MAG-PE)"/>
    <e v="#N/A"/>
    <m/>
    <m/>
    <m/>
    <m/>
    <x v="0"/>
    <m/>
    <m/>
    <m/>
    <m/>
    <e v="#N/A"/>
  </r>
  <r>
    <x v="88"/>
    <x v="1"/>
    <e v="#N/A"/>
    <x v="3"/>
    <x v="147"/>
    <x v="376"/>
    <x v="0"/>
    <s v="4521A-MSC Menglembu"/>
    <x v="9"/>
    <s v="Fo&amp;T"/>
    <m/>
    <m/>
    <m/>
    <e v="#N/A"/>
    <x v="2"/>
    <m/>
    <m/>
    <m/>
    <m/>
    <s v="DWDM-"/>
    <m/>
    <x v="1"/>
    <s v="No CME"/>
    <s v="NA"/>
    <s v="0. No Survey required"/>
    <s v="0. No Survey required"/>
    <x v="50"/>
    <s v="Wk20"/>
    <x v="74"/>
    <m/>
    <m/>
    <m/>
    <m/>
    <m/>
    <m/>
    <m/>
    <x v="2"/>
    <x v="0"/>
    <m/>
    <x v="0"/>
    <s v="NAR01_i"/>
    <s v="Ring Expansion (MAG-PE)"/>
    <e v="#N/A"/>
    <m/>
    <m/>
    <m/>
    <m/>
    <x v="0"/>
    <m/>
    <m/>
    <m/>
    <m/>
    <e v="#N/A"/>
  </r>
  <r>
    <x v="86"/>
    <x v="57"/>
    <n v="0.70370391758200002"/>
    <x v="3"/>
    <x v="239"/>
    <x v="377"/>
    <x v="28"/>
    <s v="8368A-MAC-001 Serating"/>
    <x v="9"/>
    <s v="Fo&amp;T"/>
    <m/>
    <m/>
    <m/>
    <e v="#N/A"/>
    <x v="2"/>
    <m/>
    <m/>
    <m/>
    <m/>
    <s v="DWDM-"/>
    <m/>
    <x v="1"/>
    <s v="No CME"/>
    <s v="NA"/>
    <s v="0. No Survey required"/>
    <s v="0. No Survey required"/>
    <x v="47"/>
    <s v="Wk20"/>
    <x v="76"/>
    <m/>
    <m/>
    <s v="0520: TI done"/>
    <m/>
    <m/>
    <m/>
    <m/>
    <x v="0"/>
    <x v="90"/>
    <m/>
    <x v="11"/>
    <s v="E209"/>
    <s v="IP BREAK RING"/>
    <s v="P1_IP_BR-Q3"/>
    <m/>
    <m/>
    <m/>
    <m/>
    <x v="0"/>
    <m/>
    <m/>
    <m/>
    <m/>
    <e v="#N/A"/>
  </r>
  <r>
    <x v="29"/>
    <x v="1"/>
    <e v="#N/A"/>
    <x v="3"/>
    <x v="95"/>
    <x v="365"/>
    <x v="0"/>
    <s v="1359A-MAC-001 Mutiara Subang"/>
    <x v="9"/>
    <s v="Advance"/>
    <m/>
    <m/>
    <m/>
    <s v="Single_2024_May_DWDM_C0103_1359A_PRPO_1. Swap breaker DC BREAKER: 63A X 2"/>
    <x v="1"/>
    <n v="2024"/>
    <s v="May"/>
    <s v="DWDM"/>
    <s v="C0103"/>
    <s v="DWDM-1359A"/>
    <s v="1359A"/>
    <x v="2"/>
    <s v="No CME"/>
    <s v="Indoor"/>
    <s v="1.7 TSSR Approved"/>
    <s v="1.7 TSSR Approved"/>
    <x v="48"/>
    <s v="Wk20"/>
    <x v="76"/>
    <m/>
    <m/>
    <s v="0520: TI done_x000a_0517: TI WIP //_x000a_0516: Waiting outbound"/>
    <d v="2024-05-22T00:00:00"/>
    <m/>
    <m/>
    <m/>
    <x v="0"/>
    <x v="90"/>
    <m/>
    <x v="0"/>
    <e v="#N/A"/>
    <e v="#N/A"/>
    <e v="#N/A"/>
    <m/>
    <m/>
    <m/>
    <m/>
    <x v="0"/>
    <m/>
    <m/>
    <m/>
    <m/>
    <e v="#N/A"/>
  </r>
  <r>
    <x v="89"/>
    <x v="58"/>
    <n v="0.850225491055"/>
    <x v="3"/>
    <x v="240"/>
    <x v="378"/>
    <x v="30"/>
    <s v="8712A-MAC-001 Kg. Jawa Pekan"/>
    <x v="27"/>
    <s v="Fo&amp;T"/>
    <d v="2024-04-05T00:00:00"/>
    <m/>
    <m/>
    <s v="Multiple_2024_January_DWDM_(blank)_8712A_Completed_BATTERY BANK = 2"/>
    <x v="0"/>
    <n v="2024"/>
    <s v="January"/>
    <s v="DWDM"/>
    <s v="(blank)"/>
    <s v="DWDM-8712A"/>
    <s v="8712A"/>
    <x v="0"/>
    <s v="BATTERY BANK = 2"/>
    <s v="Indoor"/>
    <s v="1.32 CME Planner reject/Pending resubmission from partner"/>
    <s v="1.32 CME Planner reject/Pending resubmission from partner"/>
    <x v="16"/>
    <s v="Wk23"/>
    <x v="0"/>
    <m/>
    <m/>
    <s v="0527: Material shortage. Target inbound 5/6_x000a_Pending TSSR. Freezed to lock material. Need to reconfirm from Mok"/>
    <m/>
    <m/>
    <m/>
    <m/>
    <x v="0"/>
    <x v="8"/>
    <m/>
    <x v="11"/>
    <s v="E301"/>
    <s v="IP BREAK RING"/>
    <s v="P1_IP_BR-Q3"/>
    <m/>
    <m/>
    <m/>
    <m/>
    <x v="0"/>
    <m/>
    <m/>
    <m/>
    <m/>
    <e v="#N/A"/>
  </r>
  <r>
    <x v="89"/>
    <x v="58"/>
    <n v="0.850225491055"/>
    <x v="3"/>
    <x v="241"/>
    <x v="379"/>
    <x v="30"/>
    <s v="8088A-MAG-001 Sg. Beto"/>
    <x v="9"/>
    <s v="Fo&amp;T"/>
    <m/>
    <m/>
    <m/>
    <e v="#N/A"/>
    <x v="2"/>
    <m/>
    <m/>
    <m/>
    <m/>
    <s v="DWDM-"/>
    <m/>
    <x v="1"/>
    <s v="No CME"/>
    <s v="NA"/>
    <s v="0. No Survey required"/>
    <s v="0. No Survey required"/>
    <x v="24"/>
    <s v="Wk22"/>
    <x v="17"/>
    <m/>
    <m/>
    <s v="Freezed to lock material. Need to reconfirm from Mok"/>
    <m/>
    <m/>
    <m/>
    <m/>
    <x v="0"/>
    <x v="16"/>
    <m/>
    <x v="11"/>
    <s v="E301"/>
    <s v="IP BREAK RING"/>
    <s v="P1_IP_BR-Q3"/>
    <m/>
    <m/>
    <m/>
    <m/>
    <x v="0"/>
    <m/>
    <m/>
    <m/>
    <m/>
    <e v="#N/A"/>
  </r>
  <r>
    <x v="89"/>
    <x v="58"/>
    <n v="0.850225491055"/>
    <x v="3"/>
    <x v="41"/>
    <x v="380"/>
    <x v="30"/>
    <s v="8000A-MCR-002 KTN E1"/>
    <x v="9"/>
    <s v="Fo&amp;T"/>
    <m/>
    <m/>
    <m/>
    <e v="#N/A"/>
    <x v="2"/>
    <m/>
    <m/>
    <m/>
    <m/>
    <s v="DWDM-"/>
    <m/>
    <x v="1"/>
    <s v="No CME"/>
    <s v="NA"/>
    <s v="0. No Survey required"/>
    <s v="0. No Survey required"/>
    <x v="21"/>
    <s v="Wk22"/>
    <x v="13"/>
    <m/>
    <m/>
    <s v="Freezed to lock material. Need to reconfirm from Mok"/>
    <m/>
    <m/>
    <m/>
    <m/>
    <x v="0"/>
    <x v="12"/>
    <m/>
    <x v="11"/>
    <s v="E301"/>
    <s v="IP BREAK RING"/>
    <s v="P1_IP_BR-Q3"/>
    <m/>
    <m/>
    <m/>
    <m/>
    <x v="0"/>
    <m/>
    <m/>
    <m/>
    <m/>
    <e v="#N/A"/>
  </r>
  <r>
    <x v="90"/>
    <x v="1"/>
    <n v="0.64"/>
    <x v="3"/>
    <x v="5"/>
    <x v="381"/>
    <x v="31"/>
    <s v="4000A MSC Prai"/>
    <x v="28"/>
    <s v="Fo&amp;T"/>
    <d v="2024-04-05T00:00:00"/>
    <m/>
    <m/>
    <s v="Single_2023_November_DWDM_(blank)_4000A_Completed_DC BREAKER: 63A X 12"/>
    <x v="1"/>
    <n v="2023"/>
    <s v="November"/>
    <s v="DWDM"/>
    <s v="(blank)"/>
    <s v="DWDM-4000A"/>
    <s v="4000A"/>
    <x v="0"/>
    <s v="DC BREAKER: 63A X 12"/>
    <e v="#N/A"/>
    <e v="#N/A"/>
    <e v="#N/A"/>
    <x v="10"/>
    <s v="Wk26"/>
    <x v="0"/>
    <m/>
    <m/>
    <m/>
    <m/>
    <m/>
    <m/>
    <m/>
    <x v="0"/>
    <x v="37"/>
    <m/>
    <x v="12"/>
    <m/>
    <m/>
    <s v="P1_IP_R_EXP-Q3"/>
    <m/>
    <m/>
    <m/>
    <m/>
    <x v="0"/>
    <m/>
    <m/>
    <m/>
    <m/>
    <e v="#N/A"/>
  </r>
  <r>
    <x v="90"/>
    <x v="1"/>
    <e v="#N/A"/>
    <x v="3"/>
    <x v="41"/>
    <x v="382"/>
    <x v="0"/>
    <s v="8000A MSC Kuantan"/>
    <x v="9"/>
    <s v="Fo&amp;T"/>
    <m/>
    <m/>
    <m/>
    <e v="#N/A"/>
    <x v="2"/>
    <m/>
    <m/>
    <m/>
    <m/>
    <s v="DWDM-"/>
    <m/>
    <x v="1"/>
    <s v="No CME"/>
    <e v="#N/A"/>
    <e v="#N/A"/>
    <e v="#N/A"/>
    <x v="50"/>
    <s v="Wk20"/>
    <x v="74"/>
    <m/>
    <m/>
    <m/>
    <m/>
    <m/>
    <m/>
    <m/>
    <x v="2"/>
    <x v="0"/>
    <m/>
    <x v="12"/>
    <m/>
    <m/>
    <s v="P1_IP_R_EXP-Q3"/>
    <m/>
    <m/>
    <m/>
    <m/>
    <x v="0"/>
    <m/>
    <m/>
    <m/>
    <m/>
    <e v="#N/A"/>
  </r>
  <r>
    <x v="90"/>
    <x v="1"/>
    <n v="0.64"/>
    <x v="3"/>
    <x v="242"/>
    <x v="383"/>
    <x v="31"/>
    <s v="8282B-MAG(M14)-001 Pergau"/>
    <x v="28"/>
    <s v="Fo&amp;T"/>
    <d v="2024-04-05T00:00:00"/>
    <m/>
    <m/>
    <e v="#N/A"/>
    <x v="2"/>
    <m/>
    <m/>
    <m/>
    <m/>
    <s v="DWDM-"/>
    <m/>
    <x v="1"/>
    <m/>
    <e v="#N/A"/>
    <e v="#N/A"/>
    <e v="#N/A"/>
    <x v="10"/>
    <s v="Wk26"/>
    <x v="0"/>
    <m/>
    <m/>
    <m/>
    <m/>
    <m/>
    <m/>
    <m/>
    <x v="0"/>
    <x v="37"/>
    <m/>
    <x v="12"/>
    <m/>
    <m/>
    <s v="P1_IP_R_EXP-Q3"/>
    <m/>
    <m/>
    <m/>
    <m/>
    <x v="0"/>
    <m/>
    <m/>
    <m/>
    <m/>
    <e v="#N/A"/>
  </r>
  <r>
    <x v="90"/>
    <x v="1"/>
    <n v="0.64"/>
    <x v="3"/>
    <x v="243"/>
    <x v="384"/>
    <x v="31"/>
    <s v="8285A-MAG(M14)-001 Bukit Bunga"/>
    <x v="29"/>
    <s v="Fo&amp;T"/>
    <d v="2024-04-05T00:00:00"/>
    <m/>
    <m/>
    <e v="#N/A"/>
    <x v="2"/>
    <m/>
    <m/>
    <m/>
    <m/>
    <s v="DWDM-"/>
    <m/>
    <x v="1"/>
    <m/>
    <e v="#N/A"/>
    <e v="#N/A"/>
    <e v="#N/A"/>
    <x v="10"/>
    <s v="Wk26"/>
    <x v="0"/>
    <m/>
    <m/>
    <m/>
    <m/>
    <m/>
    <m/>
    <m/>
    <x v="0"/>
    <x v="37"/>
    <m/>
    <x v="12"/>
    <m/>
    <m/>
    <s v="P1_IP_R_EXP-Q3"/>
    <m/>
    <m/>
    <m/>
    <m/>
    <x v="0"/>
    <m/>
    <m/>
    <m/>
    <m/>
    <e v="#N/A"/>
  </r>
  <r>
    <x v="90"/>
    <x v="1"/>
    <n v="0.64"/>
    <x v="3"/>
    <x v="23"/>
    <x v="385"/>
    <x v="31"/>
    <s v="8288B-MAG(M14)-001 Panau"/>
    <x v="29"/>
    <s v="Fo&amp;T"/>
    <d v="2024-04-06T00:00:00"/>
    <m/>
    <m/>
    <s v="Single_2024_May_DWDM_E104;EAR01 N EAR03_8288B_PRPO_1.DCPDB = 1 (C/W :63A DC x 8; 32A DC x 2 and 10A DC x 2 DC Breaker)_x000a_2.Add battery bank = 7"/>
    <x v="1"/>
    <n v="2024"/>
    <s v="May"/>
    <s v="DWDM"/>
    <s v="E104;EAR01 N EAR03"/>
    <s v="DWDM-8288B"/>
    <s v="8288B"/>
    <x v="2"/>
    <s v="1.DCPDB = 1 (C/W :63A DC x 8; 32A DC x 2 and 10A DC x 2 DC Breaker)"/>
    <e v="#N/A"/>
    <e v="#N/A"/>
    <e v="#N/A"/>
    <x v="10"/>
    <s v="Wk26"/>
    <x v="0"/>
    <m/>
    <m/>
    <m/>
    <m/>
    <m/>
    <m/>
    <m/>
    <x v="0"/>
    <x v="37"/>
    <m/>
    <x v="12"/>
    <m/>
    <m/>
    <s v="P1_IP_R_EXP-Q3"/>
    <m/>
    <m/>
    <m/>
    <m/>
    <x v="0"/>
    <m/>
    <m/>
    <m/>
    <m/>
    <e v="#N/A"/>
  </r>
  <r>
    <x v="90"/>
    <x v="1"/>
    <e v="#N/A"/>
    <x v="3"/>
    <x v="22"/>
    <x v="386"/>
    <x v="0"/>
    <s v="8263A-MAG(M14)-001 Pasir Mas Town"/>
    <x v="9"/>
    <s v="Fo&amp;T"/>
    <m/>
    <m/>
    <m/>
    <s v="Single_2024_April_DWDM_E104;EAR01 N EAR03_8263A_PRPO_1. Add Rectifier (Indoor)  + 3 module = 1 (Require 63A x 4 DC breaker)_x000a_2. Battery Bank = 5"/>
    <x v="1"/>
    <n v="2024"/>
    <s v="April"/>
    <s v="DWDM"/>
    <s v="E104;EAR01 N EAR03"/>
    <s v="DWDM-8263A"/>
    <s v="8263A"/>
    <x v="2"/>
    <s v="No CME"/>
    <e v="#N/A"/>
    <e v="#N/A"/>
    <e v="#N/A"/>
    <x v="14"/>
    <s v="Wk23"/>
    <x v="0"/>
    <m/>
    <m/>
    <s v="0524: Waiting outbound_x000a_0517: Main eqt shortage. Only can outbound 27th onwards_x000a_0516: Pending DN. Freezed to lock material. Need to reconfirm from Mok"/>
    <m/>
    <m/>
    <m/>
    <m/>
    <x v="0"/>
    <x v="91"/>
    <m/>
    <x v="12"/>
    <m/>
    <m/>
    <s v="P1_IP_R_EXP-Q3"/>
    <m/>
    <m/>
    <m/>
    <m/>
    <x v="0"/>
    <m/>
    <m/>
    <m/>
    <m/>
    <e v="#N/A"/>
  </r>
  <r>
    <x v="90"/>
    <x v="1"/>
    <e v="#N/A"/>
    <x v="3"/>
    <x v="30"/>
    <x v="387"/>
    <x v="0"/>
    <s v="8211A-MAG(M8)-001 WCY"/>
    <x v="9"/>
    <s v="Fo&amp;T"/>
    <m/>
    <m/>
    <m/>
    <e v="#N/A"/>
    <x v="2"/>
    <m/>
    <m/>
    <m/>
    <m/>
    <s v="DWDM-"/>
    <m/>
    <x v="1"/>
    <s v="No CME"/>
    <e v="#N/A"/>
    <e v="#N/A"/>
    <e v="#N/A"/>
    <x v="14"/>
    <s v="Wk23"/>
    <x v="0"/>
    <m/>
    <m/>
    <s v="0524: Waiting outbound_x000a_0517: Main eqt shortage. Only can outbound 27th onwards_x000a_0516: Pending DN. Freezed to lock material. Need to reconfirm from Mok"/>
    <m/>
    <m/>
    <m/>
    <m/>
    <x v="0"/>
    <x v="91"/>
    <m/>
    <x v="12"/>
    <m/>
    <m/>
    <s v="P1_IP_R_EXP-Q3"/>
    <m/>
    <m/>
    <m/>
    <m/>
    <x v="0"/>
    <m/>
    <m/>
    <m/>
    <m/>
    <e v="#N/A"/>
  </r>
  <r>
    <x v="90"/>
    <x v="1"/>
    <n v="0.64"/>
    <x v="3"/>
    <x v="34"/>
    <x v="388"/>
    <x v="31"/>
    <s v="8224A-MAG(M14)-001 Pasir Puteh"/>
    <x v="29"/>
    <s v="Fo&amp;T"/>
    <d v="2024-04-06T00:00:00"/>
    <m/>
    <m/>
    <s v="Multiple_2024_May_DWDM_E109;EAR01;EAR01 N EAR03_8224A_PRPO_1.Add rectifier (Indoor) = 1 (Require 63A x 4 DC breaker)_x000a_2.Add modules = 3 _x000a_3.Add battery bank = 4"/>
    <x v="0"/>
    <n v="2024"/>
    <s v="May"/>
    <s v="DWDM"/>
    <s v="E109;EAR01;EAR01 N EAR03"/>
    <s v="DWDM-8224A"/>
    <s v="8224A"/>
    <x v="2"/>
    <s v="1.Add rectifier (Indoor) = 1 (Require 63A x 4 DC breaker)"/>
    <e v="#N/A"/>
    <e v="#N/A"/>
    <e v="#N/A"/>
    <x v="10"/>
    <s v="Wk26"/>
    <x v="0"/>
    <m/>
    <m/>
    <m/>
    <m/>
    <m/>
    <m/>
    <m/>
    <x v="0"/>
    <x v="37"/>
    <m/>
    <x v="12"/>
    <m/>
    <m/>
    <s v="P1_IP_R_EXP-Q3"/>
    <m/>
    <m/>
    <m/>
    <m/>
    <x v="0"/>
    <m/>
    <m/>
    <m/>
    <m/>
    <e v="#N/A"/>
  </r>
  <r>
    <x v="90"/>
    <x v="1"/>
    <n v="0.64"/>
    <x v="3"/>
    <x v="110"/>
    <x v="389"/>
    <x v="31"/>
    <s v="8367A-MAG(M14)-001 B. Kechil"/>
    <x v="29"/>
    <s v="Fo&amp;T"/>
    <d v="2024-04-06T00:00:00"/>
    <m/>
    <m/>
    <s v="Single_2024_May_DWDM_E111;EAR01 N EAR03_8367A_PRPO_1.DCPDB = (C/W :63A DC x 8; 32A DC x 2 and 10A DC x 2 DC Breaker)_x000a_2.Add battery bank = 9 _x000a_3.Battery rack"/>
    <x v="1"/>
    <n v="2024"/>
    <s v="May"/>
    <s v="DWDM"/>
    <s v="E111;EAR01 N EAR03"/>
    <s v="DWDM-8367A"/>
    <s v="8367A"/>
    <x v="2"/>
    <s v="1.DCPDB = (C/W :63A DC x 8; 32A DC x 2 and 10A DC x 2 DC Breaker)"/>
    <e v="#N/A"/>
    <e v="#N/A"/>
    <e v="#N/A"/>
    <x v="10"/>
    <s v="Wk26"/>
    <x v="0"/>
    <m/>
    <m/>
    <m/>
    <m/>
    <m/>
    <m/>
    <m/>
    <x v="0"/>
    <x v="37"/>
    <m/>
    <x v="12"/>
    <m/>
    <m/>
    <s v="P1_IP_R_EXP-Q3"/>
    <m/>
    <m/>
    <m/>
    <m/>
    <x v="0"/>
    <m/>
    <m/>
    <m/>
    <m/>
    <e v="#N/A"/>
  </r>
  <r>
    <x v="91"/>
    <x v="1"/>
    <n v="0.61"/>
    <x v="3"/>
    <x v="61"/>
    <x v="390"/>
    <x v="32"/>
    <s v="MIP2013 1621A-MCR-001 SNW"/>
    <x v="29"/>
    <s v="BBand"/>
    <d v="2024-04-16T00:00:00"/>
    <m/>
    <m/>
    <e v="#N/A"/>
    <x v="2"/>
    <m/>
    <m/>
    <m/>
    <m/>
    <s v="DWDM-"/>
    <m/>
    <x v="1"/>
    <m/>
    <e v="#N/A"/>
    <e v="#N/A"/>
    <e v="#N/A"/>
    <x v="10"/>
    <s v="Wk26"/>
    <x v="0"/>
    <s v="Material not arrived yet"/>
    <m/>
    <m/>
    <m/>
    <m/>
    <m/>
    <m/>
    <x v="0"/>
    <x v="37"/>
    <m/>
    <x v="0"/>
    <e v="#N/A"/>
    <e v="#N/A"/>
    <e v="#N/A"/>
    <m/>
    <m/>
    <m/>
    <m/>
    <x v="0"/>
    <m/>
    <m/>
    <m/>
    <m/>
    <e v="#N/A"/>
  </r>
  <r>
    <x v="91"/>
    <x v="1"/>
    <n v="0.61"/>
    <x v="3"/>
    <x v="70"/>
    <x v="391"/>
    <x v="32"/>
    <s v="MIP2013 6000A-MCR-001 JBR"/>
    <x v="28"/>
    <s v="BBand"/>
    <d v="2024-04-22T00:00:00"/>
    <m/>
    <m/>
    <s v="Single_2023_September_DWDM_(blank)_6000A_Completed_DC BREAKER: 63 A X 4"/>
    <x v="1"/>
    <n v="2023"/>
    <s v="September"/>
    <s v="DWDM"/>
    <s v="(blank)"/>
    <s v="DWDM-6000A"/>
    <s v="6000A"/>
    <x v="0"/>
    <s v="DC BREAKER: 63 A X 4"/>
    <e v="#N/A"/>
    <e v="#N/A"/>
    <e v="#N/A"/>
    <x v="10"/>
    <s v="Wk26"/>
    <x v="0"/>
    <m/>
    <m/>
    <m/>
    <m/>
    <m/>
    <m/>
    <m/>
    <x v="0"/>
    <x v="37"/>
    <m/>
    <x v="0"/>
    <e v="#N/A"/>
    <e v="#N/A"/>
    <e v="#N/A"/>
    <m/>
    <m/>
    <m/>
    <m/>
    <x v="0"/>
    <m/>
    <m/>
    <m/>
    <m/>
    <e v="#N/A"/>
  </r>
  <r>
    <x v="91"/>
    <x v="1"/>
    <n v="0.61"/>
    <x v="3"/>
    <x v="58"/>
    <x v="392"/>
    <x v="32"/>
    <s v="1554A-MAG(M14)-001 Rumbia"/>
    <x v="28"/>
    <s v="BBand"/>
    <d v="2024-04-04T00:00:00"/>
    <m/>
    <m/>
    <s v="Multiple_2024_May_DWDM_S301_1554A_PRPO_1.Add battery bank = 3"/>
    <x v="0"/>
    <n v="2024"/>
    <s v="May"/>
    <s v="DWDM"/>
    <s v="S301"/>
    <s v="DWDM-1554A"/>
    <s v="1554A"/>
    <x v="2"/>
    <s v="1.Add battery bank = 3"/>
    <e v="#N/A"/>
    <e v="#N/A"/>
    <e v="#N/A"/>
    <x v="24"/>
    <s v="Wk22"/>
    <x v="17"/>
    <m/>
    <m/>
    <s v="0523: Freezed. Pending DN"/>
    <m/>
    <m/>
    <m/>
    <m/>
    <x v="0"/>
    <x v="16"/>
    <m/>
    <x v="0"/>
    <e v="#N/A"/>
    <e v="#N/A"/>
    <e v="#N/A"/>
    <m/>
    <m/>
    <m/>
    <m/>
    <x v="0"/>
    <m/>
    <m/>
    <m/>
    <m/>
    <e v="#N/A"/>
  </r>
  <r>
    <x v="91"/>
    <x v="1"/>
    <n v="0.61"/>
    <x v="3"/>
    <x v="62"/>
    <x v="393"/>
    <x v="32"/>
    <s v="1553A-MAG(M14)-001 Umbai"/>
    <x v="28"/>
    <s v="BBand"/>
    <d v="2024-04-01T00:00:00"/>
    <m/>
    <m/>
    <s v="Multiple_2024_May_DWDM_xx_1553A_PRPO_1.New plinth_x000a_2.New Rectifier (outdoor)_x000a_3.Battery bank = 3_x000a_4.lock bar cabinet = 5_x000a_5.Cable ladder_x000a_6.Intertie ODF"/>
    <x v="0"/>
    <n v="2024"/>
    <s v="May"/>
    <s v="DWDM"/>
    <s v="xx"/>
    <s v="DWDM-1553A"/>
    <s v="1553A"/>
    <x v="2"/>
    <s v="1.New plinth"/>
    <e v="#N/A"/>
    <e v="#N/A"/>
    <e v="#N/A"/>
    <x v="10"/>
    <s v="Wk26"/>
    <x v="0"/>
    <m/>
    <m/>
    <m/>
    <m/>
    <m/>
    <m/>
    <m/>
    <x v="0"/>
    <x v="37"/>
    <m/>
    <x v="0"/>
    <e v="#N/A"/>
    <e v="#N/A"/>
    <e v="#N/A"/>
    <m/>
    <m/>
    <m/>
    <m/>
    <x v="0"/>
    <m/>
    <m/>
    <m/>
    <m/>
    <e v="#N/A"/>
  </r>
  <r>
    <x v="91"/>
    <x v="1"/>
    <n v="0.61"/>
    <x v="3"/>
    <x v="244"/>
    <x v="394"/>
    <x v="32"/>
    <s v="6104A-MAG(M8)-001 Bkt Kelicap"/>
    <x v="29"/>
    <s v="BBand"/>
    <d v="2024-04-22T00:00:00"/>
    <m/>
    <m/>
    <e v="#N/A"/>
    <x v="2"/>
    <m/>
    <m/>
    <m/>
    <m/>
    <s v="DWDM-"/>
    <m/>
    <x v="1"/>
    <m/>
    <e v="#N/A"/>
    <e v="#N/A"/>
    <e v="#N/A"/>
    <x v="10"/>
    <s v="Wk26"/>
    <x v="0"/>
    <m/>
    <m/>
    <m/>
    <m/>
    <m/>
    <m/>
    <m/>
    <x v="0"/>
    <x v="37"/>
    <m/>
    <x v="0"/>
    <e v="#N/A"/>
    <e v="#N/A"/>
    <e v="#N/A"/>
    <m/>
    <m/>
    <m/>
    <m/>
    <x v="0"/>
    <m/>
    <m/>
    <m/>
    <m/>
    <e v="#N/A"/>
  </r>
  <r>
    <x v="91"/>
    <x v="1"/>
    <n v="0.61"/>
    <x v="3"/>
    <x v="223"/>
    <x v="395"/>
    <x v="32"/>
    <s v="MIP2016 6405A-MAG-001 Sri Bunian"/>
    <x v="28"/>
    <s v="BBand"/>
    <d v="2024-04-22T00:00:00"/>
    <m/>
    <m/>
    <e v="#N/A"/>
    <x v="2"/>
    <m/>
    <m/>
    <m/>
    <m/>
    <s v="DWDM-"/>
    <m/>
    <x v="1"/>
    <m/>
    <e v="#N/A"/>
    <e v="#N/A"/>
    <e v="#N/A"/>
    <x v="10"/>
    <s v="Wk26"/>
    <x v="0"/>
    <m/>
    <m/>
    <m/>
    <m/>
    <m/>
    <m/>
    <m/>
    <x v="0"/>
    <x v="37"/>
    <m/>
    <x v="0"/>
    <e v="#N/A"/>
    <e v="#N/A"/>
    <e v="#N/A"/>
    <m/>
    <m/>
    <m/>
    <m/>
    <x v="0"/>
    <m/>
    <m/>
    <m/>
    <m/>
    <e v="#N/A"/>
  </r>
  <r>
    <x v="91"/>
    <x v="1"/>
    <n v="0.61"/>
    <x v="3"/>
    <x v="155"/>
    <x v="396"/>
    <x v="32"/>
    <s v="6502A-MAG-001 Nusa Perintis"/>
    <x v="28"/>
    <s v="BBand"/>
    <d v="2024-04-22T00:00:00"/>
    <m/>
    <m/>
    <s v="Multiple_2023_November_DWDM_(blank)_6502A_Completed_BATTERY BANK = 1"/>
    <x v="0"/>
    <n v="2023"/>
    <s v="November"/>
    <s v="DWDM"/>
    <s v="(blank)"/>
    <s v="DWDM-6502A"/>
    <s v="6502A"/>
    <x v="0"/>
    <s v="BATTERY BANK = 1"/>
    <e v="#N/A"/>
    <e v="#N/A"/>
    <e v="#N/A"/>
    <x v="0"/>
    <s v="Wk31"/>
    <x v="0"/>
    <m/>
    <m/>
    <m/>
    <m/>
    <m/>
    <m/>
    <m/>
    <x v="0"/>
    <x v="37"/>
    <m/>
    <x v="0"/>
    <e v="#N/A"/>
    <e v="#N/A"/>
    <e v="#N/A"/>
    <m/>
    <m/>
    <m/>
    <m/>
    <x v="0"/>
    <m/>
    <m/>
    <m/>
    <m/>
    <e v="#N/A"/>
  </r>
  <r>
    <x v="92"/>
    <x v="59"/>
    <n v="0.7167261363345"/>
    <x v="3"/>
    <x v="70"/>
    <x v="397"/>
    <x v="33"/>
    <s v="6000A-MCR-001 JBR"/>
    <x v="9"/>
    <s v="BBand"/>
    <s v="N/A"/>
    <s v="N/A"/>
    <m/>
    <s v="Single_2023_September_DWDM_(blank)_6000A_Completed_DC BREAKER: 63 A X 4"/>
    <x v="1"/>
    <n v="2023"/>
    <s v="September"/>
    <s v="DWDM"/>
    <s v="(blank)"/>
    <s v="DWDM-6000A"/>
    <s v="6000A"/>
    <x v="0"/>
    <s v="No CME"/>
    <s v="NA"/>
    <s v="0. No Survey required"/>
    <s v="0. No Survey required"/>
    <x v="16"/>
    <s v="Wk23"/>
    <x v="0"/>
    <m/>
    <m/>
    <s v="0523: Freezed. Pending DN"/>
    <m/>
    <m/>
    <m/>
    <m/>
    <x v="0"/>
    <x v="37"/>
    <m/>
    <x v="12"/>
    <s v="SAR06"/>
    <s v="Ring Expansion (MAG-PE)"/>
    <s v="P1_IP_R_EXP-Q3"/>
    <m/>
    <m/>
    <m/>
    <m/>
    <x v="0"/>
    <m/>
    <m/>
    <m/>
    <m/>
    <e v="#N/A"/>
  </r>
  <r>
    <x v="92"/>
    <x v="59"/>
    <n v="0.7167261363345"/>
    <x v="3"/>
    <x v="41"/>
    <x v="398"/>
    <x v="33"/>
    <s v="8000A-MCR-001 KTN"/>
    <x v="9"/>
    <s v="BBand"/>
    <s v="N/A"/>
    <s v="N/A"/>
    <m/>
    <e v="#N/A"/>
    <x v="2"/>
    <m/>
    <m/>
    <m/>
    <m/>
    <s v="DWDM-"/>
    <m/>
    <x v="1"/>
    <s v="No CME"/>
    <s v="NA"/>
    <s v="0. No Survey required"/>
    <s v="0. No Survey required"/>
    <x v="14"/>
    <s v="Wk23"/>
    <x v="0"/>
    <s v="Material shortage"/>
    <m/>
    <s v="0527: Plan changed due to no team_x000a_0516: Waiting outbound // _x000a_0515: Freeze on 23/5. Need to recheck material availability"/>
    <m/>
    <m/>
    <m/>
    <m/>
    <x v="0"/>
    <x v="91"/>
    <m/>
    <x v="12"/>
    <s v="SAR06"/>
    <s v="Ring Expansion (MAG-PE)"/>
    <s v="P1_IP_R_EXP-Q3"/>
    <m/>
    <m/>
    <m/>
    <m/>
    <x v="0"/>
    <m/>
    <m/>
    <m/>
    <m/>
    <e v="#N/A"/>
  </r>
  <r>
    <x v="92"/>
    <x v="59"/>
    <n v="0.7167261363345"/>
    <x v="3"/>
    <x v="245"/>
    <x v="399"/>
    <x v="33"/>
    <s v="6707A_MAG_001 Jambi"/>
    <x v="9"/>
    <s v="BBand"/>
    <s v="N/A"/>
    <s v="N/A"/>
    <m/>
    <e v="#N/A"/>
    <x v="2"/>
    <m/>
    <m/>
    <m/>
    <m/>
    <s v="DWDM-"/>
    <m/>
    <x v="1"/>
    <s v="No CME"/>
    <s v="NA"/>
    <s v="0. No Survey required"/>
    <s v="0. No Survey required"/>
    <x v="14"/>
    <s v="Wk23"/>
    <x v="0"/>
    <m/>
    <m/>
    <s v="0524: Pending DN_x000a_Freezed to lock material"/>
    <m/>
    <m/>
    <m/>
    <m/>
    <x v="0"/>
    <x v="37"/>
    <m/>
    <x v="12"/>
    <s v="SAR06"/>
    <s v="Ring Expansion (MAG-PE)"/>
    <s v="P1_IP_R_EXP-Q3"/>
    <m/>
    <m/>
    <m/>
    <m/>
    <x v="0"/>
    <m/>
    <m/>
    <m/>
    <m/>
    <e v="#N/A"/>
  </r>
  <r>
    <x v="57"/>
    <x v="39"/>
    <n v="0.7453930715025"/>
    <x v="3"/>
    <x v="61"/>
    <x v="400"/>
    <x v="18"/>
    <s v="MIP2013 1621A-MCR-001 SNW"/>
    <x v="30"/>
    <s v="BBand"/>
    <d v="2024-04-16T00:00:00"/>
    <m/>
    <m/>
    <e v="#N/A"/>
    <x v="2"/>
    <m/>
    <m/>
    <m/>
    <m/>
    <s v="DWDM-"/>
    <m/>
    <x v="1"/>
    <m/>
    <s v="subrack only"/>
    <s v="1.6 Pending CME approval"/>
    <s v="1.6 Pending CME approval"/>
    <x v="16"/>
    <s v="Wk23"/>
    <x v="0"/>
    <m/>
    <m/>
    <s v="0527: Material shortage. Target inbound 5/6_x000a_0527: Material shortage. Plan arrived end of June // _x000a_Freezed to lock material"/>
    <m/>
    <m/>
    <m/>
    <m/>
    <x v="0"/>
    <x v="8"/>
    <m/>
    <x v="8"/>
    <s v="SAR04"/>
    <s v="PE-MCR"/>
    <e v="#N/A"/>
    <m/>
    <m/>
    <m/>
    <m/>
    <x v="0"/>
    <m/>
    <m/>
    <m/>
    <m/>
    <e v="#N/A"/>
  </r>
  <r>
    <x v="57"/>
    <x v="39"/>
    <n v="0.7453930715025"/>
    <x v="3"/>
    <x v="70"/>
    <x v="401"/>
    <x v="18"/>
    <s v="MIP2013 6000A-MCR-001 JBR"/>
    <x v="9"/>
    <s v="BBand"/>
    <s v="N/A"/>
    <s v="N/A"/>
    <m/>
    <s v="Single_2023_September_DWDM_(blank)_6000A_Completed_DC BREAKER: 63 A X 4"/>
    <x v="1"/>
    <n v="2023"/>
    <s v="September"/>
    <s v="DWDM"/>
    <s v="(blank)"/>
    <s v="DWDM-6000A"/>
    <s v="6000A"/>
    <x v="0"/>
    <s v="No CME"/>
    <s v="NA"/>
    <s v="0. No Survey required"/>
    <s v="0. No Survey required"/>
    <x v="16"/>
    <s v="Wk23"/>
    <x v="0"/>
    <m/>
    <m/>
    <s v="0523: Freezed. Pending DN"/>
    <m/>
    <m/>
    <m/>
    <m/>
    <x v="0"/>
    <x v="93"/>
    <m/>
    <x v="8"/>
    <s v="SAR04"/>
    <s v="PE-MCR"/>
    <e v="#N/A"/>
    <m/>
    <m/>
    <m/>
    <m/>
    <x v="0"/>
    <m/>
    <m/>
    <m/>
    <m/>
    <e v="#N/A"/>
  </r>
  <r>
    <x v="34"/>
    <x v="25"/>
    <e v="#N/A"/>
    <x v="3"/>
    <x v="41"/>
    <x v="402"/>
    <x v="0"/>
    <s v="MIP2013 8000A-MCR-002 KTN"/>
    <x v="9"/>
    <s v="BBand"/>
    <s v="N/A"/>
    <s v="N/A"/>
    <m/>
    <e v="#N/A"/>
    <x v="2"/>
    <m/>
    <m/>
    <m/>
    <m/>
    <s v="DWDM-"/>
    <m/>
    <x v="1"/>
    <s v="No CME"/>
    <s v="NA"/>
    <s v="0. No Survey required"/>
    <s v="0. No Survey required"/>
    <x v="13"/>
    <s v="Wk23"/>
    <x v="0"/>
    <m/>
    <m/>
    <s v="0524: Pending DN_x000a_Freezed to lock material"/>
    <m/>
    <m/>
    <m/>
    <m/>
    <x v="0"/>
    <x v="93"/>
    <m/>
    <x v="8"/>
    <s v="CAR11"/>
    <s v="PE-MCR"/>
    <e v="#N/A"/>
    <m/>
    <m/>
    <m/>
    <m/>
    <x v="0"/>
    <m/>
    <m/>
    <m/>
    <m/>
    <e v="#N/A"/>
  </r>
  <r>
    <x v="93"/>
    <x v="60"/>
    <n v="1.2030081963379999"/>
    <x v="3"/>
    <x v="246"/>
    <x v="403"/>
    <x v="34"/>
    <s v="6701A-MAC-001 Parit Sulong"/>
    <x v="0"/>
    <s v="BBand"/>
    <d v="2024-04-25T00:00:00"/>
    <m/>
    <m/>
    <e v="#N/A"/>
    <x v="2"/>
    <m/>
    <m/>
    <m/>
    <m/>
    <s v="DWDM-"/>
    <m/>
    <x v="1"/>
    <m/>
    <n v="0"/>
    <s v="1.1 Pending partner to submit TSSR"/>
    <s v="1.1 Pending partner to submit TSSR"/>
    <x v="10"/>
    <s v="Wk26"/>
    <x v="0"/>
    <m/>
    <m/>
    <m/>
    <m/>
    <m/>
    <m/>
    <m/>
    <x v="0"/>
    <x v="93"/>
    <m/>
    <x v="11"/>
    <s v="S305"/>
    <s v="IP BREAK RING"/>
    <s v="P1_IP_BR-Q3"/>
    <m/>
    <m/>
    <m/>
    <m/>
    <x v="0"/>
    <m/>
    <m/>
    <m/>
    <m/>
    <e v="#N/A"/>
  </r>
  <r>
    <x v="93"/>
    <x v="60"/>
    <n v="1.2030081963379999"/>
    <x v="3"/>
    <x v="247"/>
    <x v="404"/>
    <x v="34"/>
    <s v="6093A-MAC-001 Sri Medan"/>
    <x v="0"/>
    <s v="BBand"/>
    <d v="2024-04-25T00:00:00"/>
    <m/>
    <m/>
    <s v="Single_2024_May_DWDM_S305_6093A_PRPO_1. Add Battery Bank = 1_x000a_2. DCPDB = (C/W :63A DC x 8; 32A DC x 2 and 10A DC x 2 DC Breaker)_x000a_3. New MGB = 1"/>
    <x v="1"/>
    <n v="2024"/>
    <s v="May"/>
    <s v="DWDM"/>
    <s v="S305"/>
    <s v="DWDM-6093A"/>
    <s v="6093A"/>
    <x v="2"/>
    <s v="1. Add Battery Bank = 1"/>
    <s v="Indoor"/>
    <s v="1.6 Pending FF approval"/>
    <s v="1.6 Pending FF approval"/>
    <x v="10"/>
    <s v="Wk26"/>
    <x v="0"/>
    <m/>
    <m/>
    <m/>
    <d v="2024-06-07T00:00:00"/>
    <m/>
    <m/>
    <m/>
    <x v="0"/>
    <x v="93"/>
    <m/>
    <x v="11"/>
    <s v="S305"/>
    <s v="IP BREAK RING"/>
    <s v="P1_IP_BR-Q3"/>
    <m/>
    <m/>
    <m/>
    <m/>
    <x v="0"/>
    <m/>
    <m/>
    <m/>
    <m/>
    <e v="#N/A"/>
  </r>
  <r>
    <x v="93"/>
    <x v="60"/>
    <n v="1.2030081963379999"/>
    <x v="3"/>
    <x v="248"/>
    <x v="405"/>
    <x v="34"/>
    <s v="6088A-MAC-001 ABI"/>
    <x v="0"/>
    <s v="BBand"/>
    <d v="2024-04-25T00:00:00"/>
    <m/>
    <m/>
    <e v="#N/A"/>
    <x v="2"/>
    <m/>
    <m/>
    <m/>
    <m/>
    <s v="DWDM-"/>
    <m/>
    <x v="1"/>
    <m/>
    <n v="0"/>
    <s v="1.1 Pending partner to submit TSSR"/>
    <s v="1.4 Pending FF and CME Planner approval"/>
    <x v="10"/>
    <s v="Wk26"/>
    <x v="0"/>
    <m/>
    <m/>
    <m/>
    <m/>
    <m/>
    <m/>
    <m/>
    <x v="0"/>
    <x v="93"/>
    <m/>
    <x v="11"/>
    <s v="S305"/>
    <s v="IP BREAK RING"/>
    <s v="P1_IP_BR-Q3"/>
    <m/>
    <m/>
    <m/>
    <m/>
    <x v="0"/>
    <m/>
    <m/>
    <m/>
    <m/>
    <e v="#N/A"/>
  </r>
  <r>
    <x v="93"/>
    <x v="60"/>
    <n v="1.2030081963379999"/>
    <x v="3"/>
    <x v="24"/>
    <x v="406"/>
    <x v="34"/>
    <s v="2402B-MAG(M14)-001 Pagoh Highway"/>
    <x v="0"/>
    <s v="BBand"/>
    <d v="2024-04-25T00:00:00"/>
    <m/>
    <m/>
    <s v="Multiple_2024_April_DWDM_S309_2402B_PRPO_1. Add Rectifier (Indoor) + 3 module = 1 (Require 63A x 4)_x000a_2. Battery Bank = 3"/>
    <x v="0"/>
    <n v="2024"/>
    <s v="April"/>
    <s v="DWDM"/>
    <s v="S309"/>
    <s v="DWDM-2402B"/>
    <s v="2402B"/>
    <x v="2"/>
    <s v="1. Add Rectifier (Indoor) + 3 module = 1 (Require 63A x 4)"/>
    <n v="0"/>
    <s v="1.1 Pending partner to submit TSSR"/>
    <s v="1.1 Pending partner to submit TSSR"/>
    <x v="10"/>
    <s v="Wk26"/>
    <x v="0"/>
    <m/>
    <m/>
    <m/>
    <m/>
    <m/>
    <m/>
    <m/>
    <x v="0"/>
    <x v="93"/>
    <m/>
    <x v="11"/>
    <s v="S305"/>
    <s v="IP BREAK RING"/>
    <s v="P1_IP_BR-Q3"/>
    <m/>
    <m/>
    <m/>
    <m/>
    <x v="0"/>
    <m/>
    <m/>
    <m/>
    <m/>
    <e v="#N/A"/>
  </r>
  <r>
    <x v="93"/>
    <x v="60"/>
    <n v="1.2030081963379999"/>
    <x v="3"/>
    <x v="244"/>
    <x v="407"/>
    <x v="34"/>
    <s v="6104A-MAG(M8)-001 Bkt Kelicap"/>
    <x v="0"/>
    <s v="BBand"/>
    <d v="2024-04-25T00:00:00"/>
    <m/>
    <m/>
    <e v="#N/A"/>
    <x v="2"/>
    <m/>
    <m/>
    <m/>
    <m/>
    <s v="DWDM-"/>
    <m/>
    <x v="1"/>
    <m/>
    <n v="0"/>
    <s v="1.1 Pending partner to submit TSSR"/>
    <s v="1.1 Pending partner to submit TSSR"/>
    <x v="10"/>
    <s v="Wk26"/>
    <x v="0"/>
    <m/>
    <m/>
    <m/>
    <m/>
    <m/>
    <m/>
    <m/>
    <x v="0"/>
    <x v="93"/>
    <m/>
    <x v="11"/>
    <s v="S305"/>
    <s v="IP BREAK RING"/>
    <s v="P1_IP_BR-Q3"/>
    <m/>
    <m/>
    <m/>
    <m/>
    <x v="0"/>
    <m/>
    <m/>
    <m/>
    <m/>
    <e v="#N/A"/>
  </r>
  <r>
    <x v="94"/>
    <x v="61"/>
    <n v="1.1451617817040001"/>
    <x v="3"/>
    <x v="249"/>
    <x v="408"/>
    <x v="35"/>
    <s v="6151A-MAC-001 Mersing"/>
    <x v="0"/>
    <s v="BBand"/>
    <d v="2024-04-25T00:00:00"/>
    <m/>
    <m/>
    <e v="#N/A"/>
    <x v="2"/>
    <m/>
    <m/>
    <m/>
    <m/>
    <s v="DWDM-"/>
    <m/>
    <x v="1"/>
    <m/>
    <n v="0"/>
    <s v="1.1 Pending partner to submit TSSR"/>
    <s v="1.1 Pending partner to submit TSSR"/>
    <x v="10"/>
    <s v="Wk26"/>
    <x v="0"/>
    <m/>
    <m/>
    <m/>
    <m/>
    <m/>
    <m/>
    <m/>
    <x v="0"/>
    <x v="93"/>
    <m/>
    <x v="11"/>
    <s v="S504M"/>
    <s v="IP BREAK RING"/>
    <s v="P1_IP_BR-Q3"/>
    <m/>
    <m/>
    <m/>
    <m/>
    <x v="0"/>
    <m/>
    <m/>
    <m/>
    <m/>
    <e v="#N/A"/>
  </r>
  <r>
    <x v="94"/>
    <x v="61"/>
    <n v="1.1451617817040001"/>
    <x v="3"/>
    <x v="250"/>
    <x v="409"/>
    <x v="35"/>
    <s v="6166A-MAC-001 Felda Nitar2"/>
    <x v="0"/>
    <s v="BBand"/>
    <d v="2024-04-25T00:00:00"/>
    <m/>
    <m/>
    <e v="#N/A"/>
    <x v="2"/>
    <m/>
    <m/>
    <m/>
    <m/>
    <s v="DWDM-"/>
    <m/>
    <x v="1"/>
    <m/>
    <n v="0"/>
    <s v="1.1 Pending partner to submit TSSR"/>
    <s v="1.1 Pending partner to submit TSSR"/>
    <x v="10"/>
    <s v="Wk26"/>
    <x v="0"/>
    <m/>
    <m/>
    <m/>
    <m/>
    <m/>
    <m/>
    <m/>
    <x v="0"/>
    <x v="93"/>
    <m/>
    <x v="11"/>
    <s v="S504M"/>
    <s v="IP BREAK RING"/>
    <s v="P1_IP_BR-Q3"/>
    <m/>
    <m/>
    <m/>
    <m/>
    <x v="0"/>
    <m/>
    <m/>
    <m/>
    <m/>
    <e v="#N/A"/>
  </r>
  <r>
    <x v="94"/>
    <x v="61"/>
    <n v="1.1451617817040001"/>
    <x v="3"/>
    <x v="251"/>
    <x v="410"/>
    <x v="35"/>
    <s v="6160A-MAC-001 Bkt Tinggi(Maxis)"/>
    <x v="0"/>
    <s v="BBand"/>
    <d v="2024-04-25T00:00:00"/>
    <m/>
    <m/>
    <e v="#N/A"/>
    <x v="2"/>
    <m/>
    <m/>
    <m/>
    <m/>
    <s v="DWDM-"/>
    <m/>
    <x v="1"/>
    <m/>
    <n v="0"/>
    <s v="1.1 Pending partner to submit TSSR"/>
    <s v="1.1 Pending partner to submit TSSR"/>
    <x v="10"/>
    <s v="Wk26"/>
    <x v="0"/>
    <m/>
    <m/>
    <m/>
    <m/>
    <m/>
    <m/>
    <m/>
    <x v="0"/>
    <x v="93"/>
    <m/>
    <x v="11"/>
    <s v="S504M"/>
    <s v="IP BREAK RING"/>
    <s v="P1_IP_BR-Q3"/>
    <m/>
    <m/>
    <m/>
    <m/>
    <x v="0"/>
    <m/>
    <m/>
    <m/>
    <m/>
    <e v="#N/A"/>
  </r>
  <r>
    <x v="94"/>
    <x v="61"/>
    <n v="1.1451617817040001"/>
    <x v="3"/>
    <x v="252"/>
    <x v="411"/>
    <x v="35"/>
    <s v="6138A-MAC-001 Kahang Maxis"/>
    <x v="0"/>
    <s v="BBand"/>
    <d v="2024-04-25T00:00:00"/>
    <m/>
    <m/>
    <s v="Multiple_2024_January_DWDM_(blank)_6138A_Completed_DISMANTLE CABINET = 1"/>
    <x v="0"/>
    <n v="2024"/>
    <s v="January"/>
    <s v="DWDM"/>
    <s v="(blank)"/>
    <s v="DWDM-6138A"/>
    <s v="6138A"/>
    <x v="0"/>
    <s v="DISMANTLE CABINET = 1"/>
    <n v="0"/>
    <s v="1.1 Pending partner to submit TSSR"/>
    <s v="1.1 Pending partner to submit TSSR"/>
    <x v="10"/>
    <s v="Wk26"/>
    <x v="0"/>
    <m/>
    <m/>
    <m/>
    <m/>
    <m/>
    <m/>
    <m/>
    <x v="0"/>
    <x v="93"/>
    <m/>
    <x v="11"/>
    <s v="S504M"/>
    <s v="IP BREAK RING"/>
    <s v="P1_IP_BR-Q3"/>
    <m/>
    <m/>
    <m/>
    <m/>
    <x v="0"/>
    <m/>
    <m/>
    <m/>
    <m/>
    <e v="#N/A"/>
  </r>
  <r>
    <x v="94"/>
    <x v="61"/>
    <n v="1.1451617817040001"/>
    <x v="3"/>
    <x v="253"/>
    <x v="412"/>
    <x v="35"/>
    <s v="6134A-MAC-001 Kluang Industry (Profina)"/>
    <x v="0"/>
    <s v="BBand"/>
    <d v="2024-04-25T00:00:00"/>
    <m/>
    <m/>
    <e v="#N/A"/>
    <x v="2"/>
    <m/>
    <m/>
    <m/>
    <m/>
    <s v="DWDM-"/>
    <m/>
    <x v="1"/>
    <m/>
    <n v="0"/>
    <s v="1.1 Pending partner to submit TSSR"/>
    <s v="1.1 Pending partner to submit TSSR"/>
    <x v="10"/>
    <s v="Wk26"/>
    <x v="0"/>
    <m/>
    <m/>
    <m/>
    <m/>
    <m/>
    <m/>
    <m/>
    <x v="0"/>
    <x v="93"/>
    <m/>
    <x v="11"/>
    <s v="S504M"/>
    <s v="IP BREAK RING"/>
    <s v="P1_IP_BR-Q3"/>
    <m/>
    <m/>
    <m/>
    <m/>
    <x v="0"/>
    <m/>
    <m/>
    <m/>
    <m/>
    <e v="#N/A"/>
  </r>
  <r>
    <x v="94"/>
    <x v="61"/>
    <n v="1.1451617817040001"/>
    <x v="3"/>
    <x v="254"/>
    <x v="413"/>
    <x v="35"/>
    <s v="6616A-MAC-001 Sri Permai"/>
    <x v="0"/>
    <s v="BBand"/>
    <d v="2024-04-25T00:00:00"/>
    <m/>
    <m/>
    <e v="#N/A"/>
    <x v="2"/>
    <m/>
    <m/>
    <m/>
    <m/>
    <s v="DWDM-"/>
    <m/>
    <x v="1"/>
    <m/>
    <n v="0"/>
    <s v="1.1 Pending partner to submit TSSR"/>
    <s v="1.4 Pending FF and CME Planner approval"/>
    <x v="10"/>
    <s v="Wk26"/>
    <x v="0"/>
    <m/>
    <m/>
    <m/>
    <m/>
    <m/>
    <m/>
    <m/>
    <x v="0"/>
    <x v="93"/>
    <m/>
    <x v="11"/>
    <s v="S504M"/>
    <s v="IP BREAK RING"/>
    <s v="P1_IP_BR-Q3"/>
    <m/>
    <m/>
    <m/>
    <m/>
    <x v="0"/>
    <m/>
    <m/>
    <m/>
    <m/>
    <e v="#N/A"/>
  </r>
  <r>
    <x v="94"/>
    <x v="61"/>
    <n v="1.1451617817040001"/>
    <x v="3"/>
    <x v="45"/>
    <x v="414"/>
    <x v="35"/>
    <s v="6369A-MAG-002 Sri Saujana"/>
    <x v="0"/>
    <s v="BBand"/>
    <d v="2024-04-25T00:00:00"/>
    <m/>
    <m/>
    <s v="Multiple_2024_May_DWDM_ST21P;S504M_6369A_PRPO_1. Add Battery Bank = 6_x000a_2. Replace faulty CSU controller = 1 (Under FF)_x000a_3. Rearrange battery"/>
    <x v="0"/>
    <n v="2024"/>
    <s v="May"/>
    <s v="DWDM"/>
    <s v="ST21P;S504M"/>
    <s v="DWDM-6369A"/>
    <s v="6369A"/>
    <x v="2"/>
    <s v="1. Add Battery Bank = 6"/>
    <s v="subrack only"/>
    <s v="1.6 Pending FF approval"/>
    <s v="1.6 Pending FF approval"/>
    <x v="10"/>
    <s v="Wk26"/>
    <x v="0"/>
    <m/>
    <m/>
    <m/>
    <d v="2024-06-07T00:00:00"/>
    <m/>
    <m/>
    <m/>
    <x v="0"/>
    <x v="93"/>
    <m/>
    <x v="11"/>
    <s v="S504M"/>
    <s v="IP BREAK RING"/>
    <s v="P1_IP_BR-Q3"/>
    <m/>
    <m/>
    <m/>
    <m/>
    <x v="0"/>
    <m/>
    <m/>
    <m/>
    <m/>
    <e v="#N/A"/>
  </r>
  <r>
    <x v="94"/>
    <x v="61"/>
    <n v="1.1451617817040001"/>
    <x v="3"/>
    <x v="255"/>
    <x v="415"/>
    <x v="35"/>
    <s v="6126A-MAG(M8)-001 KTM Kluang"/>
    <x v="0"/>
    <s v="BBand"/>
    <d v="2024-04-25T00:00:00"/>
    <m/>
    <m/>
    <e v="#N/A"/>
    <x v="2"/>
    <m/>
    <m/>
    <m/>
    <m/>
    <s v="DWDM-"/>
    <m/>
    <x v="1"/>
    <m/>
    <n v="0"/>
    <s v="1.1 Pending partner to submit TSSR"/>
    <s v="1.1 Pending partner to submit TSSR"/>
    <x v="10"/>
    <s v="Wk26"/>
    <x v="0"/>
    <m/>
    <m/>
    <m/>
    <m/>
    <m/>
    <m/>
    <m/>
    <x v="0"/>
    <x v="93"/>
    <m/>
    <x v="11"/>
    <s v="S504M"/>
    <s v="IP BREAK RING"/>
    <s v="P1_IP_BR-Q3"/>
    <m/>
    <m/>
    <m/>
    <m/>
    <x v="0"/>
    <m/>
    <m/>
    <m/>
    <m/>
    <e v="#N/A"/>
  </r>
  <r>
    <x v="95"/>
    <x v="1"/>
    <e v="#N/A"/>
    <x v="3"/>
    <x v="123"/>
    <x v="416"/>
    <x v="0"/>
    <s v="4938A-MAG_x0002_001 Taman Orkid"/>
    <x v="9"/>
    <s v="Fo&amp;T"/>
    <m/>
    <m/>
    <m/>
    <s v="Single_2023_November_DWDM_(blank)_4938A_Completed_RECTIFIER + DCPDB = 1"/>
    <x v="1"/>
    <n v="2023"/>
    <s v="November"/>
    <s v="DWDM"/>
    <s v="(blank)"/>
    <s v="DWDM-4938A"/>
    <s v="4938A"/>
    <x v="0"/>
    <s v="No CME"/>
    <s v="NA"/>
    <s v="0. No Survey required"/>
    <s v="0. No Survey required"/>
    <x v="16"/>
    <s v="Wk23"/>
    <x v="0"/>
    <m/>
    <m/>
    <s v="0527: Material shortage. Target inbound 5/6_x000a_0517: Main eqt shortage. Only can outbound 27th onwards_x000a_0516: Pending DN. Freezed to lock material. Need to reconfirm from Mok"/>
    <m/>
    <m/>
    <m/>
    <m/>
    <x v="0"/>
    <x v="8"/>
    <m/>
    <x v="0"/>
    <e v="#N/A"/>
    <e v="#N/A"/>
    <e v="#N/A"/>
    <m/>
    <m/>
    <m/>
    <m/>
    <x v="0"/>
    <m/>
    <m/>
    <m/>
    <m/>
    <e v="#N/A"/>
  </r>
  <r>
    <x v="95"/>
    <x v="1"/>
    <e v="#N/A"/>
    <x v="3"/>
    <x v="112"/>
    <x v="417"/>
    <x v="0"/>
    <s v="4660A-MAG-001 KTM Alor Setar"/>
    <x v="9"/>
    <s v="Fo&amp;T"/>
    <m/>
    <m/>
    <m/>
    <e v="#N/A"/>
    <x v="2"/>
    <m/>
    <m/>
    <m/>
    <m/>
    <s v="DWDM-"/>
    <m/>
    <x v="1"/>
    <s v="No CME"/>
    <s v="NA"/>
    <s v="0. No Survey required"/>
    <s v="0. No Survey required"/>
    <x v="16"/>
    <s v="Wk23"/>
    <x v="0"/>
    <m/>
    <m/>
    <s v="0527: Material shortage. Target inbound 5/6 _x000a_0517: Main eqt shortage. Only can outbound 27th onwards_x000a_0516: Pending DN. Freezed to lock material. Need to reconfirm from Mok"/>
    <m/>
    <m/>
    <m/>
    <m/>
    <x v="0"/>
    <x v="8"/>
    <m/>
    <x v="0"/>
    <e v="#N/A"/>
    <e v="#N/A"/>
    <e v="#N/A"/>
    <m/>
    <m/>
    <m/>
    <m/>
    <x v="0"/>
    <m/>
    <m/>
    <m/>
    <m/>
    <e v="#N/A"/>
  </r>
  <r>
    <x v="95"/>
    <x v="1"/>
    <e v="#N/A"/>
    <x v="3"/>
    <x v="115"/>
    <x v="418"/>
    <x v="0"/>
    <s v="4998A-MAG-001 Air Itam Kedah"/>
    <x v="9"/>
    <s v="Fo&amp;T"/>
    <m/>
    <m/>
    <m/>
    <s v="Single_2024_May_DWDM_N104+;N107+_4998A_PRPO_1. Add Battery Bank = 1"/>
    <x v="1"/>
    <n v="2024"/>
    <s v="May"/>
    <s v="DWDM"/>
    <s v="N104+;N107+"/>
    <s v="DWDM-4998A"/>
    <s v="4998A"/>
    <x v="2"/>
    <s v="No CME"/>
    <s v="NA"/>
    <s v="0. No Survey required"/>
    <s v="0. No Survey required"/>
    <x v="16"/>
    <s v="Wk23"/>
    <x v="0"/>
    <m/>
    <m/>
    <s v="0527: Material shortage. Target inbound 5/6_x000a_0517: Main eqt shortage. Only can outbound 27th onwards_x000a_0516: Pending DN. Freezed to lock material. Need to reconfirm from Mok"/>
    <m/>
    <m/>
    <m/>
    <m/>
    <x v="0"/>
    <x v="8"/>
    <m/>
    <x v="0"/>
    <e v="#N/A"/>
    <e v="#N/A"/>
    <e v="#N/A"/>
    <m/>
    <m/>
    <m/>
    <m/>
    <x v="0"/>
    <m/>
    <m/>
    <m/>
    <m/>
    <e v="#N/A"/>
  </r>
  <r>
    <x v="95"/>
    <x v="1"/>
    <e v="#N/A"/>
    <x v="3"/>
    <x v="148"/>
    <x v="419"/>
    <x v="0"/>
    <s v="4606A-MAG(M8)- 001 Padang Besar"/>
    <x v="9"/>
    <s v="Fo&amp;T"/>
    <m/>
    <m/>
    <m/>
    <e v="#N/A"/>
    <x v="2"/>
    <m/>
    <m/>
    <m/>
    <m/>
    <s v="DWDM-"/>
    <m/>
    <x v="1"/>
    <s v="No CME"/>
    <s v="NA"/>
    <s v="0. No Survey required"/>
    <s v="0. No Survey required"/>
    <x v="16"/>
    <s v="Wk23"/>
    <x v="0"/>
    <m/>
    <m/>
    <s v="0527: Material shortage. Target inbound 5/6 _x000a_0517: Main eqt shortage. Only can outbound 27th onwards_x000a_0516: Pending DN. Freezed to lock material. Need to reconfirm from Mok"/>
    <m/>
    <m/>
    <m/>
    <m/>
    <x v="0"/>
    <x v="8"/>
    <m/>
    <x v="0"/>
    <e v="#N/A"/>
    <e v="#N/A"/>
    <e v="#N/A"/>
    <m/>
    <m/>
    <m/>
    <m/>
    <x v="0"/>
    <m/>
    <m/>
    <m/>
    <m/>
    <e v="#N/A"/>
  </r>
  <r>
    <x v="60"/>
    <x v="1"/>
    <e v="#N/A"/>
    <x v="3"/>
    <x v="78"/>
    <x v="420"/>
    <x v="0"/>
    <s v="1049B-MCR 001 KPG"/>
    <x v="31"/>
    <s v="BBand"/>
    <d v="2024-04-17T00:00:00"/>
    <m/>
    <m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1.Swap breaker = 16 (16x63A DC)"/>
    <s v="subrack only"/>
    <s v="1.7 TSSR Approved"/>
    <s v="1.7 TSSR Approved"/>
    <x v="10"/>
    <s v="Wk26"/>
    <x v="0"/>
    <s v="Material on hold - Sean"/>
    <m/>
    <m/>
    <d v="2024-05-23T00:00:00"/>
    <m/>
    <m/>
    <m/>
    <x v="0"/>
    <x v="93"/>
    <m/>
    <x v="0"/>
    <s v="CT04"/>
    <s v="IP BREAK RING"/>
    <e v="#N/A"/>
    <m/>
    <m/>
    <m/>
    <m/>
    <x v="0"/>
    <m/>
    <m/>
    <m/>
    <m/>
    <e v="#N/A"/>
  </r>
  <r>
    <x v="60"/>
    <x v="1"/>
    <e v="#N/A"/>
    <x v="3"/>
    <x v="172"/>
    <x v="421"/>
    <x v="0"/>
    <s v="1413A-MAC-001 KTM Rawang"/>
    <x v="32"/>
    <s v="BBand"/>
    <d v="2024-04-03T00:00:00"/>
    <m/>
    <m/>
    <s v="Single_2023_October_DWDM_(blank)_1413A_Completed_DC BREAKER: 63 A X 4"/>
    <x v="1"/>
    <n v="2023"/>
    <s v="October"/>
    <s v="DWDM"/>
    <s v="(blank)"/>
    <s v="DWDM-1413A"/>
    <s v="1413A"/>
    <x v="0"/>
    <s v="DC BREAKER: 63 A X 4"/>
    <n v="0"/>
    <s v="1.1 Pending partner to submit TSSR"/>
    <s v="1.1 Pending partner to submit TSSR"/>
    <x v="10"/>
    <s v="Wk26"/>
    <x v="0"/>
    <s v="Material on hold - Sean"/>
    <m/>
    <m/>
    <m/>
    <m/>
    <m/>
    <m/>
    <x v="0"/>
    <x v="93"/>
    <m/>
    <x v="0"/>
    <s v="CT04"/>
    <s v="IP BREAK RING"/>
    <e v="#N/A"/>
    <m/>
    <m/>
    <m/>
    <m/>
    <x v="0"/>
    <m/>
    <m/>
    <m/>
    <m/>
    <e v="#N/A"/>
  </r>
  <r>
    <x v="60"/>
    <x v="1"/>
    <e v="#N/A"/>
    <x v="3"/>
    <x v="171"/>
    <x v="422"/>
    <x v="0"/>
    <s v="1412A-MAC-001 Bkt Tadun"/>
    <x v="32"/>
    <s v="BBand"/>
    <d v="2024-04-03T00:00:00"/>
    <m/>
    <m/>
    <e v="#N/A"/>
    <x v="2"/>
    <m/>
    <m/>
    <m/>
    <m/>
    <s v="DWDM-"/>
    <m/>
    <x v="1"/>
    <m/>
    <n v="0"/>
    <s v="1.1 Pending partner to submit TSSR"/>
    <s v="1.1 Pending partner to submit TSSR"/>
    <x v="10"/>
    <s v="Wk26"/>
    <x v="0"/>
    <s v="Material on hold - Sean"/>
    <m/>
    <m/>
    <m/>
    <m/>
    <m/>
    <m/>
    <x v="0"/>
    <x v="93"/>
    <m/>
    <x v="0"/>
    <s v="CT04"/>
    <s v="IP BREAK RING"/>
    <e v="#N/A"/>
    <m/>
    <m/>
    <m/>
    <m/>
    <x v="0"/>
    <m/>
    <m/>
    <m/>
    <m/>
    <e v="#N/A"/>
  </r>
  <r>
    <x v="96"/>
    <x v="1"/>
    <n v="0.28999999999999998"/>
    <x v="3"/>
    <x v="46"/>
    <x v="423"/>
    <x v="36"/>
    <s v="2021B-MCR 001 SHT"/>
    <x v="32"/>
    <s v="BBand"/>
    <d v="2024-04-04T00:00:00"/>
    <m/>
    <m/>
    <s v="Multiple_2024_May_DWDM_C0417P;MAC RING 6/C09+;5GC_2021B_PRPO_1.ODF Rack (Glass Door)"/>
    <x v="0"/>
    <n v="2024"/>
    <s v="May"/>
    <s v="DWDM"/>
    <s v="C0417P;MAC RING 6/C09+;5GC"/>
    <s v="DWDM-2021B"/>
    <s v="2021B"/>
    <x v="2"/>
    <s v="1.ODF Rack (Glass Door)"/>
    <s v="Indoor"/>
    <s v="1.6 Pending FF approval"/>
    <s v="1.6 Pending FF approval"/>
    <x v="10"/>
    <s v="Wk26"/>
    <x v="0"/>
    <m/>
    <m/>
    <m/>
    <m/>
    <m/>
    <m/>
    <m/>
    <x v="0"/>
    <x v="93"/>
    <m/>
    <x v="0"/>
    <s v="MAC RING 6/C09+"/>
    <s v="IP BREAK RING"/>
    <e v="#N/A"/>
    <m/>
    <m/>
    <m/>
    <m/>
    <x v="0"/>
    <m/>
    <m/>
    <m/>
    <m/>
    <e v="#N/A"/>
  </r>
  <r>
    <x v="96"/>
    <x v="1"/>
    <n v="0.28999999999999998"/>
    <x v="3"/>
    <x v="256"/>
    <x v="424"/>
    <x v="36"/>
    <s v="1192A-MAC 001 Subang New Village"/>
    <x v="32"/>
    <s v="BBand"/>
    <d v="2024-04-03T00:00:00"/>
    <m/>
    <m/>
    <e v="#N/A"/>
    <x v="2"/>
    <m/>
    <m/>
    <m/>
    <m/>
    <s v="DWDM-"/>
    <m/>
    <x v="1"/>
    <m/>
    <s v="Outdoor (delivery require Crane)"/>
    <s v="1.32 CME Planner reject/Pending resubmission from partner"/>
    <s v="1.32 CME Planner reject/Pending resubmission from partner"/>
    <x v="10"/>
    <s v="Wk26"/>
    <x v="0"/>
    <m/>
    <m/>
    <s v="0524: Sharing rack with Advance. Need to f/u w/ Advance (need to recheck)_x000a_Not freeze in KHE"/>
    <m/>
    <m/>
    <m/>
    <m/>
    <x v="0"/>
    <x v="93"/>
    <m/>
    <x v="0"/>
    <s v="MAC RING 6/C09+"/>
    <s v="IP BREAK RING"/>
    <e v="#N/A"/>
    <m/>
    <m/>
    <m/>
    <m/>
    <x v="0"/>
    <m/>
    <m/>
    <m/>
    <m/>
    <e v="#N/A"/>
  </r>
  <r>
    <x v="96"/>
    <x v="1"/>
    <n v="0.28999999999999998"/>
    <x v="3"/>
    <x v="257"/>
    <x v="425"/>
    <x v="36"/>
    <s v="1230A-MAC 001 P indus Sg Buloh"/>
    <x v="32"/>
    <s v="BBand"/>
    <d v="2024-04-03T00:00:00"/>
    <m/>
    <m/>
    <s v="Single_2024_May_DWDM_MAC RING 6/C09+_1230A_PRPO_1. Add Battery Bank = 2_x000a_2. Swap breaker DC BREAKER: 63A X 4"/>
    <x v="1"/>
    <n v="2024"/>
    <s v="May"/>
    <s v="DWDM"/>
    <s v="MAC RING 6/C09+"/>
    <s v="DWDM-1230A"/>
    <s v="1230A"/>
    <x v="2"/>
    <s v="1. Add Battery Bank = 2"/>
    <s v="Indoor"/>
    <s v="1.6 Pending FF approval"/>
    <s v="1.6 Pending FF approval"/>
    <x v="10"/>
    <s v="Wk26"/>
    <x v="0"/>
    <m/>
    <m/>
    <s v="0523: CME need to decom rack_x000a_MOS freezed. Pending confirmation availability of material."/>
    <d v="2024-06-07T00:00:00"/>
    <m/>
    <m/>
    <m/>
    <x v="0"/>
    <x v="93"/>
    <m/>
    <x v="0"/>
    <s v="MAC RING 6/C09+"/>
    <s v="IP BREAK RING"/>
    <e v="#N/A"/>
    <m/>
    <m/>
    <m/>
    <m/>
    <x v="0"/>
    <m/>
    <m/>
    <m/>
    <m/>
    <e v="#N/A"/>
  </r>
  <r>
    <x v="0"/>
    <x v="0"/>
    <n v="0.52"/>
    <x v="3"/>
    <x v="4"/>
    <x v="426"/>
    <x v="37"/>
    <s v="4952B-MAG 001 Selama"/>
    <x v="32"/>
    <s v="Fo&amp;T"/>
    <m/>
    <m/>
    <m/>
    <e v="#N/A"/>
    <x v="2"/>
    <m/>
    <m/>
    <m/>
    <m/>
    <s v="DWDM-"/>
    <m/>
    <x v="1"/>
    <m/>
    <s v="subrack only"/>
    <s v="1.6 Pending FF approval"/>
    <s v="1.6 Pending FF approval"/>
    <x v="21"/>
    <s v="Wk22"/>
    <x v="13"/>
    <m/>
    <m/>
    <s v="MOS freezed. Pending confirmation availability of material."/>
    <m/>
    <m/>
    <m/>
    <m/>
    <x v="0"/>
    <x v="12"/>
    <m/>
    <x v="0"/>
    <s v="N401"/>
    <s v="IP BREAK RING"/>
    <e v="#N/A"/>
    <m/>
    <m/>
    <m/>
    <m/>
    <x v="0"/>
    <m/>
    <m/>
    <m/>
    <m/>
    <e v="#N/A"/>
  </r>
  <r>
    <x v="0"/>
    <x v="0"/>
    <n v="0.52"/>
    <x v="3"/>
    <x v="5"/>
    <x v="427"/>
    <x v="37"/>
    <s v="4000A-MCR 002 PRI"/>
    <x v="33"/>
    <s v="Fo&amp;T"/>
    <d v="2024-04-17T00:00:00"/>
    <m/>
    <m/>
    <s v="Single_2023_November_DWDM_(blank)_4000A_Completed_DC BREAKER: 63A X 12"/>
    <x v="1"/>
    <n v="2023"/>
    <s v="November"/>
    <s v="DWDM"/>
    <s v="(blank)"/>
    <s v="DWDM-4000A"/>
    <s v="4000A"/>
    <x v="0"/>
    <s v="DC BREAKER: 63A X 12"/>
    <s v="subrack only"/>
    <s v="1.11 HW TSSR reject/Pending resubmission from partner"/>
    <s v="1.6 Pending FF approval"/>
    <x v="49"/>
    <s v="Wk19"/>
    <x v="0"/>
    <m/>
    <m/>
    <m/>
    <m/>
    <m/>
    <m/>
    <m/>
    <x v="0"/>
    <x v="93"/>
    <m/>
    <x v="0"/>
    <s v="N401"/>
    <s v="IP BREAK RING"/>
    <e v="#N/A"/>
    <m/>
    <m/>
    <m/>
    <m/>
    <x v="0"/>
    <m/>
    <m/>
    <m/>
    <m/>
    <e v="#N/A"/>
  </r>
  <r>
    <x v="0"/>
    <x v="0"/>
    <n v="0.52"/>
    <x v="3"/>
    <x v="0"/>
    <x v="428"/>
    <x v="37"/>
    <s v="4686B-MAC-001 Terap"/>
    <x v="32"/>
    <s v="Fo&amp;T"/>
    <m/>
    <m/>
    <m/>
    <s v="Multiple_2023_December_DWDM_(blank)_4686B_Completed_DC BREAKER: 63 A X 4"/>
    <x v="0"/>
    <n v="2023"/>
    <s v="December"/>
    <s v="DWDM"/>
    <s v="(blank)"/>
    <s v="DWDM-4686B"/>
    <s v="4686B"/>
    <x v="0"/>
    <s v="DC BREAKER: 63 A X 4"/>
    <s v="Indoor"/>
    <s v="1.7 TSSR Approved"/>
    <s v="1.7 TSSR Approved"/>
    <x v="21"/>
    <s v="Wk22"/>
    <x v="13"/>
    <m/>
    <m/>
    <s v="0517: Main eqt shortage. Only can outbound 27th onwards_x000a_0516: Pending DN // _x000a_0515: Need 4WD"/>
    <m/>
    <m/>
    <d v="2024-06-11T00:00:00"/>
    <m/>
    <x v="0"/>
    <x v="12"/>
    <m/>
    <x v="0"/>
    <s v="N401"/>
    <s v="IP BREAK RING"/>
    <e v="#N/A"/>
    <m/>
    <m/>
    <m/>
    <m/>
    <x v="0"/>
    <m/>
    <m/>
    <m/>
    <m/>
    <s v="YES"/>
  </r>
  <r>
    <x v="0"/>
    <x v="0"/>
    <n v="0.52"/>
    <x v="3"/>
    <x v="1"/>
    <x v="429"/>
    <x v="37"/>
    <s v="4965A-MAC-001 Politeknik Kulim"/>
    <x v="32"/>
    <s v="Fo&amp;T"/>
    <m/>
    <m/>
    <m/>
    <s v="Multiple_2023_December_DWDM_(blank)_4965A_Completed_BATTERY BANK = 1"/>
    <x v="0"/>
    <n v="2023"/>
    <s v="December"/>
    <s v="DWDM"/>
    <s v="(blank)"/>
    <s v="DWDM-4965A"/>
    <s v="4965A"/>
    <x v="0"/>
    <s v="BATTERY BANK = 1"/>
    <s v="Indoor"/>
    <s v="1.7 TSSR Approved"/>
    <s v="1.7 TSSR Approved"/>
    <x v="24"/>
    <s v="Wk22"/>
    <x v="17"/>
    <m/>
    <m/>
    <s v="0524: Waiting outbound_x000a_0517: Main eqt shortage. Only can outbound 27th onwards_x000a_0516: Pending DN // _x000a_0515: Need 4WD"/>
    <m/>
    <m/>
    <d v="2024-06-12T00:00:00"/>
    <m/>
    <x v="0"/>
    <x v="16"/>
    <m/>
    <x v="0"/>
    <s v="N401"/>
    <s v="IP BREAK RING"/>
    <e v="#N/A"/>
    <m/>
    <m/>
    <m/>
    <m/>
    <x v="0"/>
    <m/>
    <m/>
    <m/>
    <m/>
    <s v="YES"/>
  </r>
  <r>
    <x v="0"/>
    <x v="0"/>
    <n v="0.52"/>
    <x v="3"/>
    <x v="3"/>
    <x v="430"/>
    <x v="37"/>
    <s v="4689A-MAC 001 Tmn Desa Impian"/>
    <x v="32"/>
    <s v="Fo&amp;T"/>
    <m/>
    <m/>
    <m/>
    <s v="Multiple_2023_December_DWDM_(blank)_4689A_Completed_BATTERY BANK = 1"/>
    <x v="0"/>
    <n v="2023"/>
    <s v="December"/>
    <s v="DWDM"/>
    <s v="(blank)"/>
    <s v="DWDM-4689A"/>
    <s v="4689A"/>
    <x v="0"/>
    <s v="BATTERY BANK = 1"/>
    <s v="Indoor"/>
    <s v="1.7 TSSR Approved"/>
    <s v="1.7 TSSR Approved"/>
    <x v="24"/>
    <s v="Wk22"/>
    <x v="17"/>
    <m/>
    <m/>
    <s v="0524: Waiting outbound_x000a_0517: Main eqt shortage. Only can outbound 27th onwards_x000a_0516: Pending DN. Freezed to lock material. Need to reconfirm from Mok"/>
    <m/>
    <m/>
    <d v="2024-06-12T00:00:00"/>
    <m/>
    <x v="0"/>
    <x v="16"/>
    <m/>
    <x v="0"/>
    <s v="N401"/>
    <s v="IP BREAK RING"/>
    <e v="#N/A"/>
    <m/>
    <m/>
    <m/>
    <m/>
    <x v="0"/>
    <m/>
    <m/>
    <m/>
    <m/>
    <s v="YES"/>
  </r>
  <r>
    <x v="0"/>
    <x v="0"/>
    <n v="0.52"/>
    <x v="3"/>
    <x v="2"/>
    <x v="431"/>
    <x v="37"/>
    <s v="4118A-MAC 001 Machang Bubuk 2"/>
    <x v="32"/>
    <s v="Fo&amp;T"/>
    <m/>
    <m/>
    <m/>
    <s v="Single_2023_December_DWDM_(blank)_4118A_Completed_DCPDB  = 1"/>
    <x v="1"/>
    <n v="2023"/>
    <s v="December"/>
    <s v="DWDM"/>
    <s v="(blank)"/>
    <s v="DWDM-4118A"/>
    <s v="4118A"/>
    <x v="0"/>
    <s v="DCPDB  = 1"/>
    <s v="Indoor"/>
    <s v="1.7 TSSR Approved"/>
    <s v="1.7 TSSR Approved"/>
    <x v="3"/>
    <s v="Wk22"/>
    <x v="77"/>
    <m/>
    <m/>
    <s v="0524: Waiting outbound_x000a_0517: Main eqt shortage. Only can outbound 27th onwards_x000a_0516: Pending DN. Freezed to lock material. Need to reconfirm from Mok"/>
    <m/>
    <m/>
    <d v="2024-06-13T00:00:00"/>
    <m/>
    <x v="0"/>
    <x v="2"/>
    <m/>
    <x v="0"/>
    <s v="N401"/>
    <s v="IP BREAK RING"/>
    <e v="#N/A"/>
    <m/>
    <m/>
    <m/>
    <m/>
    <x v="0"/>
    <m/>
    <m/>
    <m/>
    <m/>
    <s v="YES"/>
  </r>
  <r>
    <x v="85"/>
    <x v="56"/>
    <n v="1.0339"/>
    <x v="2"/>
    <x v="238"/>
    <x v="432"/>
    <x v="27"/>
    <s v="1211A KDU"/>
    <x v="0"/>
    <s v="Advance"/>
    <m/>
    <m/>
    <m/>
    <e v="#N/A"/>
    <x v="2"/>
    <m/>
    <m/>
    <m/>
    <m/>
    <s v="DWDM-"/>
    <m/>
    <x v="1"/>
    <s v="No CME"/>
    <s v="Indoor"/>
    <s v="1.7 TSSR Approved"/>
    <s v="1.7 TSSR Approved"/>
    <x v="51"/>
    <s v="Wk20"/>
    <x v="78"/>
    <m/>
    <m/>
    <s v="0520: TI done_x000a_0517: TI WIP // _x000a_0516: Waiting outbound"/>
    <m/>
    <m/>
    <m/>
    <s v="Pending ES PO"/>
    <x v="0"/>
    <x v="90"/>
    <m/>
    <x v="2"/>
    <e v="#N/A"/>
    <e v="#N/A"/>
    <e v="#N/A"/>
    <e v="#N/A"/>
    <m/>
    <m/>
    <m/>
    <x v="0"/>
    <e v="#N/A"/>
    <s v="Plan RFS MAY2024 (ZTE)"/>
    <s v="Y"/>
    <d v="2023-05-21T00:00:00"/>
    <e v="#N/A"/>
  </r>
  <r>
    <x v="97"/>
    <x v="62"/>
    <n v="0.53"/>
    <x v="3"/>
    <x v="140"/>
    <x v="433"/>
    <x v="38"/>
    <s v="4493A KTM Ipoh"/>
    <x v="34"/>
    <s v="Fo&amp;T"/>
    <d v="2024-04-16T00:00:00"/>
    <m/>
    <m/>
    <e v="#N/A"/>
    <x v="2"/>
    <m/>
    <m/>
    <m/>
    <m/>
    <s v="DWDM-"/>
    <m/>
    <x v="1"/>
    <m/>
    <n v="0"/>
    <s v="1.1 Pending partner to submit TSSR"/>
    <s v="1.6 Pending CME approval"/>
    <x v="52"/>
    <s v="Wk26"/>
    <x v="0"/>
    <m/>
    <m/>
    <m/>
    <m/>
    <m/>
    <m/>
    <m/>
    <x v="0"/>
    <x v="93"/>
    <m/>
    <x v="3"/>
    <s v="N407"/>
    <s v="IP BREAK RING"/>
    <s v="P1_IP_BR-Q1"/>
    <m/>
    <m/>
    <m/>
    <m/>
    <x v="0"/>
    <m/>
    <m/>
    <m/>
    <m/>
    <e v="#N/A"/>
  </r>
  <r>
    <x v="97"/>
    <x v="62"/>
    <n v="0.53"/>
    <x v="3"/>
    <x v="139"/>
    <x v="434"/>
    <x v="38"/>
    <s v="4432A KTM SG SIPUT"/>
    <x v="34"/>
    <s v="Fo&amp;T"/>
    <d v="2024-04-16T00:00:00"/>
    <m/>
    <m/>
    <e v="#N/A"/>
    <x v="2"/>
    <m/>
    <m/>
    <m/>
    <m/>
    <s v="DWDM-"/>
    <m/>
    <x v="1"/>
    <m/>
    <s v="subrack only"/>
    <s v="1.6 Pending FF approval"/>
    <s v="1.6 Pending FF approval"/>
    <x v="53"/>
    <s v="Wk22"/>
    <x v="0"/>
    <m/>
    <m/>
    <s v="0524: Waiting outbound_x000a_0517: Main eqt shortage. Only can outbound 27th onwards_x000a_0516: Pending DN. Freezed to lock material. Need to reconfirm from Mok"/>
    <m/>
    <m/>
    <m/>
    <m/>
    <x v="0"/>
    <x v="94"/>
    <m/>
    <x v="3"/>
    <s v="N407"/>
    <s v="IP BREAK RING"/>
    <s v="P1_IP_BR-Q1"/>
    <m/>
    <m/>
    <m/>
    <m/>
    <x v="0"/>
    <m/>
    <m/>
    <m/>
    <m/>
    <e v="#N/A"/>
  </r>
  <r>
    <x v="97"/>
    <x v="62"/>
    <n v="0.53"/>
    <x v="3"/>
    <x v="258"/>
    <x v="435"/>
    <x v="38"/>
    <s v="4515A TG RAMBUTAN"/>
    <x v="34"/>
    <s v="Fo&amp;T"/>
    <d v="2024-04-18T00:00:00"/>
    <m/>
    <m/>
    <e v="#N/A"/>
    <x v="2"/>
    <m/>
    <m/>
    <m/>
    <m/>
    <s v="DWDM-"/>
    <m/>
    <x v="1"/>
    <m/>
    <n v="0"/>
    <s v="1.1 Pending partner to submit TSSR"/>
    <s v="1.7 TSSR Approved"/>
    <x v="54"/>
    <s v="Wk26"/>
    <x v="0"/>
    <m/>
    <m/>
    <m/>
    <m/>
    <m/>
    <m/>
    <m/>
    <x v="0"/>
    <x v="93"/>
    <m/>
    <x v="3"/>
    <s v="N407"/>
    <s v="IP BREAK RING"/>
    <s v="P1_IP_BR-Q1"/>
    <m/>
    <m/>
    <m/>
    <m/>
    <x v="0"/>
    <m/>
    <m/>
    <m/>
    <m/>
    <e v="#N/A"/>
  </r>
  <r>
    <x v="97"/>
    <x v="62"/>
    <n v="0.53"/>
    <x v="3"/>
    <x v="259"/>
    <x v="436"/>
    <x v="38"/>
    <s v="4498A LAP Tambun 1&amp;2"/>
    <x v="34"/>
    <s v="Fo&amp;T"/>
    <d v="2024-04-19T00:00:00"/>
    <m/>
    <m/>
    <e v="#N/A"/>
    <x v="2"/>
    <m/>
    <m/>
    <m/>
    <m/>
    <s v="DWDM-"/>
    <m/>
    <x v="1"/>
    <m/>
    <n v="0"/>
    <s v="1.1 Pending partner to submit TSSR"/>
    <s v="1.6 Pending FF approval"/>
    <x v="49"/>
    <s v="Wk19"/>
    <x v="0"/>
    <m/>
    <m/>
    <m/>
    <m/>
    <m/>
    <m/>
    <m/>
    <x v="0"/>
    <x v="93"/>
    <m/>
    <x v="3"/>
    <s v="N407"/>
    <s v="IP BREAK RING"/>
    <s v="P1_IP_BR-Q1"/>
    <m/>
    <m/>
    <m/>
    <m/>
    <x v="0"/>
    <m/>
    <m/>
    <m/>
    <m/>
    <e v="#N/A"/>
  </r>
  <r>
    <x v="97"/>
    <x v="62"/>
    <n v="0.53"/>
    <x v="3"/>
    <x v="260"/>
    <x v="437"/>
    <x v="38"/>
    <s v="4541A Bercham Industry"/>
    <x v="34"/>
    <s v="Fo&amp;T"/>
    <d v="2024-04-19T00:00:00"/>
    <m/>
    <m/>
    <e v="#N/A"/>
    <x v="2"/>
    <m/>
    <m/>
    <m/>
    <m/>
    <s v="DWDM-"/>
    <m/>
    <x v="1"/>
    <m/>
    <n v="0"/>
    <s v="1.1 Pending partner to submit TSSR"/>
    <s v="1.6 Pending FF approval"/>
    <x v="49"/>
    <s v="Wk19"/>
    <x v="0"/>
    <m/>
    <m/>
    <m/>
    <m/>
    <m/>
    <m/>
    <m/>
    <x v="0"/>
    <x v="93"/>
    <m/>
    <x v="3"/>
    <s v="N407"/>
    <s v="IP BREAK RING"/>
    <s v="P1_IP_BR-Q1"/>
    <m/>
    <m/>
    <m/>
    <m/>
    <x v="0"/>
    <m/>
    <m/>
    <m/>
    <m/>
    <e v="#N/A"/>
  </r>
  <r>
    <x v="61"/>
    <x v="42"/>
    <n v="0.23"/>
    <x v="6"/>
    <x v="78"/>
    <x v="438"/>
    <x v="25"/>
    <s v="1049B-MCR 001 KPG"/>
    <x v="34"/>
    <s v="Advance"/>
    <d v="2024-04-15T00:00:00"/>
    <m/>
    <m/>
    <s v="Single_2024_May_DWDM_C0105P;CAR04;C0103;CT04;C0103_1049B_PRPO_1.Swap breaker = 16 (16x63A DC)"/>
    <x v="1"/>
    <n v="2024"/>
    <s v="May"/>
    <s v="DWDM"/>
    <s v="C0105P;CAR04;C0103;CT04;C0103"/>
    <s v="DWDM-1049B"/>
    <s v="1049B"/>
    <x v="2"/>
    <s v="1.Swap breaker = 16 (16x63A DC)"/>
    <s v="subrack only"/>
    <s v="1.7 TSSR Approved"/>
    <s v="1.7 TSSR Approved"/>
    <x v="31"/>
    <s v="Wk21"/>
    <x v="23"/>
    <m/>
    <m/>
    <s v="0523: Partial DN. Need to raise 2nd to outbound SFP_x000a_"/>
    <d v="2024-05-23T00:00:00"/>
    <m/>
    <m/>
    <m/>
    <x v="0"/>
    <x v="23"/>
    <m/>
    <x v="1"/>
    <e v="#N/A"/>
    <s v="IP BREAK RING"/>
    <e v="#N/A"/>
    <m/>
    <m/>
    <m/>
    <m/>
    <x v="0"/>
    <m/>
    <m/>
    <m/>
    <m/>
    <e v="#N/A"/>
  </r>
  <r>
    <x v="98"/>
    <x v="1"/>
    <m/>
    <x v="6"/>
    <x v="5"/>
    <x v="439"/>
    <x v="24"/>
    <s v="4000A MSC Prai"/>
    <x v="9"/>
    <s v="Fo&amp;T"/>
    <m/>
    <m/>
    <m/>
    <s v="Single_2023_November_DWDM_(blank)_4000A_Completed_DC BREAKER: 63A X 12"/>
    <x v="1"/>
    <n v="2023"/>
    <s v="November"/>
    <s v="DWDM"/>
    <s v="(blank)"/>
    <s v="DWDM-4000A"/>
    <s v="4000A"/>
    <x v="0"/>
    <s v="No CME"/>
    <s v="NA"/>
    <s v="0. No Survey required"/>
    <s v="0. No Survey required"/>
    <x v="50"/>
    <s v="Wk20"/>
    <x v="74"/>
    <m/>
    <m/>
    <m/>
    <m/>
    <m/>
    <m/>
    <m/>
    <x v="2"/>
    <x v="0"/>
    <m/>
    <x v="13"/>
    <s v="NAR02_ii+"/>
    <s v="Ring Expansion (MAG-PE)"/>
    <s v="P1_IP_R_EXP-Q2"/>
    <m/>
    <m/>
    <m/>
    <m/>
    <x v="0"/>
    <m/>
    <m/>
    <m/>
    <m/>
    <e v="#N/A"/>
  </r>
  <r>
    <x v="98"/>
    <x v="1"/>
    <m/>
    <x v="6"/>
    <x v="41"/>
    <x v="440"/>
    <x v="24"/>
    <s v="8000A MSC Kuantan"/>
    <x v="9"/>
    <s v="Fo&amp;T"/>
    <m/>
    <m/>
    <m/>
    <e v="#N/A"/>
    <x v="2"/>
    <m/>
    <m/>
    <m/>
    <m/>
    <s v="DWDM-"/>
    <m/>
    <x v="1"/>
    <s v="No CME"/>
    <s v="NA"/>
    <s v="0. No Survey required"/>
    <s v="0. No Survey required"/>
    <x v="45"/>
    <s v="Wk24"/>
    <x v="0"/>
    <m/>
    <m/>
    <s v="0527: Material shortage. Taregt inbound 30/5_x000a_0517: Main eqt shortage. Only can outbound 27th onwards_x000a_0516: Pending DN. Freezed to lock material. Need to reconfirm from Mok"/>
    <m/>
    <m/>
    <m/>
    <m/>
    <x v="0"/>
    <x v="95"/>
    <m/>
    <x v="13"/>
    <s v="NAR02_ii+"/>
    <s v="Ring Expansion (MAG-PE)"/>
    <s v="P1_IP_R_EXP-Q2"/>
    <m/>
    <m/>
    <m/>
    <m/>
    <x v="0"/>
    <m/>
    <m/>
    <m/>
    <m/>
    <e v="#N/A"/>
  </r>
  <r>
    <x v="98"/>
    <x v="1"/>
    <m/>
    <x v="6"/>
    <x v="129"/>
    <x v="441"/>
    <x v="24"/>
    <s v="4985A-MAG-001 Baling Town"/>
    <x v="9"/>
    <s v="Fo&amp;T"/>
    <m/>
    <m/>
    <m/>
    <s v="Single_2023_November_DWDM_(blank)_4985A_Completed_RECTIFIER + DCPDB = 1_x000a_BATTERTY BANK =2"/>
    <x v="1"/>
    <n v="2023"/>
    <s v="November"/>
    <s v="DWDM"/>
    <s v="(blank)"/>
    <s v="DWDM-4985A"/>
    <s v="4985A"/>
    <x v="0"/>
    <s v="No CME"/>
    <s v="NA"/>
    <s v="0. No Survey required"/>
    <s v="0. No Survey required"/>
    <x v="21"/>
    <s v="Wk22"/>
    <x v="13"/>
    <m/>
    <m/>
    <s v="0524: Waiting outbound_x000a_0517: Only shortage patchcord. Inbound 20/5 // _x000a_0515:MOS freezed. Pending confirmation availability of material."/>
    <m/>
    <m/>
    <m/>
    <m/>
    <x v="0"/>
    <x v="12"/>
    <m/>
    <x v="13"/>
    <s v="NAR02_ii+"/>
    <s v="Ring Expansion (MAG-PE)"/>
    <s v="P1_IP_R_EXP-Q2"/>
    <m/>
    <m/>
    <m/>
    <m/>
    <x v="0"/>
    <m/>
    <m/>
    <m/>
    <m/>
    <e v="#N/A"/>
  </r>
  <r>
    <x v="98"/>
    <x v="1"/>
    <m/>
    <x v="6"/>
    <x v="242"/>
    <x v="442"/>
    <x v="24"/>
    <s v="8282B-MAG(M14)-001 Pergau"/>
    <x v="9"/>
    <s v="Fo&amp;T"/>
    <m/>
    <m/>
    <m/>
    <e v="#N/A"/>
    <x v="2"/>
    <m/>
    <m/>
    <m/>
    <m/>
    <s v="DWDM-"/>
    <m/>
    <x v="1"/>
    <s v="No CME"/>
    <s v="NA"/>
    <s v="0. No Survey required"/>
    <s v="0. No Survey required"/>
    <x v="17"/>
    <s v="Wk26"/>
    <x v="0"/>
    <m/>
    <m/>
    <s v="0527: Material shortage. Taregt inbound 30/5_x000a_0517: Main eqt shortage. Only can outbound 27th onwards_x000a_0516: Pending DN. Freezed to lock material. Need to reconfirm from Mok"/>
    <m/>
    <m/>
    <m/>
    <m/>
    <x v="0"/>
    <x v="96"/>
    <m/>
    <x v="13"/>
    <s v="NAR02_ii+"/>
    <s v="Ring Expansion (MAG-PE)"/>
    <s v="P1_IP_R_EXP-Q2"/>
    <m/>
    <m/>
    <m/>
    <m/>
    <x v="0"/>
    <m/>
    <m/>
    <m/>
    <m/>
    <e v="#N/A"/>
  </r>
  <r>
    <x v="29"/>
    <x v="1"/>
    <e v="#N/A"/>
    <x v="2"/>
    <x v="261"/>
    <x v="443"/>
    <x v="0"/>
    <s v="1207A-MAC-001 Sg Buloh New Village"/>
    <x v="12"/>
    <s v="Advance"/>
    <m/>
    <m/>
    <m/>
    <e v="#N/A"/>
    <x v="2"/>
    <m/>
    <m/>
    <m/>
    <m/>
    <s v="DWDM-"/>
    <m/>
    <x v="1"/>
    <m/>
    <n v="0"/>
    <s v="1.6 Pending CME approval"/>
    <s v="1.7 TSSR Approved"/>
    <x v="51"/>
    <s v="Wk20"/>
    <x v="78"/>
    <m/>
    <m/>
    <s v="0520: TI done_x000a_0517: Waiting outbound // _x000a_0516: Pending TSSR approval. DN issued (Waiting outbound)"/>
    <m/>
    <m/>
    <m/>
    <m/>
    <x v="0"/>
    <x v="90"/>
    <m/>
    <x v="1"/>
    <e v="#N/A"/>
    <e v="#N/A"/>
    <e v="#N/A"/>
    <d v="1899-12-30T00:00:00"/>
    <m/>
    <m/>
    <m/>
    <x v="0"/>
    <m/>
    <m/>
    <m/>
    <d v="2024-05-28T00:00:00"/>
    <e v="#N/A"/>
  </r>
  <r>
    <x v="85"/>
    <x v="56"/>
    <n v="1.0339"/>
    <x v="2"/>
    <x v="235"/>
    <x v="444"/>
    <x v="27"/>
    <s v="1918A - Damansara Intan"/>
    <x v="0"/>
    <s v="Advance"/>
    <m/>
    <d v="2024-01-27T00:00:00"/>
    <m/>
    <s v="Single_2024_May_DWDM_CT0241P;C0417P;CAR02-ii+_1918A_PRPO_1. Add Battery Bank = 2"/>
    <x v="1"/>
    <n v="2024"/>
    <s v="May"/>
    <s v="DWDM"/>
    <s v="CT0241P;C0417P;CAR02-ii+"/>
    <s v="DWDM-1918A"/>
    <s v="1918A"/>
    <x v="2"/>
    <s v="1. Add Battery Bank = 2"/>
    <s v="Indoor"/>
    <s v="1.7 TSSR Approved"/>
    <s v="1.7 TSSR Approved"/>
    <x v="55"/>
    <s v="Wk21"/>
    <x v="79"/>
    <m/>
    <m/>
    <s v="0528: TI done_x000a_0521: RAD change to 23/5 due to system issue . Rescheduled_x000a_0520: RAD changed to 21/5_x000a_0517: Need to change RAD to 21/5 _x000a_0516: Waiting outbound"/>
    <d v="2024-05-28T00:00:00"/>
    <m/>
    <m/>
    <s v="Pending ES PO"/>
    <x v="0"/>
    <x v="90"/>
    <m/>
    <x v="2"/>
    <e v="#N/A"/>
    <e v="#N/A"/>
    <e v="#N/A"/>
    <e v="#N/A"/>
    <m/>
    <m/>
    <m/>
    <x v="0"/>
    <e v="#N/A"/>
    <s v="Plan RFS MAY2024 (ZTE)"/>
    <s v="Y"/>
    <d v="2023-05-21T00:00:00"/>
    <e v="#N/A"/>
  </r>
  <r>
    <x v="83"/>
    <x v="1"/>
    <n v="0.34"/>
    <x v="6"/>
    <x v="7"/>
    <x v="445"/>
    <x v="39"/>
    <s v="1253A-MAG(M14)-001 Plaza Pengkalan"/>
    <x v="26"/>
    <s v="BBand"/>
    <d v="2024-04-16T00:00:00"/>
    <m/>
    <m/>
    <s v="Single_2024_April_DWDM_C0204;C0210P;CAR02-i+/CAR02-ii+_1253A_PRPO_1. Add Rectifier (Indoor)= 1 (Require 63A x 8 DC Breaker) _x000a_2. Add Modules = 5_x000a_3. Battery Bank = 4"/>
    <x v="1"/>
    <n v="2024"/>
    <s v="April"/>
    <s v="DWDM"/>
    <s v="C0204;C0210P;CAR02-i+/CAR02-ii+"/>
    <s v="DWDM-1253A"/>
    <s v="1253A"/>
    <x v="2"/>
    <s v="1. Add Rectifier (Indoor)= 1 (Require 63A x 8 DC Breaker) "/>
    <n v="0"/>
    <s v="1.4 Pending FF and CME Planner approval"/>
    <s v="1.6 Pending FF approval"/>
    <x v="13"/>
    <s v="Wk23"/>
    <x v="0"/>
    <m/>
    <m/>
    <s v="0524: Pending DN"/>
    <m/>
    <m/>
    <m/>
    <m/>
    <x v="0"/>
    <x v="93"/>
    <m/>
    <x v="0"/>
    <e v="#N/A"/>
    <e v="#N/A"/>
    <e v="#N/A"/>
    <m/>
    <m/>
    <m/>
    <m/>
    <x v="0"/>
    <m/>
    <m/>
    <m/>
    <m/>
    <e v="#N/A"/>
  </r>
  <r>
    <x v="83"/>
    <x v="1"/>
    <n v="0.34"/>
    <x v="6"/>
    <x v="9"/>
    <x v="446"/>
    <x v="39"/>
    <s v="1851A-MAG(M14)-001 KL Plaza 2"/>
    <x v="26"/>
    <s v="BBand"/>
    <d v="2024-04-16T00:00:00"/>
    <m/>
    <m/>
    <s v="Multiple_2024_May_DWDM_C0204;CAR02-i+/CAR02-ii+;1063B/AREA 154/C0211+/C0515+_1851A_PRPO_1.DCPDB = (C/W :63A DC x 8; 32A DC x 2 and 10A DC x 2 DC Breaker)_x000a_2.Add battery bank = 3_x000a_3.Propose new cable ladder"/>
    <x v="0"/>
    <n v="2024"/>
    <s v="May"/>
    <s v="DWDM"/>
    <s v="C0204;CAR02-i+/CAR02-ii+;1063B/AREA 154/C0211+/C0515+"/>
    <s v="DWDM-1851A"/>
    <s v="1851A"/>
    <x v="2"/>
    <s v="1.DCPDB = (C/W :63A DC x 8; 32A DC x 2 and 10A DC x 2 DC Breaker)"/>
    <s v="subrack only"/>
    <s v="1.6 Pending FF approval"/>
    <s v="1.6 Pending FF approval"/>
    <x v="14"/>
    <s v="Wk23"/>
    <x v="0"/>
    <m/>
    <m/>
    <s v="0523: Freezed. Pending DN"/>
    <d v="2024-06-07T00:00:00"/>
    <m/>
    <m/>
    <m/>
    <x v="0"/>
    <x v="97"/>
    <m/>
    <x v="0"/>
    <e v="#N/A"/>
    <e v="#N/A"/>
    <e v="#N/A"/>
    <m/>
    <m/>
    <m/>
    <m/>
    <x v="0"/>
    <m/>
    <m/>
    <m/>
    <m/>
    <e v="#N/A"/>
  </r>
  <r>
    <x v="83"/>
    <x v="1"/>
    <n v="0.34"/>
    <x v="6"/>
    <x v="25"/>
    <x v="447"/>
    <x v="39"/>
    <s v="1859A-MAG(M14)-001 Midvalleycas"/>
    <x v="26"/>
    <s v="BBand"/>
    <d v="2024-04-16T00:00:00"/>
    <m/>
    <m/>
    <s v="Single_2024_May_DWDM_C0210P;CAR02-i+/CAR02-ii+;C0211+_1859A_PRPO_1.Add modules = 2 _x000a_2.Add battery bank = 4"/>
    <x v="1"/>
    <n v="2024"/>
    <s v="May"/>
    <s v="DWDM"/>
    <s v="C0210P;CAR02-i+/CAR02-ii+;C0211+"/>
    <s v="DWDM-1859A"/>
    <s v="1859A"/>
    <x v="2"/>
    <s v="1.Add modules = 2 "/>
    <s v="subrack only"/>
    <s v="1.6 Pending FF approval"/>
    <s v="1.6 Pending FF approval"/>
    <x v="10"/>
    <s v="Wk26"/>
    <x v="0"/>
    <m/>
    <m/>
    <s v="0528: Material shortage. Target inbound end of june_x000a_0524: Pending Advance integrate to add subrack. Freezed. Pending DN. (Need to recheck CME readiness)"/>
    <m/>
    <m/>
    <m/>
    <m/>
    <x v="0"/>
    <x v="97"/>
    <m/>
    <x v="0"/>
    <e v="#N/A"/>
    <e v="#N/A"/>
    <e v="#N/A"/>
    <m/>
    <m/>
    <m/>
    <m/>
    <x v="0"/>
    <m/>
    <m/>
    <m/>
    <m/>
    <e v="#N/A"/>
  </r>
  <r>
    <x v="99"/>
    <x v="1"/>
    <n v="0.22"/>
    <x v="6"/>
    <x v="235"/>
    <x v="448"/>
    <x v="29"/>
    <s v="1918A-MAG(M14)-001 Damansara Intan"/>
    <x v="26"/>
    <s v="BBand"/>
    <d v="2024-04-16T00:00:00"/>
    <m/>
    <m/>
    <s v="Single_2024_May_DWDM_CT0241P;C0417P;CAR02-ii+_1918A_PRPO_1. Add Battery Bank = 2"/>
    <x v="1"/>
    <n v="2024"/>
    <s v="May"/>
    <s v="DWDM"/>
    <s v="CT0241P;C0417P;CAR02-ii+"/>
    <s v="DWDM-1918A"/>
    <s v="1918A"/>
    <x v="2"/>
    <s v="1. Add Battery Bank = 2"/>
    <s v="Existing"/>
    <s v="1.7 TSSR Approved"/>
    <s v="1.7 TSSR Approved"/>
    <x v="16"/>
    <s v="Wk23"/>
    <x v="0"/>
    <m/>
    <m/>
    <s v="0527: Material shortage. Target inbound 5/6_x000a_MOS freezed. Pending confirmation availability of material."/>
    <d v="2024-05-28T00:00:00"/>
    <m/>
    <m/>
    <m/>
    <x v="0"/>
    <x v="8"/>
    <m/>
    <x v="13"/>
    <s v="CAR02-ii+"/>
    <s v="Ring Expansion (MAG-PE)"/>
    <s v="P1_IP_R_EXP-Q2"/>
    <m/>
    <m/>
    <m/>
    <m/>
    <x v="0"/>
    <m/>
    <m/>
    <m/>
    <m/>
    <e v="#N/A"/>
  </r>
  <r>
    <x v="99"/>
    <x v="1"/>
    <n v="0.22"/>
    <x v="6"/>
    <x v="262"/>
    <x v="449"/>
    <x v="29"/>
    <s v="1172A-MAG(M14)-001 Glomac"/>
    <x v="26"/>
    <s v="BBand"/>
    <d v="2024-04-16T00:00:00"/>
    <m/>
    <m/>
    <s v="Single_2023_October_DWDM_(blank)_1172A_Completed_DC BREAKER : 63A X 4_x000a_MGB = 1"/>
    <x v="1"/>
    <n v="2023"/>
    <s v="October"/>
    <s v="DWDM"/>
    <s v="(blank)"/>
    <s v="DWDM-1172A"/>
    <s v="1172A"/>
    <x v="0"/>
    <s v="DC BREAKER : 63A X 4"/>
    <n v="0"/>
    <s v="1.1 Pending partner to submit TSSR"/>
    <s v="1.1 Pending partner to submit TSSR"/>
    <x v="10"/>
    <s v="Wk26"/>
    <x v="0"/>
    <m/>
    <m/>
    <m/>
    <m/>
    <m/>
    <m/>
    <m/>
    <x v="0"/>
    <x v="97"/>
    <m/>
    <x v="13"/>
    <s v="CAR02-ii+"/>
    <s v="Ring Expansion (MAG-PE)"/>
    <s v="P1_IP_R_EXP-Q2"/>
    <m/>
    <m/>
    <m/>
    <m/>
    <x v="0"/>
    <m/>
    <m/>
    <m/>
    <m/>
    <e v="#N/A"/>
  </r>
  <r>
    <x v="100"/>
    <x v="1"/>
    <n v="0.76"/>
    <x v="6"/>
    <x v="5"/>
    <x v="450"/>
    <x v="40"/>
    <s v="4000A MSC Prai"/>
    <x v="35"/>
    <s v="Fo&amp;T"/>
    <d v="2024-04-17T00:00:00"/>
    <m/>
    <m/>
    <s v="Single_2023_November_DWDM_(blank)_4000A_Completed_DC BREAKER: 63A X 12"/>
    <x v="1"/>
    <n v="2023"/>
    <s v="November"/>
    <s v="DWDM"/>
    <s v="(blank)"/>
    <s v="DWDM-4000A"/>
    <s v="4000A"/>
    <x v="0"/>
    <s v="DC BREAKER: 63A X 12"/>
    <n v="0"/>
    <s v="1.11 HW TSSR reject/Pending resubmission from partner"/>
    <s v="1.6 Pending FF approval"/>
    <x v="49"/>
    <s v="Wk19"/>
    <x v="0"/>
    <m/>
    <m/>
    <m/>
    <m/>
    <m/>
    <m/>
    <m/>
    <x v="0"/>
    <x v="97"/>
    <m/>
    <x v="13"/>
    <s v="NAR01_iii+"/>
    <s v="Ring Expansion (MAG-PE)"/>
    <s v="P1_IP_R_EXP-Q2"/>
    <m/>
    <m/>
    <m/>
    <m/>
    <x v="0"/>
    <m/>
    <m/>
    <m/>
    <m/>
    <e v="#N/A"/>
  </r>
  <r>
    <x v="100"/>
    <x v="1"/>
    <n v="0.76"/>
    <x v="6"/>
    <x v="140"/>
    <x v="451"/>
    <x v="40"/>
    <s v="4493A KTM IPOH"/>
    <x v="26"/>
    <s v="Fo&amp;T"/>
    <d v="2024-04-16T00:00:00"/>
    <m/>
    <m/>
    <e v="#N/A"/>
    <x v="2"/>
    <m/>
    <m/>
    <m/>
    <m/>
    <s v="DWDM-"/>
    <m/>
    <x v="1"/>
    <m/>
    <n v="0"/>
    <s v="1.1 Pending partner to submit TSSR"/>
    <s v="1.6 Pending CME approval"/>
    <x v="52"/>
    <s v="Wk26"/>
    <x v="0"/>
    <m/>
    <m/>
    <m/>
    <m/>
    <m/>
    <m/>
    <m/>
    <x v="0"/>
    <x v="97"/>
    <m/>
    <x v="13"/>
    <s v="NAR01_iii+"/>
    <s v="Ring Expansion (MAG-PE)"/>
    <s v="P1_IP_R_EXP-Q2"/>
    <m/>
    <m/>
    <m/>
    <m/>
    <x v="0"/>
    <m/>
    <m/>
    <m/>
    <m/>
    <e v="#N/A"/>
  </r>
  <r>
    <x v="100"/>
    <x v="1"/>
    <n v="0.76"/>
    <x v="6"/>
    <x v="148"/>
    <x v="452"/>
    <x v="40"/>
    <s v="4606A-MAG(M8)-001 Padang Besar"/>
    <x v="26"/>
    <s v="Fo&amp;T"/>
    <d v="2024-04-16T00:00:00"/>
    <m/>
    <m/>
    <e v="#N/A"/>
    <x v="2"/>
    <m/>
    <m/>
    <m/>
    <m/>
    <s v="DWDM-"/>
    <m/>
    <x v="1"/>
    <m/>
    <s v="Indoor"/>
    <s v="1.11 HW TSSR reject/Pending resubmission from partner"/>
    <s v="1.6 Pending FF approval"/>
    <x v="54"/>
    <s v="Wk26"/>
    <x v="0"/>
    <m/>
    <m/>
    <m/>
    <m/>
    <m/>
    <m/>
    <m/>
    <x v="0"/>
    <x v="97"/>
    <m/>
    <x v="13"/>
    <s v="NAR01_iii+"/>
    <s v="Ring Expansion (MAG-PE)"/>
    <s v="P1_IP_R_EXP-Q2"/>
    <m/>
    <m/>
    <m/>
    <m/>
    <x v="0"/>
    <m/>
    <m/>
    <m/>
    <m/>
    <e v="#N/A"/>
  </r>
  <r>
    <x v="100"/>
    <x v="1"/>
    <n v="0.76"/>
    <x v="6"/>
    <x v="121"/>
    <x v="453"/>
    <x v="40"/>
    <s v="4995A-MAG(M14)-001 UUM Highway"/>
    <x v="35"/>
    <s v="Fo&amp;T"/>
    <d v="2024-04-16T00:00:00"/>
    <m/>
    <m/>
    <e v="#N/A"/>
    <x v="2"/>
    <m/>
    <m/>
    <m/>
    <m/>
    <s v="DWDM-"/>
    <m/>
    <x v="1"/>
    <m/>
    <n v="0"/>
    <s v="1.1 Pending partner to submit TSSR"/>
    <s v="1.32 CME Planner reject/Pending resubmission from partner"/>
    <x v="45"/>
    <s v="Wk24"/>
    <x v="0"/>
    <m/>
    <m/>
    <m/>
    <m/>
    <m/>
    <m/>
    <m/>
    <x v="0"/>
    <x v="97"/>
    <m/>
    <x v="13"/>
    <s v="NAR01_iii+"/>
    <s v="Ring Expansion (MAG-PE)"/>
    <s v="P1_IP_R_EXP-Q2"/>
    <m/>
    <m/>
    <m/>
    <m/>
    <x v="0"/>
    <m/>
    <m/>
    <m/>
    <m/>
    <e v="#N/A"/>
  </r>
  <r>
    <x v="100"/>
    <x v="1"/>
    <n v="0.76"/>
    <x v="6"/>
    <x v="120"/>
    <x v="454"/>
    <x v="40"/>
    <s v="4992A-MAG(M14)-001 Pendang"/>
    <x v="26"/>
    <s v="Fo&amp;T"/>
    <d v="2024-04-16T00:00:00"/>
    <m/>
    <m/>
    <s v="Multiple_2024_May_DWDM_(blank)_4992A_Completed_1.Swap breaker = 4 (4x100A DC)"/>
    <x v="0"/>
    <n v="2024"/>
    <s v="May"/>
    <s v="DWDM"/>
    <s v="(blank)"/>
    <s v="DWDM-4992A"/>
    <s v="4992A"/>
    <x v="0"/>
    <s v="1.Swap breaker = 4 (4x100A DC)"/>
    <n v="0"/>
    <s v="1.1 Pending partner to submit TSSR"/>
    <s v="1.1 Pending partner to submit TSSR"/>
    <x v="45"/>
    <s v="Wk24"/>
    <x v="0"/>
    <m/>
    <m/>
    <m/>
    <m/>
    <m/>
    <m/>
    <m/>
    <x v="0"/>
    <x v="97"/>
    <m/>
    <x v="13"/>
    <s v="NAR01_iii+"/>
    <s v="Ring Expansion (MAG-PE)"/>
    <s v="P1_IP_R_EXP-Q2"/>
    <m/>
    <m/>
    <m/>
    <m/>
    <x v="0"/>
    <m/>
    <m/>
    <m/>
    <m/>
    <e v="#N/A"/>
  </r>
  <r>
    <x v="101"/>
    <x v="1"/>
    <m/>
    <x v="6"/>
    <x v="147"/>
    <x v="455"/>
    <x v="24"/>
    <s v="4521A - IPOH"/>
    <x v="9"/>
    <s v="Fo&amp;T"/>
    <m/>
    <m/>
    <m/>
    <e v="#N/A"/>
    <x v="2"/>
    <m/>
    <m/>
    <m/>
    <m/>
    <s v="DWDM-"/>
    <m/>
    <x v="1"/>
    <s v="No CME"/>
    <s v="NA"/>
    <s v="0. No Survey required"/>
    <s v="0. No Survey required"/>
    <x v="50"/>
    <s v="Wk20"/>
    <x v="74"/>
    <m/>
    <m/>
    <m/>
    <m/>
    <m/>
    <m/>
    <m/>
    <x v="2"/>
    <x v="0"/>
    <m/>
    <x v="13"/>
    <s v="NAR04_ii+"/>
    <s v="Ring Expansion (MAG-PE)"/>
    <s v="P1_IP_R_EXP-Q2"/>
    <m/>
    <m/>
    <m/>
    <m/>
    <x v="0"/>
    <m/>
    <m/>
    <m/>
    <m/>
    <e v="#N/A"/>
  </r>
  <r>
    <x v="101"/>
    <x v="1"/>
    <n v="0.52"/>
    <x v="6"/>
    <x v="136"/>
    <x v="456"/>
    <x v="37"/>
    <s v="4455A-MAG(M14)-001 KTM Taiping"/>
    <x v="26"/>
    <s v="Fo&amp;T"/>
    <d v="2024-04-16T00:00:00"/>
    <m/>
    <m/>
    <e v="#N/A"/>
    <x v="2"/>
    <m/>
    <m/>
    <m/>
    <m/>
    <s v="DWDM-"/>
    <m/>
    <x v="1"/>
    <m/>
    <n v="0"/>
    <s v="1.1 Pending partner to submit TSSR"/>
    <s v="1.6 Pending FF approval"/>
    <x v="45"/>
    <s v="Wk24"/>
    <x v="0"/>
    <m/>
    <m/>
    <m/>
    <m/>
    <m/>
    <m/>
    <m/>
    <x v="0"/>
    <x v="97"/>
    <m/>
    <x v="13"/>
    <s v="NAR04_ii+"/>
    <s v="Ring Expansion (MAG-PE)"/>
    <s v="P1_IP_R_EXP-Q2"/>
    <m/>
    <m/>
    <m/>
    <m/>
    <x v="0"/>
    <m/>
    <m/>
    <m/>
    <m/>
    <e v="#N/A"/>
  </r>
  <r>
    <x v="101"/>
    <x v="1"/>
    <n v="0.52"/>
    <x v="6"/>
    <x v="139"/>
    <x v="457"/>
    <x v="37"/>
    <s v="4432A-MAG(M14)-001 KTM Sungai Siput"/>
    <x v="35"/>
    <s v="Fo&amp;T"/>
    <d v="2024-04-16T00:00:00"/>
    <m/>
    <m/>
    <e v="#N/A"/>
    <x v="2"/>
    <m/>
    <m/>
    <m/>
    <m/>
    <s v="DWDM-"/>
    <m/>
    <x v="1"/>
    <m/>
    <s v="subrack only"/>
    <s v="1.6 Pending FF approval"/>
    <s v="1.6 Pending FF approval"/>
    <x v="45"/>
    <s v="Wk24"/>
    <x v="0"/>
    <m/>
    <m/>
    <s v="0527: Material shortage. Target inbound 5/6_x000a_0517: Main eqt shortage. Only can outbound 27th onwards_x000a_0516: Pending DN"/>
    <m/>
    <m/>
    <m/>
    <m/>
    <x v="0"/>
    <x v="95"/>
    <m/>
    <x v="13"/>
    <s v="NAR04_ii+"/>
    <s v="Ring Expansion (MAG-PE)"/>
    <s v="P1_IP_R_EXP-Q2"/>
    <m/>
    <m/>
    <m/>
    <m/>
    <x v="0"/>
    <m/>
    <m/>
    <m/>
    <m/>
    <e v="#N/A"/>
  </r>
  <r>
    <x v="102"/>
    <x v="1"/>
    <n v="0.3"/>
    <x v="6"/>
    <x v="263"/>
    <x v="458"/>
    <x v="41"/>
    <s v="2888A-MAC-001 Plaza Central"/>
    <x v="26"/>
    <s v="BBand"/>
    <d v="2024-04-17T00:00:00"/>
    <m/>
    <m/>
    <e v="#N/A"/>
    <x v="2"/>
    <m/>
    <m/>
    <m/>
    <m/>
    <s v="DWDM-"/>
    <m/>
    <x v="1"/>
    <m/>
    <n v="0"/>
    <s v="1.1 Pending partner to submit TSSR"/>
    <s v="1.1 Pending partner to submit TSSR"/>
    <x v="10"/>
    <s v="Wk26"/>
    <x v="0"/>
    <m/>
    <m/>
    <s v="0517: Pending survey. Access issue to survey"/>
    <m/>
    <m/>
    <m/>
    <m/>
    <x v="0"/>
    <x v="97"/>
    <m/>
    <x v="14"/>
    <s v="C0211+"/>
    <s v="IP BREAK RING"/>
    <s v="P1_IP_BR-Q2"/>
    <m/>
    <m/>
    <m/>
    <m/>
    <x v="0"/>
    <m/>
    <m/>
    <m/>
    <m/>
    <e v="#N/A"/>
  </r>
  <r>
    <x v="103"/>
    <x v="1"/>
    <n v="0.65"/>
    <x v="6"/>
    <x v="21"/>
    <x v="459"/>
    <x v="42"/>
    <s v="1475A SKB"/>
    <x v="36"/>
    <s v="BBand"/>
    <d v="2024-04-17T00:00:00"/>
    <m/>
    <m/>
    <s v="Single_2024_May_DWDM_5GC_1475A_PRPO_1.ODF Rack (Glass Door)"/>
    <x v="1"/>
    <n v="2024"/>
    <s v="May"/>
    <s v="DWDM"/>
    <s v="5GC"/>
    <s v="DWDM-1475A"/>
    <s v="1475A"/>
    <x v="2"/>
    <s v="1.ODF Rack (Glass Door)"/>
    <s v="Indoor"/>
    <s v="1.32 CME Planner reject/Pending resubmission from partner"/>
    <s v="1.32 CME Planner reject/Pending resubmission from partner"/>
    <x v="10"/>
    <s v="Wk26"/>
    <x v="0"/>
    <m/>
    <m/>
    <m/>
    <m/>
    <m/>
    <m/>
    <m/>
    <x v="0"/>
    <x v="97"/>
    <m/>
    <x v="15"/>
    <e v="#N/A"/>
    <e v="#N/A"/>
    <e v="#N/A"/>
    <m/>
    <m/>
    <m/>
    <m/>
    <x v="0"/>
    <m/>
    <m/>
    <m/>
    <m/>
    <e v="#N/A"/>
  </r>
  <r>
    <x v="103"/>
    <x v="1"/>
    <n v="0.65"/>
    <x v="6"/>
    <x v="9"/>
    <x v="460"/>
    <x v="42"/>
    <s v="1851A-MAG(M14)-001 KL Plaza 2"/>
    <x v="1"/>
    <s v="BBand"/>
    <d v="2024-04-16T00:00:00"/>
    <m/>
    <m/>
    <s v="Multiple_2024_May_DWDM_C0204;CAR02-i+/CAR02-ii+;1063B/AREA 154/C0211+/C0515+_1851A_PRPO_1.DCPDB = (C/W :63A DC x 8; 32A DC x 2 and 10A DC x 2 DC Breaker)_x000a_2.Add battery bank = 3_x000a_3.Propose new cable ladder"/>
    <x v="0"/>
    <n v="2024"/>
    <s v="May"/>
    <s v="DWDM"/>
    <s v="C0204;CAR02-i+/CAR02-ii+;1063B/AREA 154/C0211+/C0515+"/>
    <s v="DWDM-1851A"/>
    <s v="1851A"/>
    <x v="2"/>
    <s v="1.DCPDB = (C/W :63A DC x 8; 32A DC x 2 and 10A DC x 2 DC Breaker)"/>
    <s v="subrack only"/>
    <s v="1.6 Pending FF approval"/>
    <s v="1.6 Pending FF approval"/>
    <x v="10"/>
    <s v="Wk26"/>
    <x v="0"/>
    <m/>
    <m/>
    <m/>
    <d v="2024-06-07T00:00:00"/>
    <m/>
    <m/>
    <m/>
    <x v="0"/>
    <x v="97"/>
    <m/>
    <x v="15"/>
    <e v="#N/A"/>
    <e v="#N/A"/>
    <e v="#N/A"/>
    <m/>
    <m/>
    <m/>
    <m/>
    <x v="0"/>
    <m/>
    <m/>
    <m/>
    <m/>
    <e v="#N/A"/>
  </r>
  <r>
    <x v="103"/>
    <x v="1"/>
    <m/>
    <x v="6"/>
    <x v="160"/>
    <x v="461"/>
    <x v="24"/>
    <s v="BERJAYA PLAZA 1246A"/>
    <x v="9"/>
    <s v="BBand"/>
    <s v="N/A"/>
    <m/>
    <m/>
    <s v="Single_2023_November_DWDM_(blank)_1246A_Completed_DC BREAKER: 63 A X 4_x000a_POLE RELOCATE = 1"/>
    <x v="1"/>
    <n v="2023"/>
    <s v="November"/>
    <s v="DWDM"/>
    <s v="(blank)"/>
    <s v="DWDM-1246A"/>
    <s v="1246A"/>
    <x v="0"/>
    <s v="No CME"/>
    <s v="NA"/>
    <s v="0. No Survey required"/>
    <s v="0. No Survey required"/>
    <x v="24"/>
    <s v="Wk22"/>
    <x v="17"/>
    <m/>
    <m/>
    <s v="0516: Pending DN"/>
    <m/>
    <m/>
    <m/>
    <m/>
    <x v="0"/>
    <x v="16"/>
    <m/>
    <x v="15"/>
    <e v="#N/A"/>
    <e v="#N/A"/>
    <e v="#N/A"/>
    <m/>
    <m/>
    <m/>
    <m/>
    <x v="0"/>
    <m/>
    <m/>
    <m/>
    <m/>
    <e v="#N/A"/>
  </r>
  <r>
    <x v="103"/>
    <x v="1"/>
    <m/>
    <x v="6"/>
    <x v="232"/>
    <x v="462"/>
    <x v="24"/>
    <s v="Berjaya Time Square (Tx) 1063B"/>
    <x v="9"/>
    <s v="BBand"/>
    <s v="N/A"/>
    <m/>
    <m/>
    <s v="Single_2024_May_DWDM_PFSRING101/C0607P_1063B_PRPO_1.DCPDB = 1 (C/W :63A DC x 8; 32A DC x 2 and 10A DC x 2 DC Breaker)"/>
    <x v="1"/>
    <n v="2024"/>
    <s v="May"/>
    <s v="DWDM"/>
    <s v="PFSRING101/C0607P"/>
    <s v="DWDM-1063B"/>
    <s v="1063B"/>
    <x v="2"/>
    <s v="No CME"/>
    <s v="NA"/>
    <s v="0. No Survey required"/>
    <s v="0. No Survey required"/>
    <x v="31"/>
    <s v="Wk21"/>
    <x v="23"/>
    <m/>
    <m/>
    <s v="0516: Waiting outbound"/>
    <m/>
    <m/>
    <m/>
    <m/>
    <x v="0"/>
    <x v="23"/>
    <m/>
    <x v="15"/>
    <e v="#N/A"/>
    <e v="#N/A"/>
    <e v="#N/A"/>
    <m/>
    <m/>
    <m/>
    <m/>
    <x v="0"/>
    <m/>
    <m/>
    <m/>
    <m/>
    <e v="#N/A"/>
  </r>
  <r>
    <x v="104"/>
    <x v="1"/>
    <n v="0.65"/>
    <x v="6"/>
    <x v="20"/>
    <x v="463"/>
    <x v="42"/>
    <s v="1458A-MAG-001 Endah Parade"/>
    <x v="36"/>
    <s v="BBand"/>
    <d v="2024-04-17T00:00:00"/>
    <m/>
    <m/>
    <s v="Single_2024_January_DWDM_(blank)_1458A_Completed_BATTERY BANK = 1"/>
    <x v="1"/>
    <n v="2024"/>
    <s v="January"/>
    <s v="DWDM"/>
    <s v="(blank)"/>
    <s v="DWDM-1458A"/>
    <s v="1458A"/>
    <x v="0"/>
    <s v="BATTERY BANK = 1"/>
    <n v="0"/>
    <s v="1.1 Pending partner to submit TSSR"/>
    <s v="1.1 Pending partner to submit TSSR"/>
    <x v="10"/>
    <s v="Wk26"/>
    <x v="0"/>
    <m/>
    <m/>
    <m/>
    <m/>
    <m/>
    <m/>
    <m/>
    <x v="0"/>
    <x v="97"/>
    <m/>
    <x v="15"/>
    <e v="#N/A"/>
    <e v="#N/A"/>
    <e v="#N/A"/>
    <m/>
    <m/>
    <m/>
    <m/>
    <x v="0"/>
    <m/>
    <m/>
    <m/>
    <m/>
    <e v="#N/A"/>
  </r>
  <r>
    <x v="104"/>
    <x v="1"/>
    <n v="0.65"/>
    <x v="6"/>
    <x v="100"/>
    <x v="464"/>
    <x v="42"/>
    <s v="1855B-MAC-001 TPM (AS)"/>
    <x v="36"/>
    <s v="BBand"/>
    <d v="2024-04-17T00:00:00"/>
    <m/>
    <m/>
    <s v="Multiple_2023_December_DWDM_(blank)_1855B_Completed_DCPDB  = 1"/>
    <x v="0"/>
    <n v="2023"/>
    <s v="December"/>
    <s v="DWDM"/>
    <s v="(blank)"/>
    <s v="DWDM-1855B"/>
    <s v="1855B"/>
    <x v="0"/>
    <s v="DCPDB  = 1"/>
    <n v="0"/>
    <s v="1.1 Pending partner to submit TSSR"/>
    <s v="1.1 Pending partner to submit TSSR"/>
    <x v="10"/>
    <s v="Wk26"/>
    <x v="0"/>
    <m/>
    <m/>
    <m/>
    <m/>
    <m/>
    <m/>
    <m/>
    <x v="0"/>
    <x v="97"/>
    <m/>
    <x v="15"/>
    <e v="#N/A"/>
    <e v="#N/A"/>
    <e v="#N/A"/>
    <m/>
    <m/>
    <m/>
    <m/>
    <x v="0"/>
    <m/>
    <m/>
    <m/>
    <m/>
    <e v="#N/A"/>
  </r>
  <r>
    <x v="102"/>
    <x v="1"/>
    <n v="0.3"/>
    <x v="6"/>
    <x v="25"/>
    <x v="465"/>
    <x v="41"/>
    <s v="1859A-MAG(M14)-001 Midvalleycas"/>
    <x v="1"/>
    <s v="BBand"/>
    <d v="2024-04-16T00:00:00"/>
    <m/>
    <m/>
    <s v="Single_2024_May_DWDM_C0210P;CAR02-i+/CAR02-ii+;C0211+_1859A_PRPO_1.Add modules = 2 _x000a_2.Add battery bank = 4"/>
    <x v="1"/>
    <n v="2024"/>
    <s v="May"/>
    <s v="DWDM"/>
    <s v="C0210P;CAR02-i+/CAR02-ii+;C0211+"/>
    <s v="DWDM-1859A"/>
    <s v="1859A"/>
    <x v="2"/>
    <s v="1.Add modules = 2 "/>
    <s v="subrack only"/>
    <s v="1.6 Pending FF approval"/>
    <s v="1.6 Pending FF approval"/>
    <x v="3"/>
    <s v="Wk22"/>
    <x v="77"/>
    <m/>
    <m/>
    <s v="0524: Freezed. Pending DN"/>
    <d v="2024-06-07T00:00:00"/>
    <m/>
    <m/>
    <m/>
    <x v="0"/>
    <x v="97"/>
    <m/>
    <x v="14"/>
    <s v="C0211+"/>
    <s v="IP BREAK RING"/>
    <s v="P1_IP_BR-Q2"/>
    <m/>
    <m/>
    <m/>
    <m/>
    <x v="0"/>
    <m/>
    <m/>
    <m/>
    <m/>
    <e v="#N/A"/>
  </r>
  <r>
    <x v="105"/>
    <x v="1"/>
    <n v="0.54"/>
    <x v="6"/>
    <x v="49"/>
    <x v="466"/>
    <x v="43"/>
    <s v="1039A-MAG(M14)-001 Cheras Jaya"/>
    <x v="37"/>
    <s v="BBand"/>
    <d v="2024-04-18T00:00:00"/>
    <m/>
    <m/>
    <e v="#N/A"/>
    <x v="2"/>
    <m/>
    <m/>
    <m/>
    <m/>
    <s v="DWDM-"/>
    <m/>
    <x v="1"/>
    <m/>
    <n v="0"/>
    <s v="1.1 Pending partner to submit TSSR"/>
    <s v="1.4 Pending FF and CME Planner approval"/>
    <x v="10"/>
    <s v="Wk26"/>
    <x v="0"/>
    <m/>
    <m/>
    <s v="Survey done"/>
    <m/>
    <m/>
    <m/>
    <m/>
    <x v="0"/>
    <x v="97"/>
    <m/>
    <x v="14"/>
    <s v="C0515+"/>
    <s v="IP BREAK RING"/>
    <s v="P1_IP_BR-Q2"/>
    <m/>
    <m/>
    <m/>
    <m/>
    <x v="0"/>
    <m/>
    <m/>
    <m/>
    <m/>
    <e v="#N/A"/>
  </r>
  <r>
    <x v="105"/>
    <x v="1"/>
    <n v="0.54"/>
    <x v="6"/>
    <x v="264"/>
    <x v="467"/>
    <x v="43"/>
    <s v="2448A-MAC-001 Asmah Tower"/>
    <x v="37"/>
    <s v="BBand"/>
    <d v="2024-04-18T00:00:00"/>
    <m/>
    <m/>
    <e v="#N/A"/>
    <x v="2"/>
    <m/>
    <m/>
    <m/>
    <m/>
    <s v="DWDM-"/>
    <m/>
    <x v="1"/>
    <m/>
    <n v="0"/>
    <s v="1.1 Pending partner to submit TSSR"/>
    <s v="1.1 Pending partner to submit TSSR"/>
    <x v="10"/>
    <s v="Wk26"/>
    <x v="0"/>
    <m/>
    <m/>
    <s v="Survey done"/>
    <m/>
    <m/>
    <m/>
    <m/>
    <x v="0"/>
    <x v="97"/>
    <m/>
    <x v="14"/>
    <s v="C0515+"/>
    <s v="IP BREAK RING"/>
    <s v="P1_IP_BR-Q2"/>
    <m/>
    <m/>
    <m/>
    <m/>
    <x v="0"/>
    <m/>
    <m/>
    <m/>
    <m/>
    <e v="#N/A"/>
  </r>
  <r>
    <x v="105"/>
    <x v="1"/>
    <n v="0.54"/>
    <x v="6"/>
    <x v="265"/>
    <x v="468"/>
    <x v="43"/>
    <s v="2424A-MAC-001 PUAS Tmn Tun Perak"/>
    <x v="37"/>
    <s v="BBand"/>
    <d v="2024-04-18T00:00:00"/>
    <m/>
    <m/>
    <e v="#N/A"/>
    <x v="2"/>
    <m/>
    <m/>
    <m/>
    <m/>
    <s v="DWDM-"/>
    <m/>
    <x v="1"/>
    <m/>
    <n v="0"/>
    <s v="1.1 Pending partner to submit TSSR"/>
    <s v="1.1 Pending partner to submit TSSR"/>
    <x v="10"/>
    <s v="Wk26"/>
    <x v="0"/>
    <m/>
    <m/>
    <s v="Survey done"/>
    <m/>
    <m/>
    <m/>
    <m/>
    <x v="0"/>
    <x v="97"/>
    <m/>
    <x v="14"/>
    <s v="C0515+"/>
    <s v="IP BREAK RING"/>
    <s v="P1_IP_BR-Q2"/>
    <m/>
    <m/>
    <m/>
    <m/>
    <x v="0"/>
    <m/>
    <m/>
    <m/>
    <m/>
    <e v="#N/A"/>
  </r>
  <r>
    <x v="105"/>
    <x v="1"/>
    <n v="0.54"/>
    <x v="6"/>
    <x v="266"/>
    <x v="469"/>
    <x v="43"/>
    <s v="2024A-MAC-001 Bdr Mahkota Cheras"/>
    <x v="37"/>
    <s v="BBand"/>
    <d v="2024-04-18T00:00:00"/>
    <m/>
    <m/>
    <e v="#N/A"/>
    <x v="2"/>
    <m/>
    <m/>
    <m/>
    <m/>
    <s v="DWDM-"/>
    <m/>
    <x v="1"/>
    <m/>
    <n v="0"/>
    <s v="1.1 Pending partner to submit TSSR"/>
    <s v="1.1 Pending partner to submit TSSR"/>
    <x v="10"/>
    <s v="Wk26"/>
    <x v="0"/>
    <m/>
    <m/>
    <s v="Survey done"/>
    <m/>
    <m/>
    <m/>
    <m/>
    <x v="0"/>
    <x v="97"/>
    <m/>
    <x v="14"/>
    <s v="C0515+"/>
    <s v="IP BREAK RING"/>
    <s v="P1_IP_BR-Q2"/>
    <m/>
    <m/>
    <m/>
    <m/>
    <x v="0"/>
    <m/>
    <m/>
    <m/>
    <m/>
    <e v="#N/A"/>
  </r>
  <r>
    <x v="105"/>
    <x v="1"/>
    <n v="0.54"/>
    <x v="6"/>
    <x v="267"/>
    <x v="470"/>
    <x v="43"/>
    <s v="1902B-MAC-001 Bdr Sg Long 3"/>
    <x v="37"/>
    <s v="BBand"/>
    <d v="2024-04-18T00:00:00"/>
    <m/>
    <m/>
    <e v="#N/A"/>
    <x v="2"/>
    <m/>
    <m/>
    <m/>
    <m/>
    <s v="DWDM-"/>
    <m/>
    <x v="1"/>
    <m/>
    <n v="0"/>
    <s v="1.1 Pending partner to submit TSSR"/>
    <s v="1.1 Pending partner to submit TSSR"/>
    <x v="10"/>
    <s v="Wk26"/>
    <x v="0"/>
    <m/>
    <m/>
    <s v="Survey done"/>
    <m/>
    <m/>
    <m/>
    <m/>
    <x v="0"/>
    <x v="97"/>
    <m/>
    <x v="14"/>
    <s v="C0515+"/>
    <s v="IP BREAK RING"/>
    <s v="P1_IP_BR-Q2"/>
    <m/>
    <m/>
    <m/>
    <m/>
    <x v="0"/>
    <m/>
    <m/>
    <m/>
    <m/>
    <e v="#N/A"/>
  </r>
  <r>
    <x v="106"/>
    <x v="1"/>
    <m/>
    <x v="6"/>
    <x v="17"/>
    <x v="471"/>
    <x v="24"/>
    <s v="1745A-MAG(M14)-001 Baitumal"/>
    <x v="37"/>
    <s v="BBand"/>
    <d v="2024-04-18T00:00:00"/>
    <m/>
    <m/>
    <e v="#N/A"/>
    <x v="2"/>
    <m/>
    <m/>
    <m/>
    <m/>
    <s v="DWDM-"/>
    <m/>
    <x v="1"/>
    <m/>
    <s v="Indoor"/>
    <s v="1.7 TSSR Approved"/>
    <s v="1.7 TSSR Approved"/>
    <x v="10"/>
    <s v="Wk26"/>
    <x v="0"/>
    <m/>
    <m/>
    <m/>
    <d v="2024-06-21T00:00:00"/>
    <m/>
    <m/>
    <m/>
    <x v="0"/>
    <x v="97"/>
    <m/>
    <x v="0"/>
    <e v="#N/A"/>
    <e v="#N/A"/>
    <e v="#N/A"/>
    <m/>
    <m/>
    <m/>
    <m/>
    <x v="0"/>
    <m/>
    <m/>
    <m/>
    <m/>
    <e v="#N/A"/>
  </r>
  <r>
    <x v="106"/>
    <x v="1"/>
    <m/>
    <x v="6"/>
    <x v="268"/>
    <x v="472"/>
    <x v="24"/>
    <s v="2502A-MAC-001 B'dar Tun Razak"/>
    <x v="37"/>
    <s v="BBand"/>
    <d v="2024-04-18T00:00:00"/>
    <m/>
    <m/>
    <e v="#N/A"/>
    <x v="2"/>
    <m/>
    <m/>
    <m/>
    <m/>
    <s v="DWDM-"/>
    <m/>
    <x v="1"/>
    <m/>
    <n v="0"/>
    <s v="1.1 Pending partner to submit TSSR"/>
    <s v="1.1 Pending partner to submit TSSR"/>
    <x v="0"/>
    <s v="Wk31"/>
    <x v="0"/>
    <m/>
    <m/>
    <m/>
    <m/>
    <m/>
    <m/>
    <m/>
    <x v="0"/>
    <x v="98"/>
    <m/>
    <x v="0"/>
    <e v="#N/A"/>
    <e v="#N/A"/>
    <e v="#N/A"/>
    <m/>
    <m/>
    <m/>
    <m/>
    <x v="0"/>
    <m/>
    <m/>
    <m/>
    <m/>
    <e v="#N/A"/>
  </r>
  <r>
    <x v="106"/>
    <x v="1"/>
    <m/>
    <x v="6"/>
    <x v="269"/>
    <x v="473"/>
    <x v="24"/>
    <s v="MIP2013 1974A-MAC-001 Jln Sg Besi"/>
    <x v="37"/>
    <s v="BBand"/>
    <d v="2024-04-18T00:00:00"/>
    <m/>
    <m/>
    <e v="#N/A"/>
    <x v="2"/>
    <m/>
    <m/>
    <m/>
    <m/>
    <s v="DWDM-"/>
    <m/>
    <x v="1"/>
    <m/>
    <n v="0"/>
    <s v="1.1 Pending partner to submit TSSR"/>
    <s v="1.1 Pending partner to submit TSSR"/>
    <x v="0"/>
    <s v="Wk31"/>
    <x v="0"/>
    <m/>
    <m/>
    <m/>
    <m/>
    <m/>
    <m/>
    <m/>
    <x v="0"/>
    <x v="98"/>
    <m/>
    <x v="0"/>
    <e v="#N/A"/>
    <e v="#N/A"/>
    <e v="#N/A"/>
    <m/>
    <m/>
    <m/>
    <m/>
    <x v="0"/>
    <m/>
    <m/>
    <m/>
    <m/>
    <e v="#N/A"/>
  </r>
  <r>
    <x v="107"/>
    <x v="1"/>
    <n v="0.42"/>
    <x v="6"/>
    <x v="121"/>
    <x v="474"/>
    <x v="44"/>
    <s v="4995A-MAG-001 UUM Highway"/>
    <x v="37"/>
    <s v="Fo&amp;T"/>
    <d v="2024-04-16T00:00:00"/>
    <m/>
    <m/>
    <e v="#N/A"/>
    <x v="2"/>
    <m/>
    <m/>
    <m/>
    <m/>
    <s v="DWDM-"/>
    <m/>
    <x v="1"/>
    <m/>
    <n v="0"/>
    <s v="1.1 Pending partner to submit TSSR"/>
    <s v="1.32 CME Planner reject/Pending resubmission from partner"/>
    <x v="15"/>
    <s v="Wk26"/>
    <x v="0"/>
    <m/>
    <m/>
    <s v="0521: Pending TSSR approval"/>
    <m/>
    <m/>
    <m/>
    <m/>
    <x v="0"/>
    <x v="98"/>
    <m/>
    <x v="14"/>
    <s v="N104+"/>
    <s v="IP BREAK RING"/>
    <s v="P1_IP_BR-Q2"/>
    <m/>
    <m/>
    <m/>
    <m/>
    <x v="0"/>
    <m/>
    <m/>
    <m/>
    <m/>
    <e v="#N/A"/>
  </r>
  <r>
    <x v="107"/>
    <x v="1"/>
    <n v="0.42"/>
    <x v="6"/>
    <x v="120"/>
    <x v="475"/>
    <x v="44"/>
    <s v="4992A-MAG(M14)-001 Pendang"/>
    <x v="37"/>
    <s v="Fo&amp;T"/>
    <d v="2024-04-16T00:00:00"/>
    <m/>
    <m/>
    <s v="Multiple_2024_May_DWDM_(blank)_4992A_Completed_1.Swap breaker = 4 (4x100A DC)"/>
    <x v="0"/>
    <n v="2024"/>
    <s v="May"/>
    <s v="DWDM"/>
    <s v="(blank)"/>
    <s v="DWDM-4992A"/>
    <s v="4992A"/>
    <x v="0"/>
    <s v="1.Swap breaker = 4 (4x100A DC)"/>
    <s v="Outdoor"/>
    <s v="1.7 TSSR Approved"/>
    <s v="1.7 TSSR Approved"/>
    <x v="3"/>
    <s v="Wk22"/>
    <x v="77"/>
    <m/>
    <m/>
    <s v="0524: Waiitng outbound_x000a_0517: Main eqt shortage. Only can outbound 27th onwards_x000a_0516: Pending DN. Not freeze in KHE due to no DUID "/>
    <m/>
    <m/>
    <m/>
    <m/>
    <x v="0"/>
    <x v="2"/>
    <m/>
    <x v="14"/>
    <s v="N104+"/>
    <s v="IP BREAK RING"/>
    <s v="P1_IP_BR-Q2"/>
    <m/>
    <m/>
    <m/>
    <m/>
    <x v="0"/>
    <m/>
    <m/>
    <m/>
    <m/>
    <e v="#N/A"/>
  </r>
  <r>
    <x v="107"/>
    <x v="1"/>
    <n v="0.42"/>
    <x v="6"/>
    <x v="270"/>
    <x v="476"/>
    <x v="44"/>
    <s v="4991A-MAC-001 UUM"/>
    <x v="37"/>
    <s v="Fo&amp;T"/>
    <d v="2024-04-17T00:00:00"/>
    <m/>
    <m/>
    <s v="Single_2024_May_DWDM_N104+_4991A_PRPO_1. Add Battery Bank = 2_x000a_2. New DCDPB =1 (Require 63A x 4 DC breaker)_x000a_3. New MGB = 1_x000a_4. Add Module = 2"/>
    <x v="1"/>
    <n v="2024"/>
    <s v="May"/>
    <s v="DWDM"/>
    <s v="N104+"/>
    <s v="DWDM-4991A"/>
    <s v="4991A"/>
    <x v="2"/>
    <s v="1. Add Battery Bank = 2"/>
    <s v="Indoor"/>
    <s v="1.7 TSSR Approved"/>
    <s v="1.7 TSSR Approved"/>
    <x v="24"/>
    <s v="Wk22"/>
    <x v="17"/>
    <m/>
    <m/>
    <s v="MOS freezed. Pending confirmation availability of material."/>
    <d v="2024-06-04T00:00:00"/>
    <m/>
    <d v="2024-06-12T00:00:00"/>
    <m/>
    <x v="0"/>
    <x v="16"/>
    <m/>
    <x v="14"/>
    <s v="N104+"/>
    <s v="IP BREAK RING"/>
    <s v="P1_IP_BR-Q2"/>
    <m/>
    <m/>
    <m/>
    <m/>
    <x v="0"/>
    <m/>
    <m/>
    <m/>
    <m/>
    <s v="YES"/>
  </r>
  <r>
    <x v="107"/>
    <x v="1"/>
    <n v="0.42"/>
    <x v="6"/>
    <x v="271"/>
    <x v="477"/>
    <x v="44"/>
    <s v="4672A-MAC-001 Changloon"/>
    <x v="37"/>
    <s v="Fo&amp;T"/>
    <d v="2024-04-17T00:00:00"/>
    <m/>
    <m/>
    <s v="Single_2024_May_DWDM_N104+_4672A_PRPO_1. New DCDPB =1 (Require 63A x 4 DC breaker)_x000a_2. New MGB = 1"/>
    <x v="1"/>
    <n v="2024"/>
    <s v="May"/>
    <s v="DWDM"/>
    <s v="N104+"/>
    <s v="DWDM-4672A"/>
    <s v="4672A"/>
    <x v="2"/>
    <s v="1. New DCDPB =1 (Require 63A x 4 DC breaker)"/>
    <s v="Indoor"/>
    <s v="1.7 TSSR Approved"/>
    <s v="1.7 TSSR Approved"/>
    <x v="24"/>
    <s v="Wk22"/>
    <x v="17"/>
    <m/>
    <m/>
    <s v="0524: Waiting outbound_x000a_MOS freezed. Pending confirmation availability of material."/>
    <d v="2024-06-04T00:00:00"/>
    <m/>
    <m/>
    <m/>
    <x v="0"/>
    <x v="16"/>
    <m/>
    <x v="14"/>
    <s v="N104+"/>
    <s v="IP BREAK RING"/>
    <s v="P1_IP_BR-Q2"/>
    <m/>
    <m/>
    <m/>
    <m/>
    <x v="0"/>
    <m/>
    <m/>
    <m/>
    <m/>
    <e v="#N/A"/>
  </r>
  <r>
    <x v="107"/>
    <x v="1"/>
    <n v="0.42"/>
    <x v="6"/>
    <x v="272"/>
    <x v="478"/>
    <x v="44"/>
    <s v="4665A-MAC-001 Jitra"/>
    <x v="37"/>
    <s v="Fo&amp;T"/>
    <d v="2024-04-17T00:00:00"/>
    <m/>
    <m/>
    <s v="Single_2024_May_DWDM_N104+_4665A_PRPO_1. Add Battery Bank = 2_x000a_2. New DCDPB =1 (Require 63A x 4 DC breaker)_x000a_3. New MGB = 1"/>
    <x v="1"/>
    <n v="2024"/>
    <s v="May"/>
    <s v="DWDM"/>
    <s v="N104+"/>
    <s v="DWDM-4665A"/>
    <s v="4665A"/>
    <x v="2"/>
    <s v="1. Add Battery Bank = 2"/>
    <s v="Indoor"/>
    <s v="1.7 TSSR Approved"/>
    <s v="1.7 TSSR Approved"/>
    <x v="3"/>
    <s v="Wk22"/>
    <x v="77"/>
    <m/>
    <m/>
    <s v="0524: Waiting outbound_x000a_0517: Main eqt shortage. Only can outbound 27th onwards_x000a_0516: Pending DN"/>
    <d v="2024-06-04T00:00:00"/>
    <m/>
    <m/>
    <m/>
    <x v="0"/>
    <x v="2"/>
    <m/>
    <x v="14"/>
    <s v="N104+"/>
    <s v="IP BREAK RING"/>
    <s v="P1_IP_BR-Q2"/>
    <m/>
    <m/>
    <m/>
    <m/>
    <x v="0"/>
    <m/>
    <m/>
    <m/>
    <m/>
    <e v="#N/A"/>
  </r>
  <r>
    <x v="108"/>
    <x v="1"/>
    <n v="0.38"/>
    <x v="6"/>
    <x v="115"/>
    <x v="479"/>
    <x v="45"/>
    <s v="4998A-MAG(M14)-001 Air Itam Kedah"/>
    <x v="37"/>
    <s v="Fo&amp;T"/>
    <d v="2024-04-17T00:00:00"/>
    <m/>
    <m/>
    <s v="Single_2024_May_DWDM_N104+;N107+_4998A_PRPO_1. Add Battery Bank = 1"/>
    <x v="1"/>
    <n v="2024"/>
    <s v="May"/>
    <s v="DWDM"/>
    <s v="N104+;N107+"/>
    <s v="DWDM-4998A"/>
    <s v="4998A"/>
    <x v="2"/>
    <s v="1. Add Battery Bank = 1"/>
    <s v="Indoor"/>
    <s v="1.6 Pending FF approval"/>
    <s v="1.6 Pending FF approval"/>
    <x v="21"/>
    <s v="Wk22"/>
    <x v="13"/>
    <m/>
    <m/>
    <s v="0524: Waiting outbound_x000a_0521: Material shortage. Need to change to next week_x000a_0516: Waiting outbound._x000a_0515:Plan after 21/5. Freezed. Pending DN"/>
    <d v="2024-06-07T00:00:00"/>
    <m/>
    <m/>
    <m/>
    <x v="0"/>
    <x v="12"/>
    <m/>
    <x v="7"/>
    <s v="N107+"/>
    <s v="IP BREAK RING"/>
    <s v="P1_IP_BR-Q2"/>
    <m/>
    <m/>
    <m/>
    <m/>
    <x v="0"/>
    <m/>
    <m/>
    <m/>
    <m/>
    <e v="#N/A"/>
  </r>
  <r>
    <x v="108"/>
    <x v="1"/>
    <n v="0.38"/>
    <x v="6"/>
    <x v="148"/>
    <x v="480"/>
    <x v="45"/>
    <s v="4606A-MAG(M8)-001 Padang Besar"/>
    <x v="37"/>
    <s v="Fo&amp;T"/>
    <d v="2024-04-16T00:00:00"/>
    <m/>
    <m/>
    <e v="#N/A"/>
    <x v="2"/>
    <m/>
    <m/>
    <m/>
    <m/>
    <s v="DWDM-"/>
    <m/>
    <x v="1"/>
    <m/>
    <s v="Indoor"/>
    <s v="1.11 HW TSSR reject/Pending resubmission from partner"/>
    <s v="1.6 Pending FF approval"/>
    <x v="54"/>
    <s v="Wk26"/>
    <x v="0"/>
    <m/>
    <m/>
    <m/>
    <m/>
    <m/>
    <m/>
    <m/>
    <x v="0"/>
    <x v="98"/>
    <m/>
    <x v="7"/>
    <s v="N107+"/>
    <s v="IP BREAK RING"/>
    <s v="P1_IP_BR-Q2"/>
    <m/>
    <m/>
    <m/>
    <m/>
    <x v="0"/>
    <m/>
    <m/>
    <m/>
    <m/>
    <e v="#N/A"/>
  </r>
  <r>
    <x v="108"/>
    <x v="1"/>
    <n v="0.38"/>
    <x v="6"/>
    <x v="273"/>
    <x v="481"/>
    <x v="45"/>
    <s v="4604A-MAC-001 Kuala Perlis(Trunk)"/>
    <x v="37"/>
    <s v="Fo&amp;T"/>
    <d v="2024-04-16T00:00:00"/>
    <m/>
    <m/>
    <e v="#N/A"/>
    <x v="2"/>
    <m/>
    <m/>
    <m/>
    <m/>
    <s v="DWDM-"/>
    <m/>
    <x v="1"/>
    <m/>
    <n v="0"/>
    <s v="1.1 Pending partner to submit TSSR"/>
    <s v="1.4 Pending FF and CME Planner approval"/>
    <x v="17"/>
    <s v="Wk26"/>
    <x v="0"/>
    <m/>
    <m/>
    <m/>
    <m/>
    <m/>
    <m/>
    <m/>
    <x v="0"/>
    <x v="98"/>
    <m/>
    <x v="7"/>
    <s v="N107+"/>
    <s v="IP BREAK RING"/>
    <s v="P1_IP_BR-Q2"/>
    <m/>
    <m/>
    <m/>
    <m/>
    <x v="0"/>
    <m/>
    <m/>
    <m/>
    <m/>
    <e v="#N/A"/>
  </r>
  <r>
    <x v="108"/>
    <x v="1"/>
    <n v="0.38"/>
    <x v="6"/>
    <x v="274"/>
    <x v="482"/>
    <x v="45"/>
    <s v="4601A-MAC-001 Federal Kangar"/>
    <x v="37"/>
    <s v="Fo&amp;T"/>
    <d v="2024-04-17T00:00:00"/>
    <m/>
    <m/>
    <e v="#N/A"/>
    <x v="2"/>
    <m/>
    <m/>
    <m/>
    <m/>
    <s v="DWDM-"/>
    <m/>
    <x v="1"/>
    <m/>
    <n v="0"/>
    <s v="1.1 Pending partner to submit TSSR"/>
    <s v="1.7 TSSR Approved"/>
    <x v="52"/>
    <s v="Wk26"/>
    <x v="0"/>
    <m/>
    <m/>
    <m/>
    <m/>
    <m/>
    <m/>
    <m/>
    <x v="0"/>
    <x v="98"/>
    <m/>
    <x v="7"/>
    <s v="N107+"/>
    <s v="IP BREAK RING"/>
    <s v="P1_IP_BR-Q2"/>
    <m/>
    <m/>
    <m/>
    <m/>
    <x v="0"/>
    <m/>
    <m/>
    <m/>
    <m/>
    <e v="#N/A"/>
  </r>
  <r>
    <x v="108"/>
    <x v="1"/>
    <n v="0.38"/>
    <x v="6"/>
    <x v="275"/>
    <x v="483"/>
    <x v="45"/>
    <s v="4612A-MAC-001 Jln Kaki Bkt"/>
    <x v="37"/>
    <s v="Fo&amp;T"/>
    <d v="2024-04-17T00:00:00"/>
    <m/>
    <m/>
    <e v="#N/A"/>
    <x v="2"/>
    <m/>
    <m/>
    <m/>
    <m/>
    <s v="DWDM-"/>
    <m/>
    <x v="1"/>
    <m/>
    <n v="0"/>
    <s v="1.1 Pending partner to submit TSSR"/>
    <s v="1.4 Pending FF and CME Planner approval"/>
    <x v="52"/>
    <s v="Wk26"/>
    <x v="0"/>
    <m/>
    <m/>
    <m/>
    <m/>
    <m/>
    <m/>
    <m/>
    <x v="0"/>
    <x v="98"/>
    <m/>
    <x v="7"/>
    <s v="N107+"/>
    <s v="IP BREAK RING"/>
    <s v="P1_IP_BR-Q2"/>
    <m/>
    <m/>
    <m/>
    <m/>
    <x v="0"/>
    <m/>
    <m/>
    <m/>
    <m/>
    <e v="#N/A"/>
  </r>
  <r>
    <x v="108"/>
    <x v="1"/>
    <n v="0.38"/>
    <x v="6"/>
    <x v="276"/>
    <x v="484"/>
    <x v="45"/>
    <s v="4613A-MAC-001 Taman Bestari Perlis"/>
    <x v="37"/>
    <s v="Fo&amp;T"/>
    <d v="2024-04-17T00:00:00"/>
    <m/>
    <m/>
    <e v="#N/A"/>
    <x v="2"/>
    <m/>
    <m/>
    <m/>
    <m/>
    <s v="DWDM-"/>
    <m/>
    <x v="1"/>
    <m/>
    <n v="0"/>
    <s v="1.1 Pending partner to submit TSSR"/>
    <s v="1.7 TSSR Approved"/>
    <x v="17"/>
    <s v="Wk26"/>
    <x v="0"/>
    <m/>
    <m/>
    <m/>
    <m/>
    <m/>
    <m/>
    <m/>
    <x v="0"/>
    <x v="98"/>
    <m/>
    <x v="7"/>
    <s v="N107+"/>
    <s v="IP BREAK RING"/>
    <s v="P1_IP_BR-Q2"/>
    <m/>
    <m/>
    <m/>
    <m/>
    <x v="0"/>
    <m/>
    <m/>
    <m/>
    <m/>
    <e v="#N/A"/>
  </r>
  <r>
    <x v="109"/>
    <x v="1"/>
    <n v="0.6"/>
    <x v="6"/>
    <x v="139"/>
    <x v="485"/>
    <x v="46"/>
    <s v="4432A-MAG-001 KTM Singai Siput"/>
    <x v="36"/>
    <s v="Fo&amp;T"/>
    <d v="2024-04-16T00:00:00"/>
    <m/>
    <m/>
    <e v="#N/A"/>
    <x v="2"/>
    <m/>
    <m/>
    <m/>
    <m/>
    <s v="DWDM-"/>
    <m/>
    <x v="1"/>
    <m/>
    <s v="Indoor"/>
    <s v="1.6 Pending FF approval"/>
    <s v="1.6 Pending FF approval"/>
    <x v="53"/>
    <s v="Wk22"/>
    <x v="0"/>
    <m/>
    <m/>
    <s v="0524: Waiting outbound_x000a_0517: Main eqt shortage. Only can outbound 27th onwards_x000a_0516: Pending DN"/>
    <s v="Duplicate line 283"/>
    <m/>
    <m/>
    <m/>
    <x v="0"/>
    <x v="94"/>
    <m/>
    <x v="0"/>
    <e v="#N/A"/>
    <e v="#N/A"/>
    <e v="#N/A"/>
    <m/>
    <m/>
    <m/>
    <m/>
    <x v="0"/>
    <m/>
    <m/>
    <m/>
    <m/>
    <e v="#N/A"/>
  </r>
  <r>
    <x v="109"/>
    <x v="1"/>
    <n v="0.6"/>
    <x v="6"/>
    <x v="136"/>
    <x v="486"/>
    <x v="46"/>
    <s v="4455A-MAG(M14)-001 KTM Taiping"/>
    <x v="36"/>
    <s v="Fo&amp;T"/>
    <d v="2024-04-16T00:00:00"/>
    <m/>
    <m/>
    <e v="#N/A"/>
    <x v="2"/>
    <m/>
    <m/>
    <m/>
    <m/>
    <s v="DWDM-"/>
    <m/>
    <x v="1"/>
    <m/>
    <n v="0"/>
    <s v="1.1 Pending partner to submit TSSR"/>
    <s v="1.6 Pending FF approval"/>
    <x v="15"/>
    <s v="Wk26"/>
    <x v="0"/>
    <m/>
    <m/>
    <m/>
    <m/>
    <m/>
    <m/>
    <m/>
    <x v="0"/>
    <x v="98"/>
    <m/>
    <x v="0"/>
    <e v="#N/A"/>
    <e v="#N/A"/>
    <e v="#N/A"/>
    <m/>
    <m/>
    <m/>
    <m/>
    <x v="0"/>
    <m/>
    <m/>
    <m/>
    <m/>
    <e v="#N/A"/>
  </r>
  <r>
    <x v="109"/>
    <x v="1"/>
    <n v="0.6"/>
    <x v="6"/>
    <x v="277"/>
    <x v="487"/>
    <x v="46"/>
    <s v="4374A-MAC-001 LAP Talang"/>
    <x v="37"/>
    <s v="Fo&amp;T"/>
    <d v="2024-04-18T00:00:00"/>
    <m/>
    <m/>
    <e v="#N/A"/>
    <x v="2"/>
    <m/>
    <m/>
    <m/>
    <m/>
    <s v="DWDM-"/>
    <m/>
    <x v="1"/>
    <m/>
    <n v="0"/>
    <s v="1.1 Pending partner to submit TSSR"/>
    <s v="1.7 TSSR Approved"/>
    <x v="15"/>
    <s v="Wk26"/>
    <x v="0"/>
    <m/>
    <m/>
    <m/>
    <m/>
    <m/>
    <m/>
    <m/>
    <x v="0"/>
    <x v="98"/>
    <m/>
    <x v="0"/>
    <e v="#N/A"/>
    <e v="#N/A"/>
    <e v="#N/A"/>
    <m/>
    <m/>
    <m/>
    <m/>
    <x v="0"/>
    <m/>
    <m/>
    <m/>
    <m/>
    <e v="#N/A"/>
  </r>
  <r>
    <x v="109"/>
    <x v="1"/>
    <n v="0.6"/>
    <x v="6"/>
    <x v="278"/>
    <x v="488"/>
    <x v="46"/>
    <s v="MIP2018 4378A-MAC-001 Jerlun Tower"/>
    <x v="37"/>
    <s v="Fo&amp;T"/>
    <d v="2024-04-18T00:00:00"/>
    <m/>
    <m/>
    <e v="#N/A"/>
    <x v="2"/>
    <m/>
    <m/>
    <m/>
    <m/>
    <s v="DWDM-"/>
    <m/>
    <x v="1"/>
    <m/>
    <n v="0"/>
    <s v="1.1 Pending partner to submit TSSR"/>
    <s v="1.6 Pending FF approval"/>
    <x v="17"/>
    <s v="Wk26"/>
    <x v="0"/>
    <m/>
    <m/>
    <m/>
    <m/>
    <m/>
    <m/>
    <m/>
    <x v="0"/>
    <x v="98"/>
    <m/>
    <x v="0"/>
    <e v="#N/A"/>
    <e v="#N/A"/>
    <e v="#N/A"/>
    <m/>
    <m/>
    <m/>
    <m/>
    <x v="0"/>
    <m/>
    <m/>
    <m/>
    <m/>
    <e v="#N/A"/>
  </r>
  <r>
    <x v="109"/>
    <x v="1"/>
    <n v="0.6"/>
    <x v="6"/>
    <x v="279"/>
    <x v="489"/>
    <x v="46"/>
    <s v="4379A-MAC-001 Bkt Mercu"/>
    <x v="37"/>
    <s v="Fo&amp;T"/>
    <d v="2024-04-18T00:00:00"/>
    <m/>
    <m/>
    <e v="#N/A"/>
    <x v="2"/>
    <m/>
    <m/>
    <m/>
    <m/>
    <s v="DWDM-"/>
    <m/>
    <x v="1"/>
    <m/>
    <n v="0"/>
    <s v="1.1 Pending partner to submit TSSR"/>
    <s v="1.7 TSSR Approved"/>
    <x v="17"/>
    <s v="Wk26"/>
    <x v="0"/>
    <m/>
    <m/>
    <m/>
    <m/>
    <m/>
    <m/>
    <m/>
    <x v="0"/>
    <x v="98"/>
    <m/>
    <x v="0"/>
    <e v="#N/A"/>
    <e v="#N/A"/>
    <e v="#N/A"/>
    <m/>
    <m/>
    <m/>
    <m/>
    <x v="0"/>
    <m/>
    <m/>
    <m/>
    <m/>
    <e v="#N/A"/>
  </r>
  <r>
    <x v="110"/>
    <x v="1"/>
    <n v="0.6"/>
    <x v="6"/>
    <x v="140"/>
    <x v="490"/>
    <x v="46"/>
    <s v="4493A-MAG-001 KTM Ipoh"/>
    <x v="37"/>
    <s v="Fo&amp;T"/>
    <d v="2024-04-16T00:00:00"/>
    <m/>
    <m/>
    <e v="#N/A"/>
    <x v="2"/>
    <m/>
    <m/>
    <m/>
    <m/>
    <s v="DWDM-"/>
    <m/>
    <x v="1"/>
    <m/>
    <n v="0"/>
    <s v="1.1 Pending partner to submit TSSR"/>
    <s v="1.6 Pending CME approval"/>
    <x v="52"/>
    <s v="Wk26"/>
    <x v="0"/>
    <m/>
    <m/>
    <m/>
    <m/>
    <m/>
    <m/>
    <m/>
    <x v="0"/>
    <x v="98"/>
    <m/>
    <x v="14"/>
    <s v="N408+"/>
    <s v="IP BREAK RING"/>
    <s v="P1_IP_BR-Q2"/>
    <m/>
    <m/>
    <m/>
    <m/>
    <x v="0"/>
    <m/>
    <m/>
    <m/>
    <m/>
    <e v="#N/A"/>
  </r>
  <r>
    <x v="110"/>
    <x v="1"/>
    <n v="0.6"/>
    <x v="6"/>
    <x v="280"/>
    <x v="491"/>
    <x v="46"/>
    <s v="4506A-MAC-001 Perak Taipu"/>
    <x v="37"/>
    <s v="Fo&amp;T"/>
    <d v="2024-04-18T00:00:00"/>
    <m/>
    <m/>
    <e v="#N/A"/>
    <x v="2"/>
    <m/>
    <m/>
    <m/>
    <m/>
    <s v="DWDM-"/>
    <m/>
    <x v="1"/>
    <m/>
    <n v="0"/>
    <s v="1.1 Pending partner to submit TSSR"/>
    <s v="1.6 Pending CME approval"/>
    <x v="52"/>
    <s v="Wk26"/>
    <x v="0"/>
    <m/>
    <m/>
    <m/>
    <m/>
    <m/>
    <m/>
    <m/>
    <x v="0"/>
    <x v="98"/>
    <m/>
    <x v="14"/>
    <s v="N408+"/>
    <s v="IP BREAK RING"/>
    <s v="P1_IP_BR-Q2"/>
    <m/>
    <m/>
    <m/>
    <m/>
    <x v="0"/>
    <m/>
    <m/>
    <m/>
    <m/>
    <e v="#N/A"/>
  </r>
  <r>
    <x v="110"/>
    <x v="1"/>
    <n v="0.6"/>
    <x v="6"/>
    <x v="281"/>
    <x v="492"/>
    <x v="46"/>
    <s v="4546A-MAC-001 KWSP Ipoh"/>
    <x v="37"/>
    <s v="Fo&amp;T"/>
    <d v="2024-04-18T00:00:00"/>
    <m/>
    <m/>
    <e v="#N/A"/>
    <x v="2"/>
    <m/>
    <m/>
    <m/>
    <m/>
    <s v="DWDM-"/>
    <m/>
    <x v="1"/>
    <m/>
    <n v="0"/>
    <s v="1.1 Pending partner to submit TSSR"/>
    <s v="1.7 TSSR Approved"/>
    <x v="54"/>
    <s v="Wk26"/>
    <x v="0"/>
    <m/>
    <m/>
    <m/>
    <m/>
    <m/>
    <m/>
    <m/>
    <x v="0"/>
    <x v="98"/>
    <m/>
    <x v="14"/>
    <s v="N408+"/>
    <s v="IP BREAK RING"/>
    <s v="P1_IP_BR-Q2"/>
    <m/>
    <m/>
    <m/>
    <m/>
    <x v="0"/>
    <m/>
    <m/>
    <m/>
    <m/>
    <e v="#N/A"/>
  </r>
  <r>
    <x v="110"/>
    <x v="1"/>
    <n v="0.6"/>
    <x v="6"/>
    <x v="258"/>
    <x v="493"/>
    <x v="46"/>
    <s v="4515A-MAC-001 Tg Rambutan"/>
    <x v="37"/>
    <s v="Fo&amp;T"/>
    <d v="2024-04-18T00:00:00"/>
    <m/>
    <m/>
    <e v="#N/A"/>
    <x v="2"/>
    <m/>
    <m/>
    <m/>
    <m/>
    <s v="DWDM-"/>
    <m/>
    <x v="1"/>
    <m/>
    <n v="0"/>
    <s v="1.1 Pending partner to submit TSSR"/>
    <s v="1.7 TSSR Approved"/>
    <x v="54"/>
    <s v="Wk26"/>
    <x v="0"/>
    <m/>
    <m/>
    <m/>
    <m/>
    <m/>
    <m/>
    <m/>
    <x v="0"/>
    <x v="98"/>
    <m/>
    <x v="14"/>
    <s v="N408+"/>
    <s v="IP BREAK RING"/>
    <s v="P1_IP_BR-Q2"/>
    <m/>
    <m/>
    <m/>
    <m/>
    <x v="0"/>
    <m/>
    <m/>
    <m/>
    <m/>
    <e v="#N/A"/>
  </r>
  <r>
    <x v="111"/>
    <x v="1"/>
    <n v="0.37"/>
    <x v="6"/>
    <x v="282"/>
    <x v="494"/>
    <x v="47"/>
    <s v="4373A-MAC-001 KTM K. Kangsar"/>
    <x v="37"/>
    <s v="Fo&amp;T"/>
    <d v="2024-04-18T00:00:00"/>
    <m/>
    <m/>
    <e v="#N/A"/>
    <x v="2"/>
    <m/>
    <m/>
    <m/>
    <m/>
    <s v="DWDM-"/>
    <m/>
    <x v="1"/>
    <m/>
    <n v="0"/>
    <s v="1.1 Pending partner to submit TSSR"/>
    <s v="1.6 Pending FF approval"/>
    <x v="15"/>
    <s v="Wk26"/>
    <x v="0"/>
    <m/>
    <m/>
    <m/>
    <m/>
    <m/>
    <m/>
    <m/>
    <x v="0"/>
    <x v="98"/>
    <m/>
    <x v="14"/>
    <s v="N411+"/>
    <s v="IP BREAK RING"/>
    <s v="P1_IP_BR-Q2"/>
    <m/>
    <m/>
    <m/>
    <m/>
    <x v="0"/>
    <m/>
    <m/>
    <m/>
    <m/>
    <e v="#N/A"/>
  </r>
  <r>
    <x v="111"/>
    <x v="1"/>
    <n v="0.37"/>
    <x v="6"/>
    <x v="283"/>
    <x v="495"/>
    <x v="47"/>
    <s v="4377B-MAC-001 Karai"/>
    <x v="37"/>
    <s v="Fo&amp;T"/>
    <d v="2024-04-18T00:00:00"/>
    <m/>
    <m/>
    <e v="#N/A"/>
    <x v="2"/>
    <m/>
    <m/>
    <m/>
    <m/>
    <s v="DWDM-"/>
    <m/>
    <x v="1"/>
    <m/>
    <n v="0"/>
    <s v="1.1 Pending partner to submit TSSR"/>
    <s v="1.7 TSSR Approved"/>
    <x v="15"/>
    <s v="Wk26"/>
    <x v="0"/>
    <m/>
    <m/>
    <m/>
    <m/>
    <m/>
    <m/>
    <m/>
    <x v="0"/>
    <x v="98"/>
    <m/>
    <x v="14"/>
    <s v="N411+"/>
    <s v="IP BREAK RING"/>
    <s v="P1_IP_BR-Q2"/>
    <m/>
    <m/>
    <m/>
    <m/>
    <x v="0"/>
    <m/>
    <m/>
    <m/>
    <m/>
    <e v="#N/A"/>
  </r>
  <r>
    <x v="111"/>
    <x v="1"/>
    <n v="0.37"/>
    <x v="6"/>
    <x v="284"/>
    <x v="496"/>
    <x v="47"/>
    <s v="4433A-MAC-001 LAP Sg Siput"/>
    <x v="37"/>
    <s v="Fo&amp;T"/>
    <d v="2024-04-18T00:00:00"/>
    <m/>
    <m/>
    <e v="#N/A"/>
    <x v="2"/>
    <m/>
    <m/>
    <m/>
    <m/>
    <s v="DWDM-"/>
    <m/>
    <x v="1"/>
    <m/>
    <n v="0"/>
    <s v="1.1 Pending partner to submit TSSR"/>
    <s v="1.6 Pending FF approval"/>
    <x v="17"/>
    <s v="Wk26"/>
    <x v="0"/>
    <m/>
    <m/>
    <m/>
    <m/>
    <m/>
    <m/>
    <m/>
    <x v="0"/>
    <x v="98"/>
    <m/>
    <x v="14"/>
    <s v="N411+"/>
    <s v="IP BREAK RING"/>
    <s v="P1_IP_BR-Q2"/>
    <m/>
    <m/>
    <m/>
    <m/>
    <x v="0"/>
    <m/>
    <m/>
    <m/>
    <m/>
    <e v="#N/A"/>
  </r>
  <r>
    <x v="82"/>
    <x v="63"/>
    <m/>
    <x v="5"/>
    <x v="285"/>
    <x v="497"/>
    <x v="24"/>
    <m/>
    <x v="38"/>
    <m/>
    <m/>
    <m/>
    <m/>
    <m/>
    <x v="3"/>
    <m/>
    <m/>
    <m/>
    <m/>
    <m/>
    <m/>
    <x v="1"/>
    <m/>
    <m/>
    <m/>
    <m/>
    <x v="37"/>
    <m/>
    <x v="0"/>
    <m/>
    <m/>
    <m/>
    <m/>
    <m/>
    <m/>
    <m/>
    <x v="0"/>
    <x v="99"/>
    <m/>
    <x v="16"/>
    <m/>
    <m/>
    <m/>
    <m/>
    <m/>
    <m/>
    <m/>
    <x v="0"/>
    <m/>
    <m/>
    <m/>
    <m/>
    <m/>
  </r>
  <r>
    <x v="82"/>
    <x v="63"/>
    <m/>
    <x v="5"/>
    <x v="285"/>
    <x v="497"/>
    <x v="24"/>
    <m/>
    <x v="38"/>
    <m/>
    <m/>
    <m/>
    <m/>
    <m/>
    <x v="3"/>
    <m/>
    <m/>
    <m/>
    <m/>
    <m/>
    <m/>
    <x v="1"/>
    <m/>
    <m/>
    <m/>
    <m/>
    <x v="37"/>
    <m/>
    <x v="0"/>
    <m/>
    <m/>
    <m/>
    <m/>
    <m/>
    <m/>
    <m/>
    <x v="0"/>
    <x v="99"/>
    <m/>
    <x v="16"/>
    <m/>
    <m/>
    <m/>
    <m/>
    <m/>
    <m/>
    <m/>
    <x v="0"/>
    <m/>
    <m/>
    <m/>
    <m/>
    <m/>
  </r>
  <r>
    <x v="82"/>
    <x v="63"/>
    <m/>
    <x v="5"/>
    <x v="285"/>
    <x v="497"/>
    <x v="24"/>
    <m/>
    <x v="38"/>
    <m/>
    <m/>
    <m/>
    <m/>
    <m/>
    <x v="3"/>
    <m/>
    <m/>
    <m/>
    <m/>
    <m/>
    <m/>
    <x v="1"/>
    <m/>
    <m/>
    <m/>
    <m/>
    <x v="37"/>
    <m/>
    <x v="0"/>
    <m/>
    <m/>
    <m/>
    <m/>
    <m/>
    <m/>
    <m/>
    <x v="0"/>
    <x v="99"/>
    <m/>
    <x v="16"/>
    <m/>
    <m/>
    <m/>
    <m/>
    <m/>
    <m/>
    <m/>
    <x v="0"/>
    <m/>
    <m/>
    <m/>
    <m/>
    <m/>
  </r>
  <r>
    <x v="82"/>
    <x v="63"/>
    <m/>
    <x v="5"/>
    <x v="285"/>
    <x v="497"/>
    <x v="24"/>
    <m/>
    <x v="38"/>
    <m/>
    <m/>
    <m/>
    <m/>
    <m/>
    <x v="3"/>
    <m/>
    <m/>
    <m/>
    <m/>
    <m/>
    <m/>
    <x v="1"/>
    <m/>
    <m/>
    <m/>
    <m/>
    <x v="37"/>
    <m/>
    <x v="0"/>
    <m/>
    <m/>
    <m/>
    <m/>
    <m/>
    <m/>
    <m/>
    <x v="0"/>
    <x v="99"/>
    <m/>
    <x v="16"/>
    <m/>
    <m/>
    <m/>
    <m/>
    <m/>
    <m/>
    <m/>
    <x v="0"/>
    <m/>
    <m/>
    <m/>
    <m/>
    <m/>
  </r>
  <r>
    <x v="82"/>
    <x v="63"/>
    <m/>
    <x v="5"/>
    <x v="285"/>
    <x v="497"/>
    <x v="24"/>
    <m/>
    <x v="38"/>
    <m/>
    <m/>
    <m/>
    <m/>
    <m/>
    <x v="3"/>
    <m/>
    <m/>
    <m/>
    <m/>
    <m/>
    <m/>
    <x v="1"/>
    <m/>
    <m/>
    <m/>
    <m/>
    <x v="37"/>
    <m/>
    <x v="0"/>
    <m/>
    <m/>
    <m/>
    <m/>
    <m/>
    <m/>
    <m/>
    <x v="0"/>
    <x v="99"/>
    <m/>
    <x v="16"/>
    <m/>
    <m/>
    <m/>
    <m/>
    <m/>
    <m/>
    <m/>
    <x v="0"/>
    <m/>
    <m/>
    <m/>
    <m/>
    <m/>
  </r>
  <r>
    <x v="82"/>
    <x v="63"/>
    <m/>
    <x v="5"/>
    <x v="285"/>
    <x v="497"/>
    <x v="24"/>
    <m/>
    <x v="38"/>
    <m/>
    <m/>
    <m/>
    <m/>
    <m/>
    <x v="3"/>
    <m/>
    <m/>
    <m/>
    <m/>
    <m/>
    <m/>
    <x v="1"/>
    <m/>
    <m/>
    <m/>
    <m/>
    <x v="37"/>
    <m/>
    <x v="0"/>
    <m/>
    <m/>
    <m/>
    <m/>
    <m/>
    <m/>
    <m/>
    <x v="0"/>
    <x v="99"/>
    <m/>
    <x v="16"/>
    <m/>
    <m/>
    <m/>
    <m/>
    <m/>
    <m/>
    <m/>
    <x v="0"/>
    <m/>
    <m/>
    <m/>
    <m/>
    <m/>
  </r>
  <r>
    <x v="82"/>
    <x v="63"/>
    <m/>
    <x v="5"/>
    <x v="285"/>
    <x v="497"/>
    <x v="24"/>
    <m/>
    <x v="38"/>
    <m/>
    <m/>
    <m/>
    <m/>
    <m/>
    <x v="3"/>
    <m/>
    <m/>
    <m/>
    <m/>
    <m/>
    <m/>
    <x v="1"/>
    <m/>
    <m/>
    <m/>
    <m/>
    <x v="37"/>
    <m/>
    <x v="0"/>
    <m/>
    <m/>
    <m/>
    <m/>
    <m/>
    <m/>
    <m/>
    <x v="0"/>
    <x v="99"/>
    <m/>
    <x v="16"/>
    <m/>
    <m/>
    <m/>
    <m/>
    <m/>
    <m/>
    <m/>
    <x v="0"/>
    <m/>
    <m/>
    <m/>
    <m/>
    <m/>
  </r>
  <r>
    <x v="82"/>
    <x v="63"/>
    <m/>
    <x v="5"/>
    <x v="285"/>
    <x v="497"/>
    <x v="24"/>
    <m/>
    <x v="38"/>
    <m/>
    <m/>
    <m/>
    <m/>
    <m/>
    <x v="3"/>
    <m/>
    <m/>
    <m/>
    <m/>
    <m/>
    <m/>
    <x v="1"/>
    <m/>
    <m/>
    <m/>
    <m/>
    <x v="37"/>
    <m/>
    <x v="0"/>
    <m/>
    <m/>
    <m/>
    <m/>
    <m/>
    <m/>
    <m/>
    <x v="0"/>
    <x v="99"/>
    <m/>
    <x v="16"/>
    <m/>
    <m/>
    <m/>
    <m/>
    <m/>
    <m/>
    <m/>
    <x v="0"/>
    <m/>
    <m/>
    <m/>
    <m/>
    <m/>
  </r>
  <r>
    <x v="82"/>
    <x v="63"/>
    <m/>
    <x v="5"/>
    <x v="285"/>
    <x v="497"/>
    <x v="24"/>
    <m/>
    <x v="38"/>
    <m/>
    <m/>
    <m/>
    <m/>
    <m/>
    <x v="3"/>
    <m/>
    <m/>
    <m/>
    <m/>
    <m/>
    <m/>
    <x v="1"/>
    <m/>
    <m/>
    <m/>
    <m/>
    <x v="37"/>
    <m/>
    <x v="0"/>
    <m/>
    <m/>
    <m/>
    <m/>
    <m/>
    <m/>
    <m/>
    <x v="0"/>
    <x v="99"/>
    <m/>
    <x v="16"/>
    <m/>
    <m/>
    <m/>
    <m/>
    <m/>
    <m/>
    <m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19" cacheId="15" dataPosition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21">
  <location ref="AD7:AI13" firstHeaderRow="1" firstDataRow="2" firstDataCol="4"/>
  <pivotFields count="53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 sortType="ascending" defaultSubtotal="0"/>
    <pivotField compact="0" outline="0" showAll="0" sortType="ascending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8">
        <item h="1" x="5"/>
        <item x="3"/>
        <item x="1"/>
        <item h="1" x="4"/>
        <item h="1" x="0"/>
        <item x="6"/>
        <item x="7"/>
        <item x="2"/>
      </items>
    </pivotField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compact="0" outline="0" showAll="0">
      <items count="32">
        <item x="20"/>
        <item x="21"/>
        <item x="3"/>
        <item x="1"/>
        <item x="14"/>
        <item x="5"/>
        <item x="25"/>
        <item x="4"/>
        <item x="15"/>
        <item x="2"/>
        <item x="13"/>
        <item x="26"/>
        <item x="29"/>
        <item x="12"/>
        <item x="28"/>
        <item x="27"/>
        <item x="11"/>
        <item x="17"/>
        <item x="18"/>
        <item x="16"/>
        <item x="24"/>
        <item x="19"/>
        <item x="9"/>
        <item x="30"/>
        <item x="8"/>
        <item x="7"/>
        <item x="6"/>
        <item x="22"/>
        <item x="23"/>
        <item x="10"/>
        <item x="0"/>
        <item t="default"/>
      </items>
    </pivotField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x="125"/>
        <item h="1" x="126"/>
      </items>
    </pivotField>
  </pivotFields>
  <rowFields count="4">
    <field x="52"/>
    <field x="37"/>
    <field x="36"/>
    <field x="38"/>
  </rowFields>
  <rowItems count="5">
    <i>
      <x v="125"/>
      <x v="5"/>
    </i>
    <i r="1">
      <x v="6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ite ID" fld="4" subtotal="count" baseField="0" baseItem="0"/>
    <dataField name="Accu of Site ID2" fld="4" subtotal="count" showDataAs="runTotal" baseField="37" baseItem="2"/>
  </dataFields>
  <chartFormats count="10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6000000}" name="PivotTable2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7:G36" firstHeaderRow="1" firstDataRow="2" firstDataCol="5" rowPageCount="4" colPageCount="1"/>
  <pivotFields count="50">
    <pivotField axis="axisRow" compact="0" outline="0" multipleItemSelectionAllowed="1" showAll="0" defaultSubtotal="0">
      <items count="112">
        <item x="103"/>
        <item x="104"/>
        <item x="28"/>
        <item x="61"/>
        <item x="29"/>
        <item x="84"/>
        <item x="58"/>
        <item x="2"/>
        <item x="8"/>
        <item x="102"/>
        <item x="5"/>
        <item x="6"/>
        <item x="59"/>
        <item x="105"/>
        <item x="30"/>
        <item x="3"/>
        <item x="31"/>
        <item x="32"/>
        <item x="62"/>
        <item x="33"/>
        <item x="83"/>
        <item x="99"/>
        <item x="7"/>
        <item x="17"/>
        <item x="34"/>
        <item x="4"/>
        <item x="63"/>
        <item x="85"/>
        <item x="60"/>
        <item x="64"/>
        <item x="9"/>
        <item x="11"/>
        <item x="65"/>
        <item x="12"/>
        <item x="66"/>
        <item x="14"/>
        <item x="67"/>
        <item x="68"/>
        <item x="86"/>
        <item x="35"/>
        <item x="89"/>
        <item x="69"/>
        <item x="70"/>
        <item x="71"/>
        <item x="15"/>
        <item x="90"/>
        <item x="72"/>
        <item x="36"/>
        <item x="13"/>
        <item x="106"/>
        <item x="96"/>
        <item x="18"/>
        <item x="37"/>
        <item x="1"/>
        <item x="73"/>
        <item x="38"/>
        <item x="107"/>
        <item x="39"/>
        <item x="74"/>
        <item x="19"/>
        <item x="108"/>
        <item x="40"/>
        <item x="20"/>
        <item x="41"/>
        <item x="21"/>
        <item x="42"/>
        <item x="43"/>
        <item x="0"/>
        <item x="44"/>
        <item x="109"/>
        <item x="45"/>
        <item x="97"/>
        <item x="110"/>
        <item x="111"/>
        <item x="46"/>
        <item x="88"/>
        <item x="95"/>
        <item x="100"/>
        <item x="47"/>
        <item x="48"/>
        <item x="98"/>
        <item x="49"/>
        <item x="101"/>
        <item x="50"/>
        <item x="51"/>
        <item x="22"/>
        <item x="52"/>
        <item x="53"/>
        <item x="75"/>
        <item x="23"/>
        <item x="93"/>
        <item x="76"/>
        <item x="10"/>
        <item x="77"/>
        <item x="54"/>
        <item x="55"/>
        <item x="78"/>
        <item x="94"/>
        <item x="56"/>
        <item x="24"/>
        <item x="91"/>
        <item x="79"/>
        <item x="80"/>
        <item x="57"/>
        <item x="81"/>
        <item x="92"/>
        <item x="25"/>
        <item x="16"/>
        <item x="26"/>
        <item x="27"/>
        <item x="82"/>
        <item x="87"/>
      </items>
    </pivotField>
    <pivotField compact="0" outline="0" showAll="0"/>
    <pivotField compact="0" outline="0" showAll="0"/>
    <pivotField axis="axisRow" compact="0" outline="0" showAll="0" defaultSubtotal="0">
      <items count="7">
        <item x="1"/>
        <item x="4"/>
        <item x="2"/>
        <item x="3"/>
        <item x="6"/>
        <item x="0"/>
        <item x="5"/>
      </items>
    </pivotField>
    <pivotField axis="axisPage" dataField="1" compact="0" outline="0" showAll="0" defaultSubtotal="0">
      <items count="285">
        <item x="231"/>
        <item x="18"/>
        <item x="105"/>
        <item x="178"/>
        <item x="162"/>
        <item x="48"/>
        <item x="49"/>
        <item x="78"/>
        <item x="182"/>
        <item x="93"/>
        <item x="232"/>
        <item x="173"/>
        <item x="174"/>
        <item x="92"/>
        <item x="89"/>
        <item x="183"/>
        <item x="215"/>
        <item x="94"/>
        <item x="184"/>
        <item x="216"/>
        <item x="11"/>
        <item x="13"/>
        <item x="217"/>
        <item x="47"/>
        <item x="53"/>
        <item x="65"/>
        <item x="179"/>
        <item x="175"/>
        <item x="176"/>
        <item x="85"/>
        <item x="86"/>
        <item x="87"/>
        <item x="88"/>
        <item x="262"/>
        <item x="109"/>
        <item x="256"/>
        <item x="230"/>
        <item x="82"/>
        <item x="234"/>
        <item x="19"/>
        <item x="261"/>
        <item x="238"/>
        <item x="257"/>
        <item x="160"/>
        <item x="7"/>
        <item x="8"/>
        <item x="14"/>
        <item x="98"/>
        <item x="51"/>
        <item x="180"/>
        <item x="16"/>
        <item x="181"/>
        <item x="236"/>
        <item x="90"/>
        <item x="95"/>
        <item x="233"/>
        <item x="6"/>
        <item x="81"/>
        <item x="91"/>
        <item x="12"/>
        <item x="83"/>
        <item x="84"/>
        <item x="15"/>
        <item x="171"/>
        <item x="172"/>
        <item x="20"/>
        <item x="99"/>
        <item x="21"/>
        <item x="224"/>
        <item x="164"/>
        <item x="225"/>
        <item x="66"/>
        <item x="62"/>
        <item x="58"/>
        <item x="63"/>
        <item x="59"/>
        <item x="60"/>
        <item x="226"/>
        <item x="64"/>
        <item x="74"/>
        <item x="75"/>
        <item x="76"/>
        <item x="61"/>
        <item x="218"/>
        <item x="67"/>
        <item x="169"/>
        <item x="168"/>
        <item x="150"/>
        <item x="27"/>
        <item x="17"/>
        <item x="221"/>
        <item x="106"/>
        <item x="107"/>
        <item x="9"/>
        <item x="100"/>
        <item x="25"/>
        <item x="10"/>
        <item x="161"/>
        <item x="267"/>
        <item x="235"/>
        <item x="269"/>
        <item x="46"/>
        <item x="266"/>
        <item x="177"/>
        <item x="72"/>
        <item x="101"/>
        <item x="108"/>
        <item x="227"/>
        <item x="228"/>
        <item x="24"/>
        <item x="265"/>
        <item x="264"/>
        <item x="268"/>
        <item x="96"/>
        <item x="102"/>
        <item x="97"/>
        <item x="237"/>
        <item x="163"/>
        <item x="35"/>
        <item x="263"/>
        <item x="222"/>
        <item x="5"/>
        <item x="116"/>
        <item x="2"/>
        <item x="132"/>
        <item x="133"/>
        <item x="149"/>
        <item x="143"/>
        <item x="282"/>
        <item x="277"/>
        <item x="283"/>
        <item x="278"/>
        <item x="279"/>
        <item x="151"/>
        <item x="134"/>
        <item x="139"/>
        <item x="284"/>
        <item x="144"/>
        <item x="135"/>
        <item x="136"/>
        <item x="137"/>
        <item x="138"/>
        <item x="140"/>
        <item x="141"/>
        <item x="259"/>
        <item x="280"/>
        <item x="145"/>
        <item x="258"/>
        <item x="146"/>
        <item x="147"/>
        <item x="142"/>
        <item x="260"/>
        <item x="281"/>
        <item x="274"/>
        <item x="273"/>
        <item x="148"/>
        <item x="275"/>
        <item x="276"/>
        <item x="157"/>
        <item x="158"/>
        <item x="57"/>
        <item x="112"/>
        <item x="118"/>
        <item x="54"/>
        <item x="272"/>
        <item x="113"/>
        <item x="271"/>
        <item x="119"/>
        <item x="52"/>
        <item x="125"/>
        <item x="0"/>
        <item x="219"/>
        <item x="3"/>
        <item x="122"/>
        <item x="159"/>
        <item x="56"/>
        <item x="114"/>
        <item x="220"/>
        <item x="123"/>
        <item x="124"/>
        <item x="77"/>
        <item x="126"/>
        <item x="4"/>
        <item x="127"/>
        <item x="1"/>
        <item x="117"/>
        <item x="128"/>
        <item x="55"/>
        <item x="129"/>
        <item x="130"/>
        <item x="131"/>
        <item x="270"/>
        <item x="120"/>
        <item x="121"/>
        <item x="115"/>
        <item x="70"/>
        <item x="152"/>
        <item x="153"/>
        <item x="68"/>
        <item x="229"/>
        <item x="248"/>
        <item x="247"/>
        <item x="244"/>
        <item x="255"/>
        <item x="253"/>
        <item x="252"/>
        <item x="249"/>
        <item x="251"/>
        <item x="250"/>
        <item x="154"/>
        <item x="71"/>
        <item x="45"/>
        <item x="69"/>
        <item x="73"/>
        <item x="223"/>
        <item x="165"/>
        <item x="155"/>
        <item x="166"/>
        <item x="254"/>
        <item x="246"/>
        <item x="245"/>
        <item x="156"/>
        <item x="170"/>
        <item x="167"/>
        <item x="41"/>
        <item x="187"/>
        <item x="206"/>
        <item x="213"/>
        <item x="188"/>
        <item x="211"/>
        <item x="212"/>
        <item x="207"/>
        <item x="189"/>
        <item x="241"/>
        <item x="44"/>
        <item x="42"/>
        <item x="208"/>
        <item x="29"/>
        <item x="33"/>
        <item x="43"/>
        <item x="209"/>
        <item x="30"/>
        <item x="37"/>
        <item x="185"/>
        <item x="32"/>
        <item x="34"/>
        <item x="31"/>
        <item x="38"/>
        <item x="22"/>
        <item x="186"/>
        <item x="26"/>
        <item x="242"/>
        <item x="243"/>
        <item x="23"/>
        <item x="28"/>
        <item x="199"/>
        <item x="36"/>
        <item x="194"/>
        <item x="40"/>
        <item x="195"/>
        <item x="200"/>
        <item x="201"/>
        <item x="202"/>
        <item x="203"/>
        <item x="204"/>
        <item x="110"/>
        <item x="239"/>
        <item x="196"/>
        <item x="39"/>
        <item x="190"/>
        <item x="205"/>
        <item x="191"/>
        <item x="80"/>
        <item x="197"/>
        <item x="198"/>
        <item x="79"/>
        <item x="111"/>
        <item x="104"/>
        <item x="50"/>
        <item x="240"/>
        <item x="103"/>
        <item x="214"/>
        <item x="192"/>
        <item x="193"/>
        <item x="210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 defaultSubtotal="0">
      <items count="38">
        <item x="12"/>
        <item x="5"/>
        <item x="7"/>
        <item x="2"/>
        <item x="18"/>
        <item x="19"/>
        <item x="34"/>
        <item x="17"/>
        <item x="0"/>
        <item x="6"/>
        <item x="24"/>
        <item x="1"/>
        <item x="25"/>
        <item x="37"/>
        <item x="32"/>
        <item x="36"/>
        <item x="33"/>
        <item x="31"/>
        <item x="10"/>
        <item x="8"/>
        <item x="14"/>
        <item x="16"/>
        <item x="13"/>
        <item x="11"/>
        <item x="4"/>
        <item x="3"/>
        <item x="26"/>
        <item x="35"/>
        <item x="29"/>
        <item x="28"/>
        <item x="27"/>
        <item x="30"/>
        <item x="9"/>
        <item x="21"/>
        <item x="15"/>
        <item x="22"/>
        <item x="23"/>
        <item x="2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 defaultSubtotal="0">
      <items count="91">
        <item m="1" x="56"/>
        <item x="38"/>
        <item x="44"/>
        <item m="1" x="77"/>
        <item m="1" x="62"/>
        <item m="1" x="80"/>
        <item m="1" x="53"/>
        <item m="1" x="87"/>
        <item m="1" x="60"/>
        <item m="1" x="76"/>
        <item m="1" x="52"/>
        <item m="1" x="68"/>
        <item m="1" x="85"/>
        <item m="1" x="58"/>
        <item m="1" x="75"/>
        <item m="1" x="65"/>
        <item m="1" x="82"/>
        <item m="1" x="54"/>
        <item x="36"/>
        <item m="1" x="72"/>
        <item m="1" x="89"/>
        <item m="1" x="63"/>
        <item m="1" x="81"/>
        <item m="1" x="71"/>
        <item m="1" x="88"/>
        <item m="1" x="61"/>
        <item m="1" x="78"/>
        <item x="34"/>
        <item m="1" x="69"/>
        <item x="1"/>
        <item x="31"/>
        <item x="30"/>
        <item m="1" x="57"/>
        <item x="33"/>
        <item m="1" x="73"/>
        <item x="2"/>
        <item x="4"/>
        <item m="1" x="86"/>
        <item x="27"/>
        <item m="1" x="66"/>
        <item m="1" x="83"/>
        <item m="1" x="64"/>
        <item m="1" x="79"/>
        <item m="1" x="59"/>
        <item m="1" x="55"/>
        <item x="32"/>
        <item x="21"/>
        <item x="41"/>
        <item x="42"/>
        <item x="16"/>
        <item x="37"/>
        <item x="25"/>
        <item x="26"/>
        <item x="5"/>
        <item x="39"/>
        <item x="11"/>
        <item x="9"/>
        <item x="12"/>
        <item x="8"/>
        <item x="18"/>
        <item x="20"/>
        <item x="17"/>
        <item x="40"/>
        <item m="1" x="67"/>
        <item m="1" x="84"/>
        <item x="48"/>
        <item x="45"/>
        <item x="46"/>
        <item x="49"/>
        <item x="47"/>
        <item x="6"/>
        <item x="7"/>
        <item m="1" x="70"/>
        <item x="51"/>
        <item x="29"/>
        <item x="23"/>
        <item x="19"/>
        <item x="22"/>
        <item x="3"/>
        <item x="50"/>
        <item x="13"/>
        <item x="14"/>
        <item x="15"/>
        <item x="28"/>
        <item x="43"/>
        <item x="24"/>
        <item m="1" x="90"/>
        <item x="10"/>
        <item m="1" x="74"/>
        <item x="0"/>
        <item x="35"/>
      </items>
    </pivotField>
    <pivotField compact="0" outline="0" showAll="0" defaultSubtotal="0"/>
    <pivotField axis="axisPage" compact="0" outline="0" multipleItemSelectionAllowed="1" showAll="0" defaultSubtotal="0">
      <items count="77">
        <item h="1" x="27"/>
        <item h="1" x="25"/>
        <item h="1" x="53"/>
        <item h="1" x="60"/>
        <item h="1" x="61"/>
        <item h="1" x="65"/>
        <item h="1" x="33"/>
        <item h="1" x="55"/>
        <item h="1" x="54"/>
        <item h="1" x="56"/>
        <item h="1" x="37"/>
        <item h="1" x="34"/>
        <item h="1" x="36"/>
        <item h="1" x="35"/>
        <item h="1" x="43"/>
        <item h="1" x="62"/>
        <item h="1" x="42"/>
        <item h="1" x="26"/>
        <item h="1" x="39"/>
        <item h="1" x="40"/>
        <item h="1" x="41"/>
        <item h="1" x="45"/>
        <item h="1" x="64"/>
        <item h="1" x="66"/>
        <item h="1" x="68"/>
        <item h="1" m="1" x="76"/>
        <item h="1" x="24"/>
        <item h="1" x="46"/>
        <item h="1" x="1"/>
        <item h="1" x="2"/>
        <item h="1" x="21"/>
        <item h="1" x="44"/>
        <item h="1" x="23"/>
        <item h="1" x="49"/>
        <item h="1" x="3"/>
        <item h="1" x="4"/>
        <item h="1" x="50"/>
        <item h="1" x="18"/>
        <item h="1" x="52"/>
        <item h="1" x="47"/>
        <item h="1" x="17"/>
        <item h="1" x="57"/>
        <item h="1" x="59"/>
        <item h="1" x="48"/>
        <item h="1" x="51"/>
        <item h="1" x="22"/>
        <item h="1" x="15"/>
        <item h="1" x="14"/>
        <item h="1" x="67"/>
        <item h="1" x="9"/>
        <item h="1" x="28"/>
        <item h="1" x="19"/>
        <item h="1" x="29"/>
        <item h="1" x="5"/>
        <item h="1" x="32"/>
        <item h="1" x="16"/>
        <item h="1" x="31"/>
        <item h="1" x="30"/>
        <item h="1" x="7"/>
        <item h="1" x="8"/>
        <item h="1" x="6"/>
        <item h="1" x="11"/>
        <item h="1" x="12"/>
        <item h="1" x="13"/>
        <item h="1" x="10"/>
        <item h="1" x="38"/>
        <item x="0"/>
        <item h="1" x="72"/>
        <item h="1" x="74"/>
        <item h="1" x="73"/>
        <item h="1" x="69"/>
        <item h="1" x="63"/>
        <item h="1" x="58"/>
        <item h="1" x="70"/>
        <item h="1" x="71"/>
        <item h="1" x="75"/>
        <item h="1" x="2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 defaultSubtotal="0"/>
    <pivotField compact="0" outline="0" showAll="0" defaultSubtotal="0"/>
    <pivotField axis="axisRow" compact="0" outline="0" showAll="0">
      <items count="11">
        <item x="7"/>
        <item x="5"/>
        <item x="2"/>
        <item x="8"/>
        <item x="9"/>
        <item x="3"/>
        <item x="6"/>
        <item x="1"/>
        <item x="4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5">
        <item h="1" x="1"/>
        <item h="1" x="2"/>
        <item h="1" x="3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4">
        <item x="25"/>
        <item x="52"/>
        <item x="58"/>
        <item x="59"/>
        <item x="63"/>
        <item x="28"/>
        <item x="54"/>
        <item x="53"/>
        <item x="55"/>
        <item x="32"/>
        <item x="29"/>
        <item x="31"/>
        <item x="30"/>
        <item x="38"/>
        <item x="60"/>
        <item x="37"/>
        <item x="24"/>
        <item x="34"/>
        <item x="35"/>
        <item x="36"/>
        <item x="40"/>
        <item x="61"/>
        <item x="62"/>
        <item x="64"/>
        <item x="65"/>
        <item x="23"/>
        <item x="42"/>
        <item x="17"/>
        <item x="19"/>
        <item x="20"/>
        <item x="39"/>
        <item x="22"/>
        <item x="45"/>
        <item x="48"/>
        <item x="46"/>
        <item x="47"/>
        <item x="15"/>
        <item x="50"/>
        <item x="43"/>
        <item x="56"/>
        <item x="57"/>
        <item x="44"/>
        <item x="49"/>
        <item x="21"/>
        <item x="12"/>
        <item x="41"/>
        <item x="51"/>
        <item x="9"/>
        <item x="26"/>
        <item x="13"/>
        <item x="14"/>
        <item x="4"/>
        <item x="27"/>
        <item x="7"/>
        <item x="2"/>
        <item n="Planned" sd="0" x="69"/>
        <item x="3"/>
        <item x="16"/>
        <item x="11"/>
        <item x="8"/>
        <item x="10"/>
        <item x="67"/>
        <item x="33"/>
        <item x="66"/>
        <item x="1"/>
        <item x="18"/>
        <item x="5"/>
        <item x="68"/>
        <item x="6"/>
        <item n="Unplanned" x="0"/>
        <item x="70"/>
        <item x="71"/>
        <item x="72"/>
        <item t="default"/>
      </items>
    </pivotField>
  </pivotFields>
  <rowFields count="5">
    <field x="49"/>
    <field x="26"/>
    <field x="3"/>
    <field x="0"/>
    <field x="39"/>
  </rowFields>
  <rowItems count="28">
    <i>
      <x v="55"/>
    </i>
    <i>
      <x v="70"/>
      <x v="89"/>
      <x v="1"/>
      <x v="85"/>
      <x v="2"/>
    </i>
    <i r="2">
      <x v="2"/>
      <x v="7"/>
      <x v="7"/>
    </i>
    <i r="3">
      <x v="10"/>
      <x v="2"/>
    </i>
    <i r="3">
      <x v="31"/>
      <x v="8"/>
    </i>
    <i r="3">
      <x v="92"/>
      <x v="8"/>
    </i>
    <i r="3">
      <x v="107"/>
      <x v="7"/>
    </i>
    <i r="2">
      <x v="3"/>
      <x v="28"/>
      <x v="9"/>
    </i>
    <i r="3">
      <x v="50"/>
      <x v="9"/>
    </i>
    <i r="3">
      <x v="75"/>
      <x v="9"/>
    </i>
    <i r="3">
      <x v="100"/>
      <x v="9"/>
    </i>
    <i r="3">
      <x v="111"/>
      <x v="9"/>
    </i>
    <i r="2">
      <x v="4"/>
      <x/>
      <x v="4"/>
    </i>
    <i r="3">
      <x v="1"/>
      <x v="4"/>
    </i>
    <i r="3">
      <x v="9"/>
      <x v="9"/>
    </i>
    <i r="3">
      <x v="13"/>
      <x v="9"/>
    </i>
    <i r="3">
      <x v="21"/>
      <x v="9"/>
    </i>
    <i r="3">
      <x v="49"/>
      <x v="9"/>
    </i>
    <i r="3">
      <x v="56"/>
      <x v="9"/>
    </i>
    <i r="3">
      <x v="60"/>
      <x v="6"/>
    </i>
    <i r="3">
      <x v="69"/>
      <x v="9"/>
    </i>
    <i r="3">
      <x v="72"/>
      <x v="9"/>
    </i>
    <i r="3">
      <x v="73"/>
      <x v="9"/>
    </i>
    <i r="2">
      <x v="5"/>
      <x v="67"/>
      <x v="9"/>
    </i>
    <i r="3">
      <x v="78"/>
      <x v="9"/>
    </i>
    <i r="3">
      <x v="79"/>
      <x v="9"/>
    </i>
    <i t="default">
      <x v="70"/>
    </i>
    <i t="grand">
      <x/>
    </i>
  </rowItems>
  <colFields count="1">
    <field x="-2"/>
  </colFields>
  <colItems count="2">
    <i>
      <x/>
    </i>
    <i i="1">
      <x v="1"/>
    </i>
  </colItems>
  <pageFields count="4">
    <pageField fld="44" hier="-1"/>
    <pageField fld="4" hier="-1"/>
    <pageField fld="8" hier="-1"/>
    <pageField fld="28" hier="-1"/>
  </pageFields>
  <dataFields count="2">
    <dataField name="Count of Integration" fld="36" subtotal="count" baseField="0" baseItem="0"/>
    <dataField name="Count of Site ID" fld="4" subtotal="count" baseField="0" baseItem="0"/>
  </dataFields>
  <formats count="4">
    <format dxfId="228">
      <pivotArea dataOnly="0" outline="0" fieldPosition="0">
        <references count="1">
          <reference field="0" count="0" defaultSubtotal="1"/>
        </references>
      </pivotArea>
    </format>
    <format dxfId="227">
      <pivotArea dataOnly="0" labelOnly="1" outline="0" fieldPosition="0">
        <references count="1">
          <reference field="28" count="0"/>
        </references>
      </pivotArea>
    </format>
    <format dxfId="226">
      <pivotArea dataOnly="0" outline="0" fieldPosition="0">
        <references count="1">
          <reference field="8" count="1">
            <x v="34"/>
          </reference>
        </references>
      </pivotArea>
    </format>
    <format dxfId="225">
      <pivotArea dataOnly="0" outline="0" fieldPosition="0">
        <references count="1">
          <reference field="49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3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J10:M32" firstHeaderRow="2" firstDataRow="2" firstDataCol="3"/>
  <pivotFields count="50">
    <pivotField compact="0" outline="0" multipleItemSelectionAllowed="1" showAll="0"/>
    <pivotField compact="0" outline="0" showAll="0"/>
    <pivotField compact="0" outline="0" showAll="0"/>
    <pivotField axis="axisRow" compact="0" outline="0" showAll="0" defaultSubtotal="0">
      <items count="7">
        <item h="1" x="1"/>
        <item h="1" x="4"/>
        <item h="1" x="2"/>
        <item x="3"/>
        <item x="6"/>
        <item h="1" x="0"/>
        <item h="1" x="5"/>
      </items>
    </pivotField>
    <pivotField dataField="1" compact="0" outline="0" showAll="0" defaultSubtota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axis="axisRow" compact="0" outline="0" showAll="0" defaultSubtotal="0">
      <items count="16">
        <item x="1"/>
        <item x="2"/>
        <item x="10"/>
        <item x="13"/>
        <item x="4"/>
        <item x="6"/>
        <item x="7"/>
        <item x="5"/>
        <item x="8"/>
        <item x="12"/>
        <item x="14"/>
        <item x="15"/>
        <item x="9"/>
        <item x="11"/>
        <item x="3"/>
        <item x="0"/>
      </items>
    </pivotField>
    <pivotField axis="axisRow" compact="0" outline="0" showAll="0">
      <items count="27">
        <item x="13"/>
        <item x="4"/>
        <item x="2"/>
        <item x="3"/>
        <item x="11"/>
        <item x="10"/>
        <item x="22"/>
        <item x="23"/>
        <item x="15"/>
        <item x="8"/>
        <item x="17"/>
        <item x="9"/>
        <item x="1"/>
        <item x="7"/>
        <item x="21"/>
        <item x="18"/>
        <item x="19"/>
        <item x="12"/>
        <item x="24"/>
        <item x="6"/>
        <item x="20"/>
        <item x="25"/>
        <item x="14"/>
        <item x="16"/>
        <item x="5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 defaultSubtotal="0">
      <items count="91">
        <item x="21"/>
        <item x="41"/>
        <item x="42"/>
        <item x="16"/>
        <item x="37"/>
        <item x="25"/>
        <item x="26"/>
        <item x="5"/>
        <item x="39"/>
        <item x="11"/>
        <item x="9"/>
        <item x="12"/>
        <item x="8"/>
        <item x="18"/>
        <item x="20"/>
        <item x="17"/>
        <item x="40"/>
        <item h="1" m="1" x="67"/>
        <item x="48"/>
        <item x="45"/>
        <item x="46"/>
        <item x="49"/>
        <item x="6"/>
        <item x="7"/>
        <item h="1" m="1" x="70"/>
        <item x="51"/>
        <item x="35"/>
        <item x="3"/>
        <item x="13"/>
        <item x="14"/>
        <item x="15"/>
        <item x="50"/>
        <item x="29"/>
        <item x="23"/>
        <item x="22"/>
        <item x="19"/>
        <item x="28"/>
        <item x="24"/>
        <item x="43"/>
        <item x="47"/>
        <item x="10"/>
        <item m="1" x="74"/>
        <item m="1" x="90"/>
        <item x="27"/>
        <item x="1"/>
        <item x="31"/>
        <item x="30"/>
        <item x="32"/>
        <item x="33"/>
        <item x="34"/>
        <item x="36"/>
        <item m="1" x="56"/>
        <item m="1" x="87"/>
        <item m="1" x="85"/>
        <item m="1" x="75"/>
        <item m="1" x="58"/>
        <item m="1" x="68"/>
        <item m="1" x="84"/>
        <item m="1" x="72"/>
        <item m="1" x="89"/>
        <item m="1" x="63"/>
        <item m="1" x="54"/>
        <item m="1" x="65"/>
        <item m="1" x="57"/>
        <item m="1" x="81"/>
        <item m="1" x="69"/>
        <item m="1" x="83"/>
        <item m="1" x="59"/>
        <item m="1" x="73"/>
        <item x="4"/>
        <item m="1" x="86"/>
        <item x="2"/>
        <item m="1" x="55"/>
        <item m="1" x="66"/>
        <item m="1" x="77"/>
        <item m="1" x="76"/>
        <item m="1" x="60"/>
        <item m="1" x="52"/>
        <item m="1" x="64"/>
        <item m="1" x="79"/>
        <item m="1" x="62"/>
        <item m="1" x="80"/>
        <item m="1" x="82"/>
        <item m="1" x="71"/>
        <item m="1" x="88"/>
        <item m="1" x="53"/>
        <item m="1" x="61"/>
        <item m="1" x="78"/>
        <item h="1" x="0"/>
        <item h="1" x="38"/>
        <item h="1" x="44"/>
      </items>
    </pivotField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73">
        <item x="12"/>
        <item x="41"/>
        <item x="51"/>
        <item x="9"/>
        <item x="26"/>
        <item x="13"/>
        <item x="14"/>
        <item x="4"/>
        <item x="27"/>
        <item x="7"/>
        <item x="2"/>
        <item x="69"/>
        <item x="3"/>
        <item x="16"/>
        <item x="11"/>
        <item x="8"/>
        <item x="10"/>
        <item h="1" x="67"/>
        <item x="66"/>
        <item x="1"/>
        <item x="18"/>
        <item x="5"/>
        <item h="1" x="68"/>
        <item x="6"/>
        <item x="0"/>
        <item h="1" x="15"/>
        <item h="1" x="17"/>
        <item h="1" x="19"/>
        <item h="1" x="20"/>
        <item h="1" x="21"/>
        <item h="1" x="22"/>
        <item h="1" x="23"/>
        <item h="1" x="24"/>
        <item h="1" x="25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70"/>
        <item h="1" x="71"/>
        <item h="1" x="72"/>
      </items>
    </pivotField>
  </pivotFields>
  <rowFields count="3">
    <field x="3"/>
    <field x="10"/>
    <field x="11"/>
  </rowFields>
  <rowItems count="21">
    <i>
      <x v="3"/>
      <x/>
      <x/>
    </i>
    <i r="1">
      <x v="2"/>
      <x v="25"/>
    </i>
    <i r="1">
      <x v="3"/>
      <x v="25"/>
    </i>
    <i r="1">
      <x v="4"/>
      <x v="25"/>
    </i>
    <i r="1">
      <x v="5"/>
      <x v="25"/>
    </i>
    <i r="1">
      <x v="6"/>
      <x v="25"/>
    </i>
    <i r="1">
      <x v="7"/>
      <x v="25"/>
    </i>
    <i r="1">
      <x v="8"/>
      <x v="25"/>
    </i>
    <i r="1">
      <x v="9"/>
      <x v="25"/>
    </i>
    <i r="1">
      <x v="10"/>
      <x v="25"/>
    </i>
    <i r="1">
      <x v="11"/>
      <x v="25"/>
    </i>
    <i r="1">
      <x v="12"/>
      <x v="25"/>
    </i>
    <i r="1">
      <x v="13"/>
      <x v="25"/>
    </i>
    <i r="1">
      <x v="15"/>
      <x v="25"/>
    </i>
    <i>
      <x v="4"/>
      <x/>
      <x v="25"/>
    </i>
    <i r="1">
      <x v="7"/>
      <x v="25"/>
    </i>
    <i r="1">
      <x v="8"/>
      <x v="25"/>
    </i>
    <i r="1">
      <x v="9"/>
      <x v="25"/>
    </i>
    <i r="1">
      <x v="10"/>
      <x v="25"/>
    </i>
    <i r="1">
      <x v="15"/>
      <x v="25"/>
    </i>
    <i t="grand">
      <x/>
    </i>
  </rowItems>
  <colItems count="1">
    <i/>
  </colItems>
  <dataFields count="1">
    <dataField name="Count of Site ID" fld="4" subtotal="count" baseField="0" baseItem="0"/>
  </dataFields>
  <chartFormats count="7"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PivotTable25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R5:T14" firstHeaderRow="0" firstDataRow="1" firstDataCol="1"/>
  <pivotFields count="54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Row" showAll="0" defaultSubtotal="0">
      <items count="1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x="125"/>
        <item h="1" x="126"/>
      </items>
    </pivotField>
  </pivotFields>
  <rowFields count="2">
    <field x="53"/>
    <field x="26"/>
  </rowFields>
  <rowItems count="9">
    <i>
      <x v="12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ite ID" fld="4" subtotal="count" baseField="0" baseItem="0"/>
    <dataField name="Count of Site ID2" fld="4" subtotal="count" showDataAs="runTotal" baseField="26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1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D73:AF79" firstHeaderRow="1" firstDataRow="2" firstDataCol="1" rowPageCount="4" colPageCount="1"/>
  <pivotFields count="50">
    <pivotField axis="axisPage" compact="0" outline="0" multipleItemSelectionAllowed="1" showAll="0">
      <items count="113">
        <item x="103"/>
        <item x="104"/>
        <item x="28"/>
        <item x="61"/>
        <item x="29"/>
        <item x="84"/>
        <item x="58"/>
        <item x="2"/>
        <item x="8"/>
        <item x="102"/>
        <item x="5"/>
        <item x="6"/>
        <item x="59"/>
        <item x="105"/>
        <item x="30"/>
        <item x="3"/>
        <item x="31"/>
        <item x="32"/>
        <item x="62"/>
        <item x="33"/>
        <item x="83"/>
        <item x="99"/>
        <item x="7"/>
        <item x="17"/>
        <item x="34"/>
        <item x="4"/>
        <item x="63"/>
        <item x="85"/>
        <item x="60"/>
        <item x="64"/>
        <item x="9"/>
        <item x="11"/>
        <item x="65"/>
        <item x="12"/>
        <item x="66"/>
        <item x="14"/>
        <item x="67"/>
        <item x="68"/>
        <item x="86"/>
        <item x="35"/>
        <item x="89"/>
        <item x="69"/>
        <item x="70"/>
        <item x="71"/>
        <item x="15"/>
        <item x="90"/>
        <item x="72"/>
        <item x="36"/>
        <item x="13"/>
        <item x="106"/>
        <item x="96"/>
        <item x="18"/>
        <item x="37"/>
        <item x="1"/>
        <item x="73"/>
        <item x="38"/>
        <item x="107"/>
        <item x="39"/>
        <item x="74"/>
        <item x="19"/>
        <item x="108"/>
        <item x="40"/>
        <item x="20"/>
        <item x="41"/>
        <item x="21"/>
        <item x="42"/>
        <item x="43"/>
        <item x="0"/>
        <item x="44"/>
        <item x="109"/>
        <item x="45"/>
        <item x="97"/>
        <item x="110"/>
        <item x="111"/>
        <item x="46"/>
        <item x="88"/>
        <item x="95"/>
        <item x="100"/>
        <item x="47"/>
        <item x="48"/>
        <item x="98"/>
        <item x="49"/>
        <item x="101"/>
        <item x="50"/>
        <item x="51"/>
        <item x="22"/>
        <item x="52"/>
        <item x="53"/>
        <item x="75"/>
        <item x="23"/>
        <item x="93"/>
        <item x="76"/>
        <item x="10"/>
        <item x="77"/>
        <item x="54"/>
        <item x="55"/>
        <item x="78"/>
        <item x="94"/>
        <item x="56"/>
        <item x="24"/>
        <item x="91"/>
        <item x="79"/>
        <item x="80"/>
        <item x="57"/>
        <item x="81"/>
        <item x="92"/>
        <item x="25"/>
        <item x="16"/>
        <item x="26"/>
        <item x="27"/>
        <item x="82"/>
        <item x="87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7">
        <item x="1"/>
        <item x="4"/>
        <item x="2"/>
        <item x="3"/>
        <item x="6"/>
        <item x="0"/>
        <item x="5"/>
      </items>
    </pivotField>
    <pivotField axis="axisPage" dataField="1" compact="0" outline="0" showAll="0" defaultSubtotal="0">
      <items count="285">
        <item x="231"/>
        <item x="18"/>
        <item x="105"/>
        <item x="178"/>
        <item x="162"/>
        <item x="48"/>
        <item x="49"/>
        <item x="78"/>
        <item x="182"/>
        <item x="93"/>
        <item x="232"/>
        <item x="173"/>
        <item x="174"/>
        <item x="92"/>
        <item x="89"/>
        <item x="183"/>
        <item x="215"/>
        <item x="94"/>
        <item x="184"/>
        <item x="216"/>
        <item x="11"/>
        <item x="13"/>
        <item x="217"/>
        <item x="47"/>
        <item x="53"/>
        <item x="65"/>
        <item x="179"/>
        <item x="175"/>
        <item x="176"/>
        <item x="85"/>
        <item x="86"/>
        <item x="87"/>
        <item x="88"/>
        <item x="262"/>
        <item x="109"/>
        <item x="256"/>
        <item x="230"/>
        <item x="82"/>
        <item x="234"/>
        <item x="19"/>
        <item x="261"/>
        <item x="238"/>
        <item x="257"/>
        <item x="160"/>
        <item x="7"/>
        <item x="8"/>
        <item x="14"/>
        <item x="98"/>
        <item x="51"/>
        <item x="180"/>
        <item x="16"/>
        <item x="181"/>
        <item x="236"/>
        <item x="90"/>
        <item x="95"/>
        <item x="233"/>
        <item x="6"/>
        <item x="81"/>
        <item x="91"/>
        <item x="12"/>
        <item x="83"/>
        <item x="84"/>
        <item x="15"/>
        <item x="171"/>
        <item x="172"/>
        <item x="20"/>
        <item x="99"/>
        <item x="21"/>
        <item x="224"/>
        <item x="164"/>
        <item x="225"/>
        <item x="66"/>
        <item x="62"/>
        <item x="58"/>
        <item x="63"/>
        <item x="59"/>
        <item x="60"/>
        <item x="226"/>
        <item x="64"/>
        <item x="74"/>
        <item x="75"/>
        <item x="76"/>
        <item x="61"/>
        <item x="218"/>
        <item x="67"/>
        <item x="169"/>
        <item x="168"/>
        <item x="150"/>
        <item x="27"/>
        <item x="17"/>
        <item x="221"/>
        <item x="106"/>
        <item x="107"/>
        <item x="9"/>
        <item x="100"/>
        <item x="25"/>
        <item x="10"/>
        <item x="161"/>
        <item x="267"/>
        <item x="235"/>
        <item x="269"/>
        <item x="46"/>
        <item x="266"/>
        <item x="177"/>
        <item x="72"/>
        <item x="101"/>
        <item x="108"/>
        <item x="227"/>
        <item x="228"/>
        <item x="24"/>
        <item x="265"/>
        <item x="264"/>
        <item x="268"/>
        <item x="96"/>
        <item x="102"/>
        <item x="97"/>
        <item x="237"/>
        <item x="163"/>
        <item x="35"/>
        <item x="263"/>
        <item x="222"/>
        <item x="5"/>
        <item x="116"/>
        <item x="2"/>
        <item x="132"/>
        <item x="133"/>
        <item x="149"/>
        <item x="143"/>
        <item x="282"/>
        <item x="277"/>
        <item x="283"/>
        <item x="278"/>
        <item x="279"/>
        <item x="151"/>
        <item x="134"/>
        <item x="139"/>
        <item x="284"/>
        <item x="144"/>
        <item x="135"/>
        <item x="136"/>
        <item x="137"/>
        <item x="138"/>
        <item x="140"/>
        <item x="141"/>
        <item x="259"/>
        <item x="280"/>
        <item x="145"/>
        <item x="258"/>
        <item x="146"/>
        <item x="147"/>
        <item x="142"/>
        <item x="260"/>
        <item x="281"/>
        <item x="274"/>
        <item x="273"/>
        <item x="148"/>
        <item x="275"/>
        <item x="276"/>
        <item x="157"/>
        <item x="158"/>
        <item x="57"/>
        <item x="112"/>
        <item x="118"/>
        <item x="54"/>
        <item x="272"/>
        <item x="113"/>
        <item x="271"/>
        <item x="119"/>
        <item x="52"/>
        <item x="125"/>
        <item x="0"/>
        <item x="219"/>
        <item x="3"/>
        <item x="122"/>
        <item x="159"/>
        <item x="56"/>
        <item x="114"/>
        <item x="220"/>
        <item x="123"/>
        <item x="124"/>
        <item x="77"/>
        <item x="126"/>
        <item x="4"/>
        <item x="127"/>
        <item x="1"/>
        <item x="117"/>
        <item x="128"/>
        <item x="55"/>
        <item x="129"/>
        <item x="130"/>
        <item x="131"/>
        <item x="270"/>
        <item x="120"/>
        <item x="121"/>
        <item x="115"/>
        <item x="70"/>
        <item x="152"/>
        <item x="153"/>
        <item x="68"/>
        <item x="229"/>
        <item x="248"/>
        <item x="247"/>
        <item x="244"/>
        <item x="255"/>
        <item x="253"/>
        <item x="252"/>
        <item x="249"/>
        <item x="251"/>
        <item x="250"/>
        <item x="154"/>
        <item x="71"/>
        <item x="45"/>
        <item x="69"/>
        <item x="73"/>
        <item x="223"/>
        <item x="165"/>
        <item x="155"/>
        <item x="166"/>
        <item x="254"/>
        <item x="246"/>
        <item x="245"/>
        <item x="156"/>
        <item x="170"/>
        <item x="167"/>
        <item x="41"/>
        <item x="187"/>
        <item x="206"/>
        <item x="213"/>
        <item x="188"/>
        <item x="211"/>
        <item x="212"/>
        <item x="207"/>
        <item x="189"/>
        <item x="241"/>
        <item x="44"/>
        <item x="42"/>
        <item x="208"/>
        <item x="29"/>
        <item x="33"/>
        <item x="43"/>
        <item x="209"/>
        <item x="30"/>
        <item x="37"/>
        <item x="185"/>
        <item x="32"/>
        <item x="34"/>
        <item x="31"/>
        <item x="38"/>
        <item x="22"/>
        <item x="186"/>
        <item x="26"/>
        <item x="242"/>
        <item x="243"/>
        <item x="23"/>
        <item x="28"/>
        <item x="199"/>
        <item x="36"/>
        <item x="194"/>
        <item x="40"/>
        <item x="195"/>
        <item x="200"/>
        <item x="201"/>
        <item x="202"/>
        <item x="203"/>
        <item x="204"/>
        <item x="110"/>
        <item x="239"/>
        <item x="196"/>
        <item x="39"/>
        <item x="190"/>
        <item x="205"/>
        <item x="191"/>
        <item x="80"/>
        <item x="197"/>
        <item x="198"/>
        <item x="79"/>
        <item x="111"/>
        <item x="104"/>
        <item x="50"/>
        <item x="240"/>
        <item x="103"/>
        <item x="214"/>
        <item x="192"/>
        <item x="193"/>
        <item x="210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 defaultSubtotal="0">
      <items count="91">
        <item x="21"/>
        <item x="41"/>
        <item x="42"/>
        <item x="16"/>
        <item x="37"/>
        <item x="25"/>
        <item x="26"/>
        <item x="5"/>
        <item x="39"/>
        <item x="11"/>
        <item x="9"/>
        <item x="12"/>
        <item x="8"/>
        <item x="18"/>
        <item x="20"/>
        <item x="17"/>
        <item x="40"/>
        <item h="1" m="1" x="67"/>
        <item x="48"/>
        <item x="45"/>
        <item x="46"/>
        <item x="49"/>
        <item x="6"/>
        <item x="7"/>
        <item h="1" m="1" x="70"/>
        <item x="51"/>
        <item x="35"/>
        <item x="3"/>
        <item x="13"/>
        <item x="14"/>
        <item x="15"/>
        <item x="50"/>
        <item x="29"/>
        <item x="23"/>
        <item x="22"/>
        <item x="19"/>
        <item x="28"/>
        <item h="1" x="24"/>
        <item h="1" x="43"/>
        <item h="1" x="47"/>
        <item h="1" x="10"/>
        <item h="1" m="1" x="74"/>
        <item h="1" m="1" x="90"/>
        <item h="1" x="27"/>
        <item h="1" x="1"/>
        <item h="1" x="31"/>
        <item h="1" x="30"/>
        <item h="1" x="32"/>
        <item h="1" x="33"/>
        <item h="1" x="34"/>
        <item h="1" x="36"/>
        <item h="1" m="1" x="56"/>
        <item h="1" m="1" x="87"/>
        <item h="1" m="1" x="85"/>
        <item h="1" m="1" x="75"/>
        <item h="1" m="1" x="58"/>
        <item h="1" m="1" x="68"/>
        <item h="1" m="1" x="84"/>
        <item h="1" m="1" x="72"/>
        <item h="1" m="1" x="89"/>
        <item h="1" m="1" x="63"/>
        <item h="1" m="1" x="54"/>
        <item h="1" m="1" x="65"/>
        <item h="1" m="1" x="57"/>
        <item h="1" m="1" x="81"/>
        <item h="1" m="1" x="69"/>
        <item h="1" m="1" x="83"/>
        <item h="1" m="1" x="59"/>
        <item h="1" m="1" x="73"/>
        <item h="1" x="4"/>
        <item h="1" m="1" x="86"/>
        <item h="1" x="2"/>
        <item h="1" m="1" x="55"/>
        <item h="1" m="1" x="66"/>
        <item h="1" m="1" x="77"/>
        <item h="1" m="1" x="76"/>
        <item h="1" m="1" x="60"/>
        <item h="1" m="1" x="52"/>
        <item h="1" m="1" x="64"/>
        <item h="1" m="1" x="79"/>
        <item h="1" m="1" x="62"/>
        <item h="1" m="1" x="80"/>
        <item h="1" m="1" x="82"/>
        <item h="1" m="1" x="71"/>
        <item h="1" m="1" x="88"/>
        <item h="1" m="1" x="53"/>
        <item h="1" m="1" x="61"/>
        <item h="1" m="1" x="78"/>
        <item h="1" x="0"/>
        <item h="1" x="38"/>
        <item h="1" x="44"/>
      </items>
    </pivotField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5">
        <item h="1" x="1"/>
        <item x="2"/>
        <item x="3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73">
        <item x="12"/>
        <item x="41"/>
        <item x="51"/>
        <item x="9"/>
        <item x="26"/>
        <item x="13"/>
        <item x="14"/>
        <item x="4"/>
        <item x="27"/>
        <item x="7"/>
        <item x="2"/>
        <item x="69"/>
        <item x="3"/>
        <item x="16"/>
        <item x="11"/>
        <item x="8"/>
        <item x="10"/>
        <item h="1" x="67"/>
        <item x="66"/>
        <item x="1"/>
        <item x="18"/>
        <item x="5"/>
        <item h="1" x="68"/>
        <item x="6"/>
        <item x="0"/>
        <item h="1" x="15"/>
        <item h="1" x="17"/>
        <item h="1" x="19"/>
        <item h="1" x="20"/>
        <item h="1" x="21"/>
        <item h="1" x="22"/>
        <item h="1" x="23"/>
        <item h="1" x="24"/>
        <item h="1" x="25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70"/>
        <item h="1" x="71"/>
        <item h="1" x="72"/>
      </items>
    </pivotField>
  </pivotFields>
  <rowFields count="1">
    <field x="3"/>
  </rowFields>
  <rowItems count="5">
    <i>
      <x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4">
    <pageField fld="44" hier="-1"/>
    <pageField fld="4" hier="-1"/>
    <pageField fld="0" hier="-1"/>
    <pageField fld="26" hier="-1"/>
  </pageFields>
  <dataFields count="2">
    <dataField name="Count of Integration" fld="36" subtotal="count" baseField="0" baseItem="0"/>
    <dataField name="Count of Site ID" fld="4" subtotal="count" baseField="0" baseItem="0"/>
  </dataFields>
  <formats count="1">
    <format dxfId="229">
      <pivotArea dataOnly="0" outline="0" fieldPosition="0">
        <references count="1">
          <reference field="0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23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9">
  <location ref="AK39:AM45" firstHeaderRow="2" firstDataRow="2" firstDataCol="2" rowPageCount="1" colPageCount="1"/>
  <pivotFields count="54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 defaultSubtotal="0">
      <items count="64">
        <item x="42"/>
        <item x="61"/>
        <item x="21"/>
        <item x="12"/>
        <item x="26"/>
        <item x="14"/>
        <item x="16"/>
        <item x="5"/>
        <item x="33"/>
        <item x="63"/>
        <item x="18"/>
        <item x="52"/>
        <item x="60"/>
        <item x="23"/>
        <item x="34"/>
        <item x="35"/>
        <item x="30"/>
        <item x="10"/>
        <item x="17"/>
        <item x="22"/>
        <item x="6"/>
        <item x="41"/>
        <item x="15"/>
        <item x="31"/>
        <item x="13"/>
        <item x="51"/>
        <item x="19"/>
        <item x="25"/>
        <item x="24"/>
        <item x="44"/>
        <item x="20"/>
        <item x="49"/>
        <item x="38"/>
        <item x="39"/>
        <item x="1"/>
        <item x="45"/>
        <item x="32"/>
        <item x="46"/>
        <item x="59"/>
        <item x="58"/>
        <item x="27"/>
        <item x="47"/>
        <item x="54"/>
        <item x="56"/>
        <item x="50"/>
        <item x="0"/>
        <item x="4"/>
        <item x="8"/>
        <item x="48"/>
        <item x="2"/>
        <item x="40"/>
        <item x="62"/>
        <item h="1" x="43"/>
        <item x="55"/>
        <item x="28"/>
        <item h="1" x="7"/>
        <item h="1" x="37"/>
        <item x="36"/>
        <item x="9"/>
        <item x="53"/>
        <item x="29"/>
        <item x="57"/>
        <item x="11"/>
        <item h="1" x="3"/>
      </items>
    </pivotField>
    <pivotField compact="0" outline="0" showAll="0"/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14" outline="0" showAll="0">
      <items count="15">
        <item sd="0" x="0"/>
        <item h="1" sd="0" x="1"/>
        <item h="1" sd="0" x="2"/>
        <item h="1" sd="0" x="3"/>
        <item h="1"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x="125"/>
        <item h="1" x="126"/>
      </items>
    </pivotField>
    <pivotField compact="0" outline="0" showAll="0" defaultSubtotal="0">
      <items count="1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</items>
    </pivotField>
  </pivotFields>
  <rowFields count="2">
    <field x="52"/>
    <field x="37"/>
  </rowFields>
  <rowItems count="5">
    <i>
      <x v="125"/>
      <x v="5"/>
    </i>
    <i r="1">
      <x v="6"/>
    </i>
    <i r="1">
      <x v="7"/>
    </i>
    <i r="1">
      <x v="8"/>
    </i>
    <i t="grand">
      <x/>
    </i>
  </rowItems>
  <colItems count="1">
    <i/>
  </colItems>
  <pageFields count="1">
    <pageField fld="22" hier="-1"/>
  </pageFields>
  <dataFields count="1">
    <dataField name="Count of Site ID" fld="4" subtotal="count" baseField="0" baseItem="0"/>
  </dataFields>
  <formats count="1">
    <format dxfId="230">
      <pivotArea dataOnly="0" outline="0" fieldPosition="0">
        <references count="1">
          <reference field="37" count="0" defaultSubtotal="1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20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D39:AH67" firstHeaderRow="2" firstDataRow="2" firstDataCol="4"/>
  <pivotFields count="53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numFmtId="17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7">
        <item m="1" x="23"/>
        <item m="1" x="16"/>
        <item x="9"/>
        <item m="1" x="20"/>
        <item m="1" x="26"/>
        <item m="1" x="15"/>
        <item m="1" x="22"/>
        <item m="1" x="19"/>
        <item m="1" x="14"/>
        <item m="1" x="21"/>
        <item m="1" x="13"/>
        <item m="1" x="17"/>
        <item m="1" x="24"/>
        <item m="1" x="25"/>
        <item m="1" x="18"/>
        <item x="0"/>
        <item x="1"/>
        <item x="2"/>
        <item x="3"/>
        <item x="4"/>
        <item x="5"/>
        <item x="6"/>
        <item x="7"/>
        <item x="8"/>
        <item x="10"/>
        <item x="11"/>
        <item x="12"/>
      </items>
    </pivotField>
    <pivotField axis="axisRow" compact="0" outline="0" showAll="0">
      <items count="6">
        <item x="1"/>
        <item x="2"/>
        <item x="4"/>
        <item x="3"/>
        <item x="0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8">
        <item x="5"/>
        <item x="3"/>
        <item x="1"/>
        <item sd="0" x="4"/>
        <item x="0"/>
        <item x="6"/>
        <item x="7"/>
        <item x="2"/>
      </items>
    </pivotField>
    <pivotField axis="axisRow" compact="0" numFmtId="14" outline="0" showAll="0" defaultSubtotal="0">
      <items count="14">
        <item x="0"/>
        <item x="1"/>
        <item x="2"/>
        <item x="3"/>
        <item x="4"/>
        <item sd="0" x="5"/>
        <item sd="0" x="6"/>
        <item x="7"/>
        <item x="8"/>
        <item x="9"/>
        <item x="10"/>
        <item x="11"/>
        <item x="12"/>
        <item x="13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</pivotFields>
  <rowFields count="4">
    <field x="36"/>
    <field x="37"/>
    <field x="32"/>
    <field x="33"/>
  </rowFields>
  <rowItems count="28">
    <i>
      <x/>
      <x v="1"/>
      <x v="15"/>
      <x/>
    </i>
    <i r="3">
      <x v="4"/>
    </i>
    <i r="1">
      <x v="4"/>
      <x v="15"/>
      <x/>
    </i>
    <i r="1">
      <x v="7"/>
      <x v="15"/>
      <x/>
    </i>
    <i r="2">
      <x v="22"/>
      <x v="1"/>
    </i>
    <i r="1">
      <x v="8"/>
      <x v="15"/>
      <x/>
    </i>
    <i r="3">
      <x v="4"/>
    </i>
    <i r="1">
      <x v="10"/>
      <x v="15"/>
      <x/>
    </i>
    <i r="1">
      <x v="11"/>
      <x v="15"/>
      <x/>
    </i>
    <i r="1">
      <x v="12"/>
      <x v="15"/>
      <x/>
    </i>
    <i>
      <x v="1"/>
      <x v="6"/>
    </i>
    <i r="1">
      <x v="7"/>
      <x v="15"/>
      <x v="4"/>
    </i>
    <i>
      <x v="2"/>
      <x v="5"/>
    </i>
    <i r="1">
      <x v="6"/>
    </i>
    <i>
      <x v="3"/>
    </i>
    <i>
      <x v="4"/>
      <x v="1"/>
      <x v="15"/>
      <x v="4"/>
    </i>
    <i>
      <x v="5"/>
      <x v="7"/>
      <x v="2"/>
      <x v="2"/>
    </i>
    <i r="2">
      <x v="15"/>
      <x/>
    </i>
    <i r="3">
      <x v="4"/>
    </i>
    <i r="2">
      <x v="16"/>
      <x v="4"/>
    </i>
    <i r="2">
      <x v="19"/>
      <x v="4"/>
    </i>
    <i r="2">
      <x v="20"/>
      <x v="4"/>
    </i>
    <i r="2">
      <x v="21"/>
      <x v="4"/>
    </i>
    <i>
      <x v="6"/>
      <x v="8"/>
      <x v="15"/>
      <x v="4"/>
    </i>
    <i r="2">
      <x v="16"/>
      <x v="4"/>
    </i>
    <i r="2">
      <x v="18"/>
      <x v="4"/>
    </i>
    <i>
      <x v="7"/>
      <x v="6"/>
    </i>
    <i t="grand">
      <x/>
    </i>
  </rowItems>
  <colItems count="1">
    <i/>
  </colItems>
  <dataFields count="1">
    <dataField name="Count of Site ID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7000000}" name="PivotTable27" cacheId="15" dataPosition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chartFormat="40">
  <location ref="BB7:BH13" firstHeaderRow="1" firstDataRow="2" firstDataCol="3" rowPageCount="2" colPageCount="1"/>
  <pivotFields count="53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 sortType="ascending" defaultSubtotal="0"/>
    <pivotField compact="0" outline="0" showAll="0" sortType="ascending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8">
        <item h="1" x="5"/>
        <item x="3"/>
        <item x="1"/>
        <item h="1" x="4"/>
        <item h="1" x="0"/>
        <item x="6"/>
        <item x="7"/>
        <item x="2"/>
      </items>
    </pivotField>
    <pivotField axis="axisRow" compact="0" outline="0"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Page" compact="0" outline="0" showAll="0">
      <items count="32">
        <item x="20"/>
        <item x="21"/>
        <item x="3"/>
        <item x="1"/>
        <item x="14"/>
        <item x="5"/>
        <item x="25"/>
        <item x="4"/>
        <item x="15"/>
        <item x="2"/>
        <item x="13"/>
        <item x="26"/>
        <item x="29"/>
        <item x="12"/>
        <item x="28"/>
        <item x="27"/>
        <item x="11"/>
        <item x="17"/>
        <item x="18"/>
        <item x="16"/>
        <item x="24"/>
        <item x="19"/>
        <item x="9"/>
        <item x="30"/>
        <item x="8"/>
        <item x="7"/>
        <item x="6"/>
        <item x="22"/>
        <item x="23"/>
        <item x="10"/>
        <item x="0"/>
        <item t="default"/>
      </items>
    </pivotField>
    <pivotField compact="0" outline="0" showAll="0"/>
    <pivotField axis="axisPage" compact="0" outline="0" multipleItemSelectionAllowed="1" showAll="0" defaultSubtotal="0">
      <items count="51">
        <item x="6"/>
        <item x="44"/>
        <item x="45"/>
        <item x="41"/>
        <item x="5"/>
        <item x="7"/>
        <item x="9"/>
        <item x="10"/>
        <item x="12"/>
        <item x="31"/>
        <item x="33"/>
        <item x="13"/>
        <item m="1" x="50"/>
        <item x="11"/>
        <item x="46"/>
        <item x="47"/>
        <item x="48"/>
        <item x="49"/>
        <item x="42"/>
        <item x="40"/>
        <item x="43"/>
        <item x="17"/>
        <item x="36"/>
        <item x="29"/>
        <item x="37"/>
        <item x="18"/>
        <item x="35"/>
        <item x="14"/>
        <item x="19"/>
        <item x="20"/>
        <item h="1" x="2"/>
        <item x="0"/>
        <item x="1"/>
        <item x="3"/>
        <item x="4"/>
        <item x="8"/>
        <item x="15"/>
        <item x="16"/>
        <item x="21"/>
        <item x="22"/>
        <item x="23"/>
        <item x="24"/>
        <item x="25"/>
        <item x="26"/>
        <item x="27"/>
        <item x="28"/>
        <item x="30"/>
        <item x="32"/>
        <item x="34"/>
        <item x="38"/>
        <item x="39"/>
      </items>
    </pivotField>
    <pivotField axis="axisCol" compact="0" outline="0" showAll="0" defaultSubtotal="0">
      <items count="8">
        <item x="0"/>
        <item h="1" x="5"/>
        <item h="1" x="2"/>
        <item x="3"/>
        <item h="1" x="6"/>
        <item x="4"/>
        <item h="1" x="1"/>
        <item h="1" x="7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x="125"/>
        <item h="1" x="126"/>
      </items>
    </pivotField>
  </pivotFields>
  <rowFields count="3">
    <field x="52"/>
    <field x="37"/>
    <field x="36"/>
  </rowFields>
  <rowItems count="5">
    <i>
      <x v="125"/>
      <x v="5"/>
    </i>
    <i r="1">
      <x v="6"/>
    </i>
    <i r="1">
      <x v="7"/>
    </i>
    <i r="1">
      <x v="8"/>
    </i>
    <i t="grand">
      <x/>
    </i>
  </rowItems>
  <colFields count="1">
    <field x="41"/>
  </colFields>
  <colItems count="4">
    <i>
      <x/>
    </i>
    <i>
      <x v="3"/>
    </i>
    <i>
      <x v="5"/>
    </i>
    <i t="grand">
      <x/>
    </i>
  </colItems>
  <pageFields count="2">
    <pageField fld="40" hier="-1"/>
    <pageField fld="38" hier="-1"/>
  </pageFields>
  <dataFields count="1">
    <dataField name="Count of Site ID" fld="4" subtotal="count" baseField="0" baseItem="0"/>
  </dataFields>
  <chartFormats count="8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9" series="1">
      <pivotArea type="data" outline="0" fieldPosition="0">
        <references count="2">
          <reference field="4294967294" count="1" selected="0">
            <x v="0"/>
          </reference>
          <reference field="41" count="1" selected="0">
            <x v="3"/>
          </reference>
        </references>
      </pivotArea>
    </chartFormat>
    <chartFormat chart="21" format="10" series="1">
      <pivotArea type="data" outline="0" fieldPosition="0">
        <references count="2">
          <reference field="4294967294" count="1" selected="0">
            <x v="0"/>
          </reference>
          <reference field="4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5:I68" firstHeaderRow="1" firstDataRow="2" firstDataCol="7" rowPageCount="1" colPageCount="1"/>
  <pivotFields count="50">
    <pivotField axis="axisRow" compact="0" outline="0" showAll="0">
      <items count="113">
        <item x="103"/>
        <item x="104"/>
        <item x="28"/>
        <item x="61"/>
        <item x="29"/>
        <item x="84"/>
        <item x="58"/>
        <item x="2"/>
        <item x="8"/>
        <item x="102"/>
        <item x="5"/>
        <item x="6"/>
        <item x="59"/>
        <item x="105"/>
        <item x="30"/>
        <item x="3"/>
        <item x="31"/>
        <item x="32"/>
        <item x="62"/>
        <item x="33"/>
        <item x="83"/>
        <item x="99"/>
        <item x="7"/>
        <item x="17"/>
        <item x="34"/>
        <item x="4"/>
        <item x="63"/>
        <item x="85"/>
        <item x="60"/>
        <item x="64"/>
        <item x="9"/>
        <item x="11"/>
        <item x="65"/>
        <item x="12"/>
        <item x="66"/>
        <item x="14"/>
        <item x="67"/>
        <item x="68"/>
        <item x="86"/>
        <item x="35"/>
        <item x="89"/>
        <item x="69"/>
        <item x="70"/>
        <item x="71"/>
        <item x="15"/>
        <item x="90"/>
        <item x="72"/>
        <item x="36"/>
        <item x="13"/>
        <item x="106"/>
        <item x="96"/>
        <item x="18"/>
        <item x="37"/>
        <item x="1"/>
        <item x="73"/>
        <item x="38"/>
        <item x="107"/>
        <item x="39"/>
        <item x="74"/>
        <item x="19"/>
        <item x="108"/>
        <item x="40"/>
        <item x="20"/>
        <item x="41"/>
        <item x="21"/>
        <item x="42"/>
        <item x="43"/>
        <item x="0"/>
        <item x="44"/>
        <item x="109"/>
        <item x="45"/>
        <item x="97"/>
        <item x="110"/>
        <item x="111"/>
        <item x="46"/>
        <item x="88"/>
        <item x="95"/>
        <item x="100"/>
        <item x="47"/>
        <item x="48"/>
        <item x="98"/>
        <item x="49"/>
        <item x="101"/>
        <item x="50"/>
        <item x="51"/>
        <item x="22"/>
        <item x="52"/>
        <item x="53"/>
        <item x="75"/>
        <item x="23"/>
        <item x="93"/>
        <item x="76"/>
        <item x="10"/>
        <item x="77"/>
        <item x="54"/>
        <item x="55"/>
        <item x="78"/>
        <item x="94"/>
        <item x="56"/>
        <item x="24"/>
        <item x="91"/>
        <item x="79"/>
        <item x="80"/>
        <item x="57"/>
        <item x="81"/>
        <item x="92"/>
        <item x="25"/>
        <item x="16"/>
        <item x="26"/>
        <item x="27"/>
        <item x="82"/>
        <item x="87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7">
        <item x="1"/>
        <item x="4"/>
        <item x="2"/>
        <item x="3"/>
        <item x="6"/>
        <item x="0"/>
        <item x="5"/>
      </items>
    </pivotField>
    <pivotField axis="axisRow" dataField="1" compact="0" outline="0" showAll="0" defaultSubtotal="0">
      <items count="285">
        <item x="231"/>
        <item x="18"/>
        <item x="105"/>
        <item x="178"/>
        <item x="162"/>
        <item x="48"/>
        <item x="49"/>
        <item x="78"/>
        <item x="182"/>
        <item x="93"/>
        <item x="232"/>
        <item x="173"/>
        <item x="174"/>
        <item x="92"/>
        <item x="89"/>
        <item x="183"/>
        <item x="215"/>
        <item x="94"/>
        <item x="184"/>
        <item x="216"/>
        <item x="11"/>
        <item x="13"/>
        <item x="217"/>
        <item x="47"/>
        <item x="53"/>
        <item x="65"/>
        <item x="179"/>
        <item x="175"/>
        <item x="176"/>
        <item x="85"/>
        <item x="86"/>
        <item x="87"/>
        <item x="88"/>
        <item x="262"/>
        <item x="109"/>
        <item x="256"/>
        <item x="230"/>
        <item x="82"/>
        <item x="234"/>
        <item x="19"/>
        <item x="261"/>
        <item x="238"/>
        <item x="257"/>
        <item x="160"/>
        <item x="7"/>
        <item x="8"/>
        <item x="14"/>
        <item x="98"/>
        <item x="51"/>
        <item x="180"/>
        <item x="16"/>
        <item x="181"/>
        <item x="236"/>
        <item x="90"/>
        <item x="95"/>
        <item x="233"/>
        <item x="6"/>
        <item x="81"/>
        <item x="91"/>
        <item x="12"/>
        <item x="83"/>
        <item x="84"/>
        <item x="15"/>
        <item x="171"/>
        <item x="172"/>
        <item x="20"/>
        <item x="99"/>
        <item x="21"/>
        <item x="224"/>
        <item x="164"/>
        <item x="225"/>
        <item x="66"/>
        <item x="62"/>
        <item x="58"/>
        <item x="63"/>
        <item x="59"/>
        <item x="60"/>
        <item x="226"/>
        <item x="64"/>
        <item x="74"/>
        <item x="75"/>
        <item x="76"/>
        <item x="61"/>
        <item x="218"/>
        <item x="67"/>
        <item x="169"/>
        <item x="168"/>
        <item x="150"/>
        <item x="27"/>
        <item x="17"/>
        <item x="221"/>
        <item x="106"/>
        <item x="107"/>
        <item x="9"/>
        <item x="100"/>
        <item x="25"/>
        <item x="10"/>
        <item x="161"/>
        <item x="267"/>
        <item x="235"/>
        <item x="269"/>
        <item x="46"/>
        <item x="266"/>
        <item x="177"/>
        <item x="72"/>
        <item x="101"/>
        <item x="108"/>
        <item x="227"/>
        <item x="228"/>
        <item x="24"/>
        <item x="265"/>
        <item x="264"/>
        <item x="268"/>
        <item x="96"/>
        <item x="102"/>
        <item x="97"/>
        <item x="237"/>
        <item x="163"/>
        <item x="35"/>
        <item x="263"/>
        <item x="222"/>
        <item x="5"/>
        <item x="116"/>
        <item x="2"/>
        <item x="132"/>
        <item x="133"/>
        <item x="149"/>
        <item x="143"/>
        <item x="282"/>
        <item x="277"/>
        <item x="283"/>
        <item x="278"/>
        <item x="279"/>
        <item x="151"/>
        <item x="134"/>
        <item x="139"/>
        <item x="284"/>
        <item x="144"/>
        <item x="135"/>
        <item x="136"/>
        <item x="137"/>
        <item x="138"/>
        <item x="140"/>
        <item x="141"/>
        <item x="259"/>
        <item x="280"/>
        <item x="145"/>
        <item x="258"/>
        <item x="146"/>
        <item x="147"/>
        <item x="142"/>
        <item x="260"/>
        <item x="281"/>
        <item x="274"/>
        <item x="273"/>
        <item x="148"/>
        <item x="275"/>
        <item x="276"/>
        <item x="157"/>
        <item x="158"/>
        <item x="57"/>
        <item x="112"/>
        <item x="118"/>
        <item x="54"/>
        <item x="272"/>
        <item x="113"/>
        <item x="271"/>
        <item x="119"/>
        <item x="52"/>
        <item x="125"/>
        <item x="0"/>
        <item x="219"/>
        <item x="3"/>
        <item x="122"/>
        <item x="159"/>
        <item x="56"/>
        <item x="114"/>
        <item x="220"/>
        <item x="123"/>
        <item x="124"/>
        <item x="77"/>
        <item x="126"/>
        <item x="4"/>
        <item x="127"/>
        <item x="1"/>
        <item x="117"/>
        <item x="128"/>
        <item x="55"/>
        <item x="129"/>
        <item x="130"/>
        <item x="131"/>
        <item x="270"/>
        <item x="120"/>
        <item x="121"/>
        <item x="115"/>
        <item x="70"/>
        <item x="152"/>
        <item x="153"/>
        <item x="68"/>
        <item x="229"/>
        <item x="248"/>
        <item x="247"/>
        <item x="244"/>
        <item x="255"/>
        <item x="253"/>
        <item x="252"/>
        <item x="249"/>
        <item x="251"/>
        <item x="250"/>
        <item x="154"/>
        <item x="71"/>
        <item x="45"/>
        <item x="69"/>
        <item x="73"/>
        <item x="223"/>
        <item x="165"/>
        <item x="155"/>
        <item x="166"/>
        <item x="254"/>
        <item x="246"/>
        <item x="245"/>
        <item x="156"/>
        <item x="170"/>
        <item x="167"/>
        <item x="41"/>
        <item x="187"/>
        <item x="206"/>
        <item x="213"/>
        <item x="188"/>
        <item x="211"/>
        <item x="212"/>
        <item x="207"/>
        <item x="189"/>
        <item x="241"/>
        <item x="44"/>
        <item x="42"/>
        <item x="208"/>
        <item x="29"/>
        <item x="33"/>
        <item x="43"/>
        <item x="209"/>
        <item x="30"/>
        <item x="37"/>
        <item x="185"/>
        <item x="32"/>
        <item x="34"/>
        <item x="31"/>
        <item x="38"/>
        <item x="22"/>
        <item x="186"/>
        <item x="26"/>
        <item x="242"/>
        <item x="243"/>
        <item x="23"/>
        <item x="28"/>
        <item x="199"/>
        <item x="36"/>
        <item x="194"/>
        <item x="40"/>
        <item x="195"/>
        <item x="200"/>
        <item x="201"/>
        <item x="202"/>
        <item x="203"/>
        <item x="204"/>
        <item x="110"/>
        <item x="239"/>
        <item x="196"/>
        <item x="39"/>
        <item x="190"/>
        <item x="205"/>
        <item x="191"/>
        <item x="80"/>
        <item x="197"/>
        <item x="198"/>
        <item x="79"/>
        <item x="111"/>
        <item x="104"/>
        <item x="50"/>
        <item x="240"/>
        <item x="103"/>
        <item x="214"/>
        <item x="192"/>
        <item x="193"/>
        <item x="210"/>
      </items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38">
        <item x="12"/>
        <item x="5"/>
        <item x="7"/>
        <item x="2"/>
        <item x="18"/>
        <item x="19"/>
        <item x="34"/>
        <item x="17"/>
        <item x="0"/>
        <item x="6"/>
        <item x="24"/>
        <item x="1"/>
        <item x="25"/>
        <item x="37"/>
        <item x="32"/>
        <item x="36"/>
        <item x="33"/>
        <item x="31"/>
        <item x="10"/>
        <item x="8"/>
        <item x="14"/>
        <item x="16"/>
        <item x="13"/>
        <item x="11"/>
        <item x="4"/>
        <item x="3"/>
        <item x="26"/>
        <item x="35"/>
        <item x="29"/>
        <item x="28"/>
        <item x="27"/>
        <item x="30"/>
        <item x="9"/>
        <item x="21"/>
        <item x="15"/>
        <item x="22"/>
        <item x="23"/>
        <item x="2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91">
        <item h="1" x="21"/>
        <item h="1" x="41"/>
        <item h="1" x="42"/>
        <item h="1" x="16"/>
        <item h="1" x="37"/>
        <item h="1" x="25"/>
        <item h="1" x="26"/>
        <item h="1" x="5"/>
        <item h="1" x="39"/>
        <item h="1" x="11"/>
        <item h="1" x="9"/>
        <item h="1" x="12"/>
        <item h="1" x="8"/>
        <item h="1" x="18"/>
        <item x="20"/>
        <item x="17"/>
        <item x="40"/>
        <item m="1" x="67"/>
        <item x="48"/>
        <item x="45"/>
        <item x="46"/>
        <item x="49"/>
        <item x="6"/>
        <item x="7"/>
        <item m="1" x="70"/>
        <item x="51"/>
        <item h="1" x="35"/>
        <item h="1" x="3"/>
        <item h="1" x="13"/>
        <item h="1" x="14"/>
        <item h="1" x="15"/>
        <item h="1" x="50"/>
        <item h="1" x="29"/>
        <item h="1" x="23"/>
        <item h="1" x="22"/>
        <item h="1" x="19"/>
        <item h="1" x="28"/>
        <item h="1" x="24"/>
        <item h="1" x="43"/>
        <item h="1" x="47"/>
        <item h="1" x="10"/>
        <item h="1" m="1" x="74"/>
        <item h="1" m="1" x="90"/>
        <item h="1" x="27"/>
        <item h="1" x="1"/>
        <item h="1" x="31"/>
        <item h="1" x="30"/>
        <item h="1" x="32"/>
        <item h="1" x="33"/>
        <item h="1" x="34"/>
        <item h="1" x="36"/>
        <item h="1" m="1" x="56"/>
        <item h="1" m="1" x="87"/>
        <item h="1" m="1" x="85"/>
        <item h="1" m="1" x="75"/>
        <item h="1" m="1" x="58"/>
        <item h="1" m="1" x="68"/>
        <item h="1" m="1" x="84"/>
        <item h="1" m="1" x="72"/>
        <item h="1" m="1" x="89"/>
        <item h="1" m="1" x="63"/>
        <item h="1" m="1" x="54"/>
        <item h="1" m="1" x="65"/>
        <item h="1" m="1" x="57"/>
        <item h="1" m="1" x="81"/>
        <item h="1" m="1" x="69"/>
        <item h="1" m="1" x="83"/>
        <item h="1" m="1" x="59"/>
        <item h="1" m="1" x="73"/>
        <item h="1" x="4"/>
        <item h="1" m="1" x="86"/>
        <item h="1" x="2"/>
        <item h="1" m="1" x="55"/>
        <item h="1" m="1" x="66"/>
        <item h="1" m="1" x="77"/>
        <item h="1" m="1" x="76"/>
        <item h="1" m="1" x="60"/>
        <item h="1" m="1" x="52"/>
        <item h="1" m="1" x="64"/>
        <item h="1" m="1" x="79"/>
        <item h="1" m="1" x="62"/>
        <item h="1" m="1" x="80"/>
        <item h="1" m="1" x="82"/>
        <item h="1" m="1" x="71"/>
        <item h="1" m="1" x="88"/>
        <item h="1" m="1" x="53"/>
        <item h="1" m="1" x="61"/>
        <item h="1" m="1" x="78"/>
        <item h="1" x="0"/>
        <item h="1" x="38"/>
        <item h="1" x="44"/>
      </items>
    </pivotField>
    <pivotField compact="0" outline="0" showAll="0" defaultSubtotal="0"/>
    <pivotField axis="axisRow" compact="0" outline="0" showAll="0" defaultSubtotal="0">
      <items count="77">
        <item x="27"/>
        <item x="25"/>
        <item x="53"/>
        <item x="60"/>
        <item x="61"/>
        <item x="65"/>
        <item x="33"/>
        <item x="55"/>
        <item x="54"/>
        <item x="56"/>
        <item x="37"/>
        <item x="34"/>
        <item x="36"/>
        <item x="35"/>
        <item x="43"/>
        <item x="62"/>
        <item x="42"/>
        <item x="26"/>
        <item x="39"/>
        <item x="40"/>
        <item x="41"/>
        <item x="45"/>
        <item x="64"/>
        <item x="66"/>
        <item x="68"/>
        <item m="1" x="76"/>
        <item x="24"/>
        <item x="46"/>
        <item x="1"/>
        <item x="2"/>
        <item x="21"/>
        <item x="44"/>
        <item x="23"/>
        <item x="49"/>
        <item x="3"/>
        <item x="4"/>
        <item x="50"/>
        <item x="18"/>
        <item x="52"/>
        <item x="47"/>
        <item x="17"/>
        <item x="57"/>
        <item x="59"/>
        <item x="48"/>
        <item x="51"/>
        <item x="22"/>
        <item x="15"/>
        <item x="14"/>
        <item x="67"/>
        <item x="9"/>
        <item x="28"/>
        <item x="19"/>
        <item x="29"/>
        <item x="5"/>
        <item x="32"/>
        <item x="16"/>
        <item x="31"/>
        <item x="30"/>
        <item x="7"/>
        <item x="8"/>
        <item x="6"/>
        <item x="11"/>
        <item x="12"/>
        <item x="13"/>
        <item x="10"/>
        <item x="38"/>
        <item x="0"/>
        <item x="72"/>
        <item x="74"/>
        <item x="73"/>
        <item x="69"/>
        <item x="63"/>
        <item x="58"/>
        <item x="70"/>
        <item x="71"/>
        <item x="75"/>
        <item x="2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5">
        <item h="1" x="1"/>
        <item h="1" x="2"/>
        <item h="1" x="3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73">
        <item h="1" x="12"/>
        <item h="1" x="41"/>
        <item h="1" x="51"/>
        <item h="1" x="9"/>
        <item h="1" x="26"/>
        <item h="1" x="13"/>
        <item h="1" x="14"/>
        <item h="1" x="4"/>
        <item h="1" x="27"/>
        <item h="1" x="7"/>
        <item h="1" x="2"/>
        <item x="69"/>
        <item h="1" x="3"/>
        <item h="1" x="16"/>
        <item x="11"/>
        <item x="8"/>
        <item x="10"/>
        <item x="67"/>
        <item x="66"/>
        <item x="1"/>
        <item x="18"/>
        <item x="5"/>
        <item x="68"/>
        <item x="6"/>
        <item h="1" x="0"/>
        <item h="1" x="15"/>
        <item h="1" x="17"/>
        <item h="1" x="19"/>
        <item h="1" x="20"/>
        <item h="1" x="21"/>
        <item h="1" x="22"/>
        <item h="1" x="23"/>
        <item h="1" x="24"/>
        <item h="1" x="25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70"/>
        <item h="1" x="71"/>
        <item h="1" x="72"/>
      </items>
    </pivotField>
  </pivotFields>
  <rowFields count="7">
    <field x="0"/>
    <field x="4"/>
    <field x="49"/>
    <field x="26"/>
    <field x="28"/>
    <field x="8"/>
    <field x="3"/>
  </rowFields>
  <rowItems count="62">
    <i>
      <x v="4"/>
      <x v="40"/>
      <x v="21"/>
      <x v="21"/>
      <x v="68"/>
      <x/>
      <x v="2"/>
    </i>
    <i r="1">
      <x v="54"/>
      <x v="20"/>
      <x v="20"/>
      <x v="69"/>
      <x/>
      <x v="2"/>
    </i>
    <i r="5">
      <x v="32"/>
      <x v="3"/>
    </i>
    <i t="default">
      <x v="4"/>
    </i>
    <i>
      <x v="5"/>
      <x v="7"/>
      <x v="19"/>
      <x v="19"/>
      <x v="67"/>
      <x v="10"/>
      <x v="2"/>
    </i>
    <i t="default">
      <x v="5"/>
    </i>
    <i>
      <x v="11"/>
      <x v="1"/>
      <x v="11"/>
      <x v="22"/>
      <x v="66"/>
      <x v="8"/>
      <x v="2"/>
    </i>
    <i r="1">
      <x v="39"/>
      <x v="11"/>
      <x v="23"/>
      <x v="66"/>
      <x v="8"/>
      <x v="2"/>
    </i>
    <i t="default">
      <x v="11"/>
    </i>
    <i>
      <x v="20"/>
      <x v="7"/>
      <x v="16"/>
      <x v="16"/>
      <x v="74"/>
      <x v="32"/>
      <x v="4"/>
    </i>
    <i r="1">
      <x v="101"/>
      <x v="16"/>
      <x v="16"/>
      <x v="67"/>
      <x v="32"/>
      <x v="4"/>
    </i>
    <i t="default">
      <x v="20"/>
    </i>
    <i>
      <x v="22"/>
      <x v="7"/>
      <x v="19"/>
      <x v="19"/>
      <x v="67"/>
      <x v="24"/>
      <x v="2"/>
    </i>
    <i t="default">
      <x v="22"/>
    </i>
    <i>
      <x v="23"/>
      <x v="5"/>
      <x v="15"/>
      <x v="15"/>
      <x v="62"/>
      <x v="32"/>
      <x v="3"/>
    </i>
    <i r="1">
      <x v="6"/>
      <x v="15"/>
      <x v="15"/>
      <x v="62"/>
      <x v="32"/>
      <x v="3"/>
    </i>
    <i r="1">
      <x v="23"/>
      <x v="15"/>
      <x v="15"/>
      <x v="62"/>
      <x v="32"/>
      <x v="3"/>
    </i>
    <i r="1">
      <x v="24"/>
      <x v="15"/>
      <x v="15"/>
      <x v="62"/>
      <x v="32"/>
      <x v="3"/>
    </i>
    <i r="1">
      <x v="25"/>
      <x v="15"/>
      <x v="15"/>
      <x v="62"/>
      <x v="32"/>
      <x v="3"/>
    </i>
    <i r="1">
      <x v="26"/>
      <x v="15"/>
      <x v="15"/>
      <x v="72"/>
      <x v="32"/>
      <x v="3"/>
    </i>
    <i r="1">
      <x v="67"/>
      <x v="15"/>
      <x v="15"/>
      <x v="73"/>
      <x v="32"/>
      <x v="3"/>
    </i>
    <i r="1">
      <x v="101"/>
      <x v="15"/>
      <x v="15"/>
      <x v="62"/>
      <x v="32"/>
      <x v="3"/>
    </i>
    <i r="1">
      <x v="104"/>
      <x v="15"/>
      <x v="15"/>
      <x v="62"/>
      <x v="32"/>
      <x v="3"/>
    </i>
    <i t="default">
      <x v="23"/>
    </i>
    <i>
      <x v="25"/>
      <x v="114"/>
      <x v="11"/>
      <x v="23"/>
      <x v="54"/>
      <x v="3"/>
      <x/>
    </i>
    <i t="default">
      <x v="25"/>
    </i>
    <i>
      <x v="27"/>
      <x v="38"/>
      <x v="19"/>
      <x v="19"/>
      <x v="67"/>
      <x v="8"/>
      <x v="2"/>
    </i>
    <i r="1">
      <x v="41"/>
      <x v="21"/>
      <x v="21"/>
      <x v="68"/>
      <x v="8"/>
      <x v="2"/>
    </i>
    <i r="1">
      <x v="99"/>
      <x v="23"/>
      <x v="25"/>
      <x v="75"/>
      <x v="8"/>
      <x v="2"/>
    </i>
    <i t="default">
      <x v="27"/>
    </i>
    <i>
      <x v="35"/>
      <x v="265"/>
      <x v="15"/>
      <x v="15"/>
      <x v="65"/>
      <x v="8"/>
      <x v="2"/>
    </i>
    <i r="1">
      <x v="272"/>
      <x v="15"/>
      <x v="15"/>
      <x v="64"/>
      <x v="8"/>
      <x v="2"/>
    </i>
    <i t="default">
      <x v="35"/>
    </i>
    <i>
      <x v="38"/>
      <x v="266"/>
      <x v="19"/>
      <x v="19"/>
      <x v="69"/>
      <x v="32"/>
      <x v="3"/>
    </i>
    <i r="1">
      <x v="270"/>
      <x v="19"/>
      <x v="19"/>
      <x v="67"/>
      <x v="32"/>
      <x v="3"/>
    </i>
    <i t="default">
      <x v="38"/>
    </i>
    <i>
      <x v="44"/>
      <x v="224"/>
      <x v="15"/>
      <x v="15"/>
      <x v="64"/>
      <x v="32"/>
      <x v="2"/>
    </i>
    <i r="1">
      <x v="245"/>
      <x v="16"/>
      <x v="16"/>
      <x v="65"/>
      <x v="21"/>
      <x v="2"/>
    </i>
    <i t="default">
      <x v="44"/>
    </i>
    <i>
      <x v="45"/>
      <x v="224"/>
      <x v="18"/>
      <x v="18"/>
      <x v="74"/>
      <x v="32"/>
      <x v="3"/>
    </i>
    <i t="default">
      <x v="45"/>
    </i>
    <i>
      <x v="48"/>
      <x v="224"/>
      <x v="15"/>
      <x v="15"/>
      <x v="64"/>
      <x v="19"/>
      <x v="2"/>
    </i>
    <i r="1">
      <x v="275"/>
      <x v="15"/>
      <x v="15"/>
      <x v="63"/>
      <x v="19"/>
      <x v="2"/>
    </i>
    <i r="1">
      <x v="276"/>
      <x v="16"/>
      <x v="16"/>
      <x v="65"/>
      <x v="19"/>
      <x v="2"/>
    </i>
    <i t="default">
      <x v="48"/>
    </i>
    <i>
      <x v="55"/>
      <x v="176"/>
      <x v="15"/>
      <x v="15"/>
      <x v="64"/>
      <x v="3"/>
      <x/>
    </i>
    <i t="default">
      <x v="55"/>
    </i>
    <i>
      <x v="59"/>
      <x v="168"/>
      <x v="14"/>
      <x v="14"/>
      <x v="63"/>
      <x v="8"/>
      <x v="2"/>
    </i>
    <i r="1">
      <x v="185"/>
      <x v="14"/>
      <x v="14"/>
      <x v="65"/>
      <x v="7"/>
      <x v="2"/>
    </i>
    <i t="default">
      <x v="59"/>
    </i>
    <i>
      <x v="75"/>
      <x v="121"/>
      <x v="18"/>
      <x v="18"/>
      <x v="74"/>
      <x v="32"/>
      <x v="3"/>
    </i>
    <i r="1">
      <x v="149"/>
      <x v="18"/>
      <x v="18"/>
      <x v="74"/>
      <x v="32"/>
      <x v="3"/>
    </i>
    <i t="default">
      <x v="75"/>
    </i>
    <i>
      <x v="80"/>
      <x v="121"/>
      <x v="18"/>
      <x v="18"/>
      <x v="74"/>
      <x v="32"/>
      <x v="4"/>
    </i>
    <i t="default">
      <x v="80"/>
    </i>
    <i>
      <x v="82"/>
      <x v="149"/>
      <x v="18"/>
      <x v="18"/>
      <x v="74"/>
      <x v="32"/>
      <x v="4"/>
    </i>
    <i t="default">
      <x v="82"/>
    </i>
    <i>
      <x v="86"/>
      <x v="97"/>
      <x v="16"/>
      <x v="16"/>
      <x v="65"/>
      <x v="3"/>
      <x/>
    </i>
    <i t="default">
      <x v="86"/>
    </i>
    <i>
      <x v="87"/>
      <x v="3"/>
      <x v="16"/>
      <x v="16"/>
      <x v="65"/>
      <x v="4"/>
      <x/>
    </i>
    <i t="default">
      <x v="87"/>
    </i>
    <i t="grand">
      <x/>
    </i>
  </rowItems>
  <colFields count="1">
    <field x="-2"/>
  </colFields>
  <colItems count="2">
    <i>
      <x/>
    </i>
    <i i="1">
      <x v="1"/>
    </i>
  </colItems>
  <pageFields count="1">
    <pageField fld="44" hier="-1"/>
  </pageFields>
  <dataFields count="2">
    <dataField name="Count of Integration" fld="36" subtotal="count" baseField="0" baseItem="0"/>
    <dataField name="Count of Site ID" fld="4" subtotal="count" baseField="0" baseItem="0"/>
  </dataFields>
  <formats count="3">
    <format dxfId="224">
      <pivotArea dataOnly="0" outline="0" fieldPosition="0">
        <references count="1">
          <reference field="0" count="0" defaultSubtotal="1"/>
        </references>
      </pivotArea>
    </format>
    <format dxfId="223">
      <pivotArea dataOnly="0" labelOnly="1" outline="0" fieldPosition="0">
        <references count="1">
          <reference field="28" count="0"/>
        </references>
      </pivotArea>
    </format>
    <format dxfId="222">
      <pivotArea dataOnly="0" outline="0" fieldPosition="0">
        <references count="1">
          <reference field="8" count="1">
            <x v="3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3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compact="0" compactData="0" gridDropZones="1" multipleFieldFilters="0">
  <location ref="A4:J231" firstHeaderRow="1" firstDataRow="2" firstDataCol="8" rowPageCount="1" colPageCount="1"/>
  <pivotFields count="53">
    <pivotField axis="axisRow" compact="0" outline="0" showAll="0">
      <items count="113">
        <item x="103"/>
        <item x="104"/>
        <item x="28"/>
        <item x="61"/>
        <item x="29"/>
        <item x="84"/>
        <item x="58"/>
        <item x="2"/>
        <item x="8"/>
        <item x="102"/>
        <item x="5"/>
        <item x="6"/>
        <item x="59"/>
        <item x="105"/>
        <item x="30"/>
        <item x="3"/>
        <item x="31"/>
        <item x="32"/>
        <item x="62"/>
        <item x="33"/>
        <item x="83"/>
        <item x="99"/>
        <item x="7"/>
        <item x="17"/>
        <item x="34"/>
        <item x="4"/>
        <item x="63"/>
        <item x="85"/>
        <item x="60"/>
        <item x="64"/>
        <item x="9"/>
        <item x="11"/>
        <item x="65"/>
        <item x="12"/>
        <item x="66"/>
        <item x="14"/>
        <item x="67"/>
        <item x="68"/>
        <item x="86"/>
        <item x="35"/>
        <item x="89"/>
        <item x="69"/>
        <item x="70"/>
        <item x="71"/>
        <item x="15"/>
        <item x="90"/>
        <item x="72"/>
        <item x="36"/>
        <item x="13"/>
        <item x="106"/>
        <item x="96"/>
        <item x="18"/>
        <item x="37"/>
        <item x="1"/>
        <item x="73"/>
        <item x="38"/>
        <item x="107"/>
        <item x="39"/>
        <item x="74"/>
        <item x="19"/>
        <item x="108"/>
        <item x="40"/>
        <item x="20"/>
        <item x="41"/>
        <item x="21"/>
        <item x="42"/>
        <item x="43"/>
        <item x="0"/>
        <item x="44"/>
        <item x="109"/>
        <item x="45"/>
        <item x="97"/>
        <item x="110"/>
        <item x="111"/>
        <item x="46"/>
        <item x="88"/>
        <item x="95"/>
        <item x="100"/>
        <item x="47"/>
        <item x="48"/>
        <item x="98"/>
        <item x="49"/>
        <item x="101"/>
        <item x="50"/>
        <item x="51"/>
        <item x="22"/>
        <item x="52"/>
        <item x="53"/>
        <item x="75"/>
        <item x="23"/>
        <item x="93"/>
        <item x="76"/>
        <item x="10"/>
        <item x="77"/>
        <item x="54"/>
        <item x="55"/>
        <item x="78"/>
        <item x="94"/>
        <item x="56"/>
        <item x="24"/>
        <item x="91"/>
        <item x="79"/>
        <item x="80"/>
        <item x="57"/>
        <item x="81"/>
        <item x="92"/>
        <item x="25"/>
        <item x="16"/>
        <item x="26"/>
        <item x="27"/>
        <item x="82"/>
        <item x="87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7">
        <item x="1"/>
        <item x="4"/>
        <item x="2"/>
        <item h="1" x="3"/>
        <item h="1" x="6"/>
        <item h="1" x="0"/>
        <item h="1" x="5"/>
      </items>
    </pivotField>
    <pivotField axis="axisRow" dataField="1" compact="0" outline="0" showAll="0" defaultSubtotal="0">
      <items count="286">
        <item x="231"/>
        <item x="18"/>
        <item x="105"/>
        <item x="178"/>
        <item x="162"/>
        <item x="48"/>
        <item x="49"/>
        <item x="78"/>
        <item x="182"/>
        <item x="93"/>
        <item x="232"/>
        <item x="173"/>
        <item x="174"/>
        <item x="92"/>
        <item x="89"/>
        <item x="183"/>
        <item x="215"/>
        <item x="94"/>
        <item x="184"/>
        <item x="216"/>
        <item x="11"/>
        <item x="13"/>
        <item x="217"/>
        <item x="47"/>
        <item x="53"/>
        <item x="65"/>
        <item x="179"/>
        <item x="175"/>
        <item x="176"/>
        <item x="85"/>
        <item x="86"/>
        <item x="87"/>
        <item x="88"/>
        <item x="262"/>
        <item x="109"/>
        <item x="256"/>
        <item x="230"/>
        <item x="82"/>
        <item x="234"/>
        <item x="19"/>
        <item x="261"/>
        <item x="238"/>
        <item x="257"/>
        <item x="160"/>
        <item x="7"/>
        <item x="8"/>
        <item x="14"/>
        <item x="98"/>
        <item x="51"/>
        <item x="180"/>
        <item x="16"/>
        <item x="181"/>
        <item x="236"/>
        <item x="90"/>
        <item x="95"/>
        <item x="233"/>
        <item x="6"/>
        <item x="81"/>
        <item x="91"/>
        <item x="12"/>
        <item x="83"/>
        <item x="84"/>
        <item x="15"/>
        <item x="171"/>
        <item x="172"/>
        <item x="20"/>
        <item x="99"/>
        <item x="21"/>
        <item x="224"/>
        <item x="164"/>
        <item x="225"/>
        <item x="66"/>
        <item x="62"/>
        <item x="58"/>
        <item x="63"/>
        <item x="59"/>
        <item x="60"/>
        <item x="226"/>
        <item x="64"/>
        <item x="74"/>
        <item x="75"/>
        <item x="76"/>
        <item x="61"/>
        <item x="218"/>
        <item x="67"/>
        <item x="169"/>
        <item x="168"/>
        <item x="150"/>
        <item x="27"/>
        <item x="17"/>
        <item x="221"/>
        <item x="106"/>
        <item x="107"/>
        <item x="9"/>
        <item x="100"/>
        <item x="25"/>
        <item x="10"/>
        <item x="161"/>
        <item x="267"/>
        <item x="235"/>
        <item x="269"/>
        <item x="46"/>
        <item x="266"/>
        <item x="177"/>
        <item x="72"/>
        <item x="101"/>
        <item x="108"/>
        <item x="227"/>
        <item x="228"/>
        <item x="24"/>
        <item x="265"/>
        <item x="264"/>
        <item x="268"/>
        <item x="96"/>
        <item x="102"/>
        <item x="97"/>
        <item x="237"/>
        <item x="163"/>
        <item x="35"/>
        <item x="263"/>
        <item x="222"/>
        <item x="5"/>
        <item x="116"/>
        <item x="2"/>
        <item x="132"/>
        <item x="133"/>
        <item x="149"/>
        <item x="143"/>
        <item x="282"/>
        <item x="277"/>
        <item x="283"/>
        <item x="278"/>
        <item x="279"/>
        <item x="151"/>
        <item x="134"/>
        <item x="139"/>
        <item x="284"/>
        <item x="144"/>
        <item x="135"/>
        <item x="136"/>
        <item x="137"/>
        <item x="138"/>
        <item x="140"/>
        <item x="141"/>
        <item x="259"/>
        <item x="280"/>
        <item x="145"/>
        <item x="258"/>
        <item x="146"/>
        <item x="147"/>
        <item x="142"/>
        <item x="260"/>
        <item x="281"/>
        <item x="274"/>
        <item x="273"/>
        <item x="148"/>
        <item x="275"/>
        <item x="276"/>
        <item x="157"/>
        <item x="158"/>
        <item x="57"/>
        <item x="112"/>
        <item x="118"/>
        <item x="54"/>
        <item x="272"/>
        <item x="113"/>
        <item x="271"/>
        <item x="119"/>
        <item x="52"/>
        <item x="125"/>
        <item x="0"/>
        <item x="219"/>
        <item x="3"/>
        <item x="122"/>
        <item x="159"/>
        <item x="56"/>
        <item x="114"/>
        <item x="220"/>
        <item x="123"/>
        <item x="124"/>
        <item x="77"/>
        <item x="126"/>
        <item x="4"/>
        <item x="127"/>
        <item x="1"/>
        <item x="117"/>
        <item x="128"/>
        <item x="55"/>
        <item x="129"/>
        <item x="130"/>
        <item x="131"/>
        <item x="270"/>
        <item x="120"/>
        <item x="121"/>
        <item x="115"/>
        <item x="70"/>
        <item x="152"/>
        <item x="153"/>
        <item x="68"/>
        <item x="229"/>
        <item x="248"/>
        <item x="247"/>
        <item x="244"/>
        <item x="255"/>
        <item x="253"/>
        <item x="252"/>
        <item x="249"/>
        <item x="251"/>
        <item x="250"/>
        <item x="154"/>
        <item x="71"/>
        <item x="45"/>
        <item x="69"/>
        <item x="73"/>
        <item x="223"/>
        <item x="165"/>
        <item x="155"/>
        <item x="166"/>
        <item x="254"/>
        <item x="246"/>
        <item x="245"/>
        <item x="156"/>
        <item x="170"/>
        <item x="167"/>
        <item x="41"/>
        <item x="187"/>
        <item x="206"/>
        <item x="213"/>
        <item x="188"/>
        <item x="211"/>
        <item x="212"/>
        <item x="207"/>
        <item x="189"/>
        <item x="241"/>
        <item x="44"/>
        <item x="42"/>
        <item x="208"/>
        <item x="29"/>
        <item x="33"/>
        <item x="43"/>
        <item x="209"/>
        <item x="30"/>
        <item x="37"/>
        <item x="185"/>
        <item x="32"/>
        <item x="34"/>
        <item x="31"/>
        <item x="38"/>
        <item x="22"/>
        <item x="186"/>
        <item x="26"/>
        <item x="242"/>
        <item x="243"/>
        <item x="23"/>
        <item x="28"/>
        <item x="199"/>
        <item x="36"/>
        <item x="194"/>
        <item x="40"/>
        <item x="195"/>
        <item x="200"/>
        <item x="201"/>
        <item x="202"/>
        <item x="203"/>
        <item x="204"/>
        <item x="110"/>
        <item x="239"/>
        <item x="196"/>
        <item x="39"/>
        <item x="190"/>
        <item x="205"/>
        <item x="191"/>
        <item x="80"/>
        <item x="197"/>
        <item x="198"/>
        <item x="79"/>
        <item x="111"/>
        <item x="104"/>
        <item x="50"/>
        <item x="240"/>
        <item x="103"/>
        <item x="214"/>
        <item x="192"/>
        <item x="193"/>
        <item x="210"/>
        <item x="285"/>
      </items>
    </pivotField>
    <pivotField axis="axisRow" compact="0" outline="0" showAll="0" defaultSubtotal="0">
      <items count="501">
        <item x="0"/>
        <item x="1"/>
        <item x="2"/>
        <item x="3"/>
        <item x="4"/>
        <item x="356"/>
        <item x="360"/>
        <item m="1" x="498"/>
        <item x="370"/>
        <item m="1" x="499"/>
        <item x="371"/>
        <item x="368"/>
        <item x="367"/>
        <item x="366"/>
        <item x="369"/>
        <item x="6"/>
        <item x="7"/>
        <item x="8"/>
        <item x="9"/>
        <item x="21"/>
        <item x="28"/>
        <item x="38"/>
        <item x="13"/>
        <item x="15"/>
        <item x="30"/>
        <item x="16"/>
        <item x="19"/>
        <item x="361"/>
        <item x="20"/>
        <item x="22"/>
        <item x="23"/>
        <item x="24"/>
        <item x="53"/>
        <item x="54"/>
        <item x="52"/>
        <item x="58"/>
        <item x="70"/>
        <item x="258"/>
        <item x="358"/>
        <item x="51"/>
        <item x="80"/>
        <item x="402"/>
        <item x="362"/>
        <item x="432"/>
        <item x="444"/>
        <item x="420"/>
        <item x="422"/>
        <item x="421"/>
        <item x="25"/>
        <item x="29"/>
        <item x="26"/>
        <item x="31"/>
        <item x="32"/>
        <item x="33"/>
        <item x="40"/>
        <item x="34"/>
        <item x="35"/>
        <item x="37"/>
        <item x="41"/>
        <item x="39"/>
        <item x="43"/>
        <item x="147"/>
        <item x="42"/>
        <item x="89"/>
        <item x="377"/>
        <item x="363"/>
        <item x="380"/>
        <item x="379"/>
        <item x="378"/>
        <item x="381"/>
        <item x="382"/>
        <item x="387"/>
        <item x="388"/>
        <item x="386"/>
        <item x="383"/>
        <item x="384"/>
        <item x="385"/>
        <item x="389"/>
        <item x="44"/>
        <item x="45"/>
        <item x="148"/>
        <item x="47"/>
        <item x="94"/>
        <item x="49"/>
        <item x="46"/>
        <item x="36"/>
        <item x="48"/>
        <item x="88"/>
        <item x="149"/>
        <item x="55"/>
        <item x="424"/>
        <item x="425"/>
        <item x="423"/>
        <item x="56"/>
        <item x="57"/>
        <item x="224"/>
        <item x="59"/>
        <item x="60"/>
        <item x="61"/>
        <item x="427"/>
        <item x="431"/>
        <item x="428"/>
        <item x="430"/>
        <item x="426"/>
        <item x="429"/>
        <item x="375"/>
        <item x="376"/>
        <item x="373"/>
        <item x="372"/>
        <item x="374"/>
        <item x="419"/>
        <item x="417"/>
        <item x="416"/>
        <item x="418"/>
        <item x="62"/>
        <item x="355"/>
        <item x="63"/>
        <item x="64"/>
        <item x="65"/>
        <item x="66"/>
        <item x="406"/>
        <item x="405"/>
        <item x="404"/>
        <item x="407"/>
        <item x="403"/>
        <item x="67"/>
        <item x="68"/>
        <item x="69"/>
        <item x="27"/>
        <item x="415"/>
        <item x="412"/>
        <item x="411"/>
        <item x="408"/>
        <item x="410"/>
        <item x="409"/>
        <item x="414"/>
        <item x="413"/>
        <item x="71"/>
        <item x="72"/>
        <item x="73"/>
        <item x="74"/>
        <item x="393"/>
        <item x="392"/>
        <item x="390"/>
        <item x="391"/>
        <item x="394"/>
        <item x="395"/>
        <item x="396"/>
        <item x="400"/>
        <item x="401"/>
        <item x="397"/>
        <item x="399"/>
        <item x="398"/>
        <item x="75"/>
        <item x="76"/>
        <item x="77"/>
        <item x="78"/>
        <item x="79"/>
        <item x="50"/>
        <item x="81"/>
        <item x="82"/>
        <item x="83"/>
        <item x="84"/>
        <item x="462"/>
        <item x="461"/>
        <item x="459"/>
        <item x="460"/>
        <item x="464"/>
        <item x="463"/>
        <item x="85"/>
        <item x="86"/>
        <item x="438"/>
        <item x="87"/>
        <item x="443"/>
        <item x="365"/>
        <item x="90"/>
        <item x="465"/>
        <item x="458"/>
        <item x="466"/>
        <item x="470"/>
        <item x="469"/>
        <item x="468"/>
        <item x="467"/>
        <item x="91"/>
        <item x="92"/>
        <item x="93"/>
        <item x="10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354"/>
        <item x="113"/>
        <item x="114"/>
        <item x="115"/>
        <item x="116"/>
        <item x="117"/>
        <item x="118"/>
        <item x="119"/>
        <item x="120"/>
        <item x="121"/>
        <item x="359"/>
        <item x="445"/>
        <item x="446"/>
        <item x="447"/>
        <item x="364"/>
        <item x="449"/>
        <item x="448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471"/>
        <item x="473"/>
        <item x="472"/>
        <item x="140"/>
        <item x="141"/>
        <item x="142"/>
        <item x="143"/>
        <item x="144"/>
        <item x="145"/>
        <item x="146"/>
        <item x="357"/>
        <item x="5"/>
        <item x="11"/>
        <item x="150"/>
        <item x="151"/>
        <item x="152"/>
        <item x="153"/>
        <item x="154"/>
        <item x="478"/>
        <item x="477"/>
        <item x="476"/>
        <item x="475"/>
        <item x="474"/>
        <item x="155"/>
        <item x="156"/>
        <item x="157"/>
        <item x="158"/>
        <item x="482"/>
        <item x="481"/>
        <item x="480"/>
        <item x="483"/>
        <item x="484"/>
        <item x="479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487"/>
        <item x="488"/>
        <item x="489"/>
        <item x="485"/>
        <item x="486"/>
        <item x="186"/>
        <item x="187"/>
        <item x="188"/>
        <item x="189"/>
        <item x="434"/>
        <item x="433"/>
        <item x="436"/>
        <item x="435"/>
        <item x="437"/>
        <item x="490"/>
        <item x="491"/>
        <item x="493"/>
        <item x="492"/>
        <item x="494"/>
        <item x="495"/>
        <item x="496"/>
        <item x="190"/>
        <item x="191"/>
        <item x="192"/>
        <item x="193"/>
        <item x="194"/>
        <item x="450"/>
        <item x="451"/>
        <item x="452"/>
        <item x="454"/>
        <item x="453"/>
        <item x="195"/>
        <item x="196"/>
        <item x="197"/>
        <item x="198"/>
        <item x="199"/>
        <item x="200"/>
        <item x="201"/>
        <item x="202"/>
        <item x="439"/>
        <item x="441"/>
        <item x="440"/>
        <item x="442"/>
        <item x="203"/>
        <item x="204"/>
        <item x="457"/>
        <item x="456"/>
        <item x="455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m="1" x="500"/>
        <item x="257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12"/>
        <item x="14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497"/>
        <item x="17"/>
        <item x="18"/>
        <item x="225"/>
      </items>
    </pivotField>
    <pivotField compact="0" outline="0" showAll="0"/>
    <pivotField compact="0" outline="0" showAll="0"/>
    <pivotField axis="axisRow" compact="0" outline="0" showAll="0" defaultSubtotal="0">
      <items count="39">
        <item x="12"/>
        <item x="5"/>
        <item x="7"/>
        <item x="2"/>
        <item x="18"/>
        <item x="19"/>
        <item x="34"/>
        <item x="17"/>
        <item x="0"/>
        <item x="6"/>
        <item x="24"/>
        <item x="1"/>
        <item x="25"/>
        <item x="37"/>
        <item x="32"/>
        <item x="36"/>
        <item x="33"/>
        <item x="31"/>
        <item x="10"/>
        <item x="8"/>
        <item x="14"/>
        <item x="16"/>
        <item x="13"/>
        <item x="11"/>
        <item x="4"/>
        <item x="3"/>
        <item x="26"/>
        <item x="35"/>
        <item x="29"/>
        <item x="28"/>
        <item x="27"/>
        <item x="30"/>
        <item x="9"/>
        <item x="21"/>
        <item x="15"/>
        <item x="22"/>
        <item x="23"/>
        <item x="20"/>
        <item x="38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4">
        <item x="2"/>
        <item x="0"/>
        <item x="1"/>
        <item x="3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axis="axisRow" compact="0" outline="0" showAll="0" defaultSubtotal="0">
      <items count="98">
        <item x="23"/>
        <item x="43"/>
        <item x="44"/>
        <item x="18"/>
        <item x="39"/>
        <item x="27"/>
        <item x="28"/>
        <item x="5"/>
        <item x="41"/>
        <item x="11"/>
        <item x="9"/>
        <item x="12"/>
        <item x="8"/>
        <item x="20"/>
        <item x="22"/>
        <item x="19"/>
        <item x="42"/>
        <item m="1" x="85"/>
        <item x="50"/>
        <item x="47"/>
        <item x="48"/>
        <item x="51"/>
        <item x="6"/>
        <item x="7"/>
        <item x="21"/>
        <item x="24"/>
        <item x="3"/>
        <item x="13"/>
        <item x="37"/>
        <item x="55"/>
        <item x="31"/>
        <item x="14"/>
        <item x="16"/>
        <item x="53"/>
        <item x="25"/>
        <item x="30"/>
        <item m="1" x="92"/>
        <item m="1" x="81"/>
        <item x="26"/>
        <item x="45"/>
        <item m="1" x="74"/>
        <item x="10"/>
        <item x="29"/>
        <item x="1"/>
        <item x="33"/>
        <item x="32"/>
        <item x="34"/>
        <item x="35"/>
        <item x="36"/>
        <item x="38"/>
        <item m="1" x="79"/>
        <item m="1" x="91"/>
        <item m="1" x="69"/>
        <item m="1" x="78"/>
        <item m="1" x="58"/>
        <item m="1" x="75"/>
        <item m="1" x="77"/>
        <item m="1" x="67"/>
        <item m="1" x="56"/>
        <item m="1" x="90"/>
        <item m="1" x="68"/>
        <item m="1" x="83"/>
        <item m="1" x="89"/>
        <item m="1" x="96"/>
        <item m="1" x="82"/>
        <item m="1" x="86"/>
        <item m="1" x="62"/>
        <item x="4"/>
        <item m="1" x="73"/>
        <item x="2"/>
        <item m="1" x="84"/>
        <item m="1" x="95"/>
        <item m="1" x="72"/>
        <item m="1" x="59"/>
        <item m="1" x="71"/>
        <item m="1" x="93"/>
        <item m="1" x="70"/>
        <item m="1" x="66"/>
        <item m="1" x="61"/>
        <item m="1" x="94"/>
        <item m="1" x="57"/>
        <item m="1" x="87"/>
        <item m="1" x="76"/>
        <item m="1" x="80"/>
        <item m="1" x="63"/>
        <item m="1" x="97"/>
        <item m="1" x="65"/>
        <item m="1" x="60"/>
        <item m="1" x="64"/>
        <item m="1" x="88"/>
        <item x="0"/>
        <item x="40"/>
        <item x="46"/>
        <item x="15"/>
        <item x="17"/>
        <item x="49"/>
        <item x="52"/>
        <item x="54"/>
      </items>
    </pivotField>
    <pivotField compact="0" outline="0" showAll="0" defaultSubtotal="0"/>
    <pivotField axis="axisRow" compact="0" outline="0" showAll="0" defaultSubtotal="0">
      <items count="81">
        <item x="30"/>
        <item x="28"/>
        <item x="56"/>
        <item x="63"/>
        <item x="64"/>
        <item x="68"/>
        <item x="36"/>
        <item x="58"/>
        <item x="57"/>
        <item x="59"/>
        <item x="40"/>
        <item x="37"/>
        <item x="39"/>
        <item x="38"/>
        <item x="46"/>
        <item x="65"/>
        <item x="45"/>
        <item x="29"/>
        <item x="42"/>
        <item x="43"/>
        <item x="44"/>
        <item x="48"/>
        <item x="67"/>
        <item x="69"/>
        <item x="71"/>
        <item m="1" x="80"/>
        <item x="27"/>
        <item x="49"/>
        <item x="1"/>
        <item x="2"/>
        <item x="24"/>
        <item x="47"/>
        <item x="26"/>
        <item x="52"/>
        <item x="3"/>
        <item x="4"/>
        <item x="53"/>
        <item x="21"/>
        <item x="55"/>
        <item x="50"/>
        <item x="20"/>
        <item x="60"/>
        <item x="62"/>
        <item x="51"/>
        <item x="54"/>
        <item x="25"/>
        <item x="16"/>
        <item x="15"/>
        <item x="70"/>
        <item x="9"/>
        <item x="31"/>
        <item x="22"/>
        <item x="32"/>
        <item x="5"/>
        <item x="35"/>
        <item x="19"/>
        <item x="34"/>
        <item x="33"/>
        <item x="7"/>
        <item x="8"/>
        <item x="6"/>
        <item x="11"/>
        <item x="12"/>
        <item x="14"/>
        <item x="10"/>
        <item x="41"/>
        <item x="61"/>
        <item x="72"/>
        <item x="73"/>
        <item x="74"/>
        <item x="0"/>
        <item x="75"/>
        <item x="78"/>
        <item x="76"/>
        <item x="66"/>
        <item x="79"/>
        <item x="23"/>
        <item x="13"/>
        <item x="17"/>
        <item x="18"/>
        <item x="77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 defaultSubtotal="0">
      <items count="4">
        <item h="1" x="1"/>
        <item h="1" x="2"/>
        <item h="1" x="3"/>
        <item x="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8">
    <field x="0"/>
    <field x="4"/>
    <field x="5"/>
    <field x="8"/>
    <field x="14"/>
    <field x="26"/>
    <field x="28"/>
    <field x="3"/>
  </rowFields>
  <rowItems count="226">
    <i>
      <x v="2"/>
      <x v="121"/>
      <x v="169"/>
      <x v="23"/>
      <x v="2"/>
      <x v="6"/>
      <x v="51"/>
      <x/>
    </i>
    <i r="1">
      <x v="180"/>
      <x v="170"/>
      <x v="23"/>
      <x v="2"/>
      <x v="43"/>
      <x v="28"/>
      <x/>
    </i>
    <i t="default">
      <x v="2"/>
    </i>
    <i>
      <x v="4"/>
      <x v="7"/>
      <x v="172"/>
      <x v="32"/>
      <x v="2"/>
      <x v="30"/>
      <x v="76"/>
      <x v="2"/>
    </i>
    <i r="1">
      <x v="40"/>
      <x v="173"/>
      <x/>
      <x/>
      <x v="21"/>
      <x v="72"/>
      <x v="2"/>
    </i>
    <i r="1">
      <x v="54"/>
      <x v="174"/>
      <x/>
      <x v="2"/>
      <x v="20"/>
      <x v="73"/>
      <x v="2"/>
    </i>
    <i r="1">
      <x v="57"/>
      <x v="175"/>
      <x/>
      <x/>
      <x v="24"/>
      <x v="77"/>
      <x v="2"/>
    </i>
    <i t="default">
      <x v="4"/>
    </i>
    <i>
      <x v="5"/>
      <x v="7"/>
      <x v="6"/>
      <x v="10"/>
      <x v="2"/>
      <x v="19"/>
      <x v="71"/>
      <x v="2"/>
    </i>
    <i t="default">
      <x v="5"/>
    </i>
    <i>
      <x v="7"/>
      <x v="44"/>
      <x v="15"/>
      <x v="25"/>
      <x v="2"/>
      <x v="90"/>
      <x v="70"/>
      <x v="2"/>
    </i>
    <i r="1">
      <x v="45"/>
      <x v="16"/>
      <x v="25"/>
      <x/>
      <x v="90"/>
      <x v="70"/>
      <x v="2"/>
    </i>
    <i r="1">
      <x v="93"/>
      <x v="17"/>
      <x v="8"/>
      <x v="1"/>
      <x v="90"/>
      <x v="70"/>
      <x v="2"/>
    </i>
    <i r="1">
      <x v="96"/>
      <x v="18"/>
      <x v="8"/>
      <x/>
      <x v="90"/>
      <x v="70"/>
      <x v="2"/>
    </i>
    <i t="default">
      <x v="7"/>
    </i>
    <i>
      <x v="8"/>
      <x v="44"/>
      <x v="19"/>
      <x v="1"/>
      <x v="2"/>
      <x v="10"/>
      <x v="58"/>
      <x v="2"/>
    </i>
    <i r="1">
      <x v="95"/>
      <x v="20"/>
      <x v="2"/>
      <x v="2"/>
      <x v="11"/>
      <x v="59"/>
      <x v="2"/>
    </i>
    <i r="1">
      <x v="118"/>
      <x v="21"/>
      <x v="8"/>
      <x v="2"/>
      <x v="12"/>
      <x v="60"/>
      <x v="2"/>
    </i>
    <i t="default">
      <x v="8"/>
    </i>
    <i>
      <x v="10"/>
      <x v="46"/>
      <x v="22"/>
      <x v="25"/>
      <x v="2"/>
      <x v="26"/>
      <x v="70"/>
      <x v="2"/>
    </i>
    <i r="1">
      <x v="50"/>
      <x v="23"/>
      <x v="25"/>
      <x/>
      <x v="7"/>
      <x v="53"/>
      <x v="2"/>
    </i>
    <i r="1">
      <x v="88"/>
      <x v="24"/>
      <x v="25"/>
      <x v="1"/>
      <x v="11"/>
      <x v="59"/>
      <x v="2"/>
    </i>
    <i r="1">
      <x v="89"/>
      <x v="25"/>
      <x v="25"/>
      <x/>
      <x v="90"/>
      <x v="70"/>
      <x v="2"/>
    </i>
    <i t="default">
      <x v="10"/>
    </i>
    <i>
      <x v="11"/>
      <x v="1"/>
      <x v="498"/>
      <x v="8"/>
      <x v="2"/>
      <x v="22"/>
      <x v="70"/>
      <x v="2"/>
    </i>
    <i r="1">
      <x v="39"/>
      <x v="499"/>
      <x v="8"/>
      <x v="2"/>
      <x v="23"/>
      <x v="70"/>
      <x v="2"/>
    </i>
    <i t="default">
      <x v="11"/>
    </i>
    <i>
      <x v="15"/>
      <x v="20"/>
      <x v="186"/>
      <x v="3"/>
      <x/>
      <x v="43"/>
      <x v="29"/>
      <x/>
    </i>
    <i r="1">
      <x v="29"/>
      <x v="187"/>
      <x v="3"/>
      <x v="2"/>
      <x v="45"/>
      <x v="30"/>
      <x/>
    </i>
    <i r="1">
      <x v="30"/>
      <x v="188"/>
      <x v="3"/>
      <x v="2"/>
      <x v="44"/>
      <x v="29"/>
      <x/>
    </i>
    <i r="1">
      <x v="31"/>
      <x v="189"/>
      <x v="3"/>
      <x v="2"/>
      <x v="45"/>
      <x v="30"/>
      <x/>
    </i>
    <i r="1">
      <x v="32"/>
      <x v="190"/>
      <x v="3"/>
      <x v="1"/>
      <x v="45"/>
      <x v="30"/>
      <x/>
    </i>
    <i t="default">
      <x v="15"/>
    </i>
    <i>
      <x v="17"/>
      <x v="13"/>
      <x v="196"/>
      <x v="22"/>
      <x/>
      <x v="48"/>
      <x v="26"/>
      <x/>
    </i>
    <i r="1">
      <x v="20"/>
      <x v="197"/>
      <x v="20"/>
      <x/>
      <x v="44"/>
      <x v="29"/>
      <x/>
    </i>
    <i r="1">
      <x v="53"/>
      <x v="198"/>
      <x v="34"/>
      <x/>
      <x v="28"/>
      <x v="1"/>
      <x/>
    </i>
    <i r="1">
      <x v="101"/>
      <x v="199"/>
      <x v="20"/>
      <x v="1"/>
      <x v="42"/>
      <x v="37"/>
      <x/>
    </i>
    <i t="default">
      <x v="17"/>
    </i>
    <i>
      <x v="19"/>
      <x/>
      <x v="205"/>
      <x v="32"/>
      <x/>
      <x v="4"/>
      <x v="51"/>
      <x v="2"/>
    </i>
    <i r="1">
      <x v="7"/>
      <x v="200"/>
      <x v="32"/>
      <x v="2"/>
      <x v="6"/>
      <x v="51"/>
      <x v="2"/>
    </i>
    <i r="1">
      <x v="17"/>
      <x v="204"/>
      <x v="32"/>
      <x/>
      <x v="6"/>
      <x v="51"/>
      <x v="2"/>
    </i>
    <i r="1">
      <x v="62"/>
      <x v="208"/>
      <x v="32"/>
      <x v="2"/>
      <x v="4"/>
      <x v="50"/>
      <x v="2"/>
    </i>
    <i r="1">
      <x v="101"/>
      <x v="210"/>
      <x v="32"/>
      <x v="1"/>
      <x v="4"/>
      <x v="51"/>
      <x v="2"/>
    </i>
    <i r="1">
      <x v="115"/>
      <x v="213"/>
      <x v="32"/>
      <x/>
      <x v="5"/>
      <x v="52"/>
      <x v="2"/>
    </i>
    <i t="default">
      <x v="19"/>
    </i>
    <i>
      <x v="22"/>
      <x v="1"/>
      <x v="26"/>
      <x v="24"/>
      <x v="2"/>
      <x v="12"/>
      <x v="60"/>
      <x v="2"/>
    </i>
    <i r="1">
      <x v="7"/>
      <x v="27"/>
      <x v="24"/>
      <x v="2"/>
      <x v="19"/>
      <x v="71"/>
      <x v="2"/>
    </i>
    <i r="1">
      <x v="44"/>
      <x v="222"/>
      <x v="34"/>
      <x v="2"/>
      <x v="91"/>
      <x v="1"/>
      <x v="2"/>
    </i>
    <i r="1">
      <x v="45"/>
      <x v="223"/>
      <x v="34"/>
      <x/>
      <x v="91"/>
      <x v="1"/>
      <x v="2"/>
    </i>
    <i r="1">
      <x v="46"/>
      <x v="224"/>
      <x v="34"/>
      <x v="2"/>
      <x v="91"/>
      <x v="1"/>
      <x v="2"/>
    </i>
    <i r="1">
      <x v="47"/>
      <x v="225"/>
      <x v="34"/>
      <x v="2"/>
      <x v="91"/>
      <x v="1"/>
      <x v="2"/>
    </i>
    <i r="1">
      <x v="50"/>
      <x v="28"/>
      <x v="24"/>
      <x/>
      <x v="7"/>
      <x v="53"/>
      <x v="2"/>
    </i>
    <i r="1">
      <x v="65"/>
      <x v="29"/>
      <x v="24"/>
      <x v="2"/>
      <x v="10"/>
      <x v="58"/>
      <x v="2"/>
    </i>
    <i r="1">
      <x v="66"/>
      <x v="226"/>
      <x v="34"/>
      <x/>
      <x v="91"/>
      <x v="1"/>
      <x v="2"/>
    </i>
    <i r="1">
      <x v="67"/>
      <x v="30"/>
      <x v="24"/>
      <x v="2"/>
      <x v="41"/>
      <x v="70"/>
      <x v="2"/>
    </i>
    <i r="1">
      <x v="88"/>
      <x v="227"/>
      <x v="34"/>
      <x v="1"/>
      <x v="91"/>
      <x v="1"/>
      <x v="2"/>
    </i>
    <i r="1">
      <x v="89"/>
      <x v="31"/>
      <x v="24"/>
      <x/>
      <x v="41"/>
      <x v="70"/>
      <x v="2"/>
    </i>
    <i r="1">
      <x v="93"/>
      <x v="228"/>
      <x v="34"/>
      <x v="1"/>
      <x v="91"/>
      <x v="1"/>
      <x v="2"/>
    </i>
    <i r="1">
      <x v="94"/>
      <x v="229"/>
      <x v="34"/>
      <x v="1"/>
      <x v="91"/>
      <x v="1"/>
      <x v="2"/>
    </i>
    <i t="default">
      <x v="22"/>
    </i>
    <i>
      <x v="24"/>
      <x v="7"/>
      <x v="230"/>
      <x v="32"/>
      <x v="2"/>
      <x v="9"/>
      <x v="57"/>
      <x v="2"/>
    </i>
    <i r="1">
      <x v="105"/>
      <x v="231"/>
      <x v="32"/>
      <x v="2"/>
      <x v="9"/>
      <x v="57"/>
      <x v="2"/>
    </i>
    <i r="1">
      <x v="278"/>
      <x v="232"/>
      <x v="32"/>
      <x v="2"/>
      <x v="8"/>
      <x v="56"/>
      <x v="2"/>
    </i>
    <i t="default">
      <x v="24"/>
    </i>
    <i>
      <x v="25"/>
      <x v="21"/>
      <x v="400"/>
      <x v="3"/>
      <x v="2"/>
      <x v="69"/>
      <x v="34"/>
      <x/>
    </i>
    <i r="1">
      <x v="62"/>
      <x v="401"/>
      <x v="3"/>
      <x v="2"/>
      <x v="67"/>
      <x v="35"/>
      <x/>
    </i>
    <i r="1">
      <x v="114"/>
      <x v="233"/>
      <x v="3"/>
      <x v="2"/>
      <x v="23"/>
      <x v="54"/>
      <x/>
    </i>
    <i t="default">
      <x v="25"/>
    </i>
    <i>
      <x v="27"/>
      <x v="38"/>
      <x v="42"/>
      <x v="8"/>
      <x v="2"/>
      <x v="19"/>
      <x v="71"/>
      <x v="2"/>
    </i>
    <i r="1">
      <x v="41"/>
      <x v="43"/>
      <x v="8"/>
      <x/>
      <x v="21"/>
      <x v="72"/>
      <x v="2"/>
    </i>
    <i r="1">
      <x v="99"/>
      <x v="44"/>
      <x v="8"/>
      <x v="2"/>
      <x v="29"/>
      <x v="75"/>
      <x v="2"/>
    </i>
    <i t="default">
      <x v="27"/>
    </i>
    <i>
      <x v="28"/>
      <x v="7"/>
      <x v="388"/>
      <x v="3"/>
      <x v="2"/>
      <x v="28"/>
      <x v="2"/>
      <x/>
    </i>
    <i r="1">
      <x v="63"/>
      <x v="389"/>
      <x v="3"/>
      <x/>
      <x v="28"/>
      <x v="6"/>
      <x/>
    </i>
    <i r="1">
      <x v="64"/>
      <x v="390"/>
      <x v="3"/>
      <x v="2"/>
      <x v="39"/>
      <x v="70"/>
      <x/>
    </i>
    <i t="default">
      <x v="28"/>
    </i>
    <i>
      <x v="30"/>
      <x v="248"/>
      <x v="48"/>
      <x v="9"/>
      <x v="2"/>
      <x v="10"/>
      <x v="58"/>
      <x v="2"/>
    </i>
    <i r="1">
      <x v="250"/>
      <x v="49"/>
      <x v="8"/>
      <x/>
      <x v="27"/>
      <x v="70"/>
      <x v="2"/>
    </i>
    <i r="1">
      <x v="253"/>
      <x v="50"/>
      <x v="8"/>
      <x v="2"/>
      <x v="9"/>
      <x v="58"/>
      <x v="2"/>
    </i>
    <i r="1">
      <x v="254"/>
      <x v="51"/>
      <x v="8"/>
      <x v="2"/>
      <x v="31"/>
      <x v="70"/>
      <x v="2"/>
    </i>
    <i t="default">
      <x v="30"/>
    </i>
    <i>
      <x v="31"/>
      <x v="237"/>
      <x v="52"/>
      <x v="8"/>
      <x v="2"/>
      <x v="93"/>
      <x v="70"/>
      <x v="2"/>
    </i>
    <i r="1">
      <x v="241"/>
      <x v="53"/>
      <x v="9"/>
      <x/>
      <x v="93"/>
      <x v="70"/>
      <x v="2"/>
    </i>
    <i r="1">
      <x v="242"/>
      <x v="54"/>
      <x v="8"/>
      <x/>
      <x v="11"/>
      <x v="60"/>
      <x v="2"/>
    </i>
    <i r="1">
      <x v="246"/>
      <x v="55"/>
      <x v="8"/>
      <x v="2"/>
      <x v="11"/>
      <x v="59"/>
      <x v="2"/>
    </i>
    <i t="default">
      <x v="31"/>
    </i>
    <i>
      <x v="33"/>
      <x v="244"/>
      <x v="56"/>
      <x v="8"/>
      <x v="2"/>
      <x v="11"/>
      <x v="59"/>
      <x v="2"/>
    </i>
    <i r="1">
      <x v="245"/>
      <x v="57"/>
      <x v="9"/>
      <x v="1"/>
      <x v="32"/>
      <x v="70"/>
      <x v="2"/>
    </i>
    <i r="1">
      <x v="247"/>
      <x v="58"/>
      <x v="8"/>
      <x v="2"/>
      <x v="12"/>
      <x v="60"/>
      <x v="2"/>
    </i>
    <i t="default">
      <x v="33"/>
    </i>
    <i>
      <x v="35"/>
      <x v="256"/>
      <x v="59"/>
      <x v="8"/>
      <x/>
      <x v="94"/>
      <x v="70"/>
      <x v="2"/>
    </i>
    <i r="1">
      <x v="258"/>
      <x v="60"/>
      <x v="8"/>
      <x v="2"/>
      <x v="12"/>
      <x v="60"/>
      <x v="2"/>
    </i>
    <i r="1">
      <x v="265"/>
      <x v="61"/>
      <x v="8"/>
      <x v="2"/>
      <x v="15"/>
      <x v="65"/>
      <x v="2"/>
    </i>
    <i r="1">
      <x v="268"/>
      <x v="62"/>
      <x v="8"/>
      <x/>
      <x v="94"/>
      <x v="70"/>
      <x v="2"/>
    </i>
    <i r="1">
      <x v="272"/>
      <x v="63"/>
      <x v="8"/>
      <x v="2"/>
      <x v="15"/>
      <x v="64"/>
      <x v="2"/>
    </i>
    <i t="default">
      <x v="35"/>
    </i>
    <i>
      <x v="44"/>
      <x v="121"/>
      <x v="78"/>
      <x v="32"/>
      <x v="2"/>
      <x v="3"/>
      <x v="49"/>
      <x v="2"/>
    </i>
    <i r="1">
      <x v="224"/>
      <x v="79"/>
      <x v="32"/>
      <x/>
      <x v="15"/>
      <x v="64"/>
      <x v="2"/>
    </i>
    <i r="1">
      <x v="245"/>
      <x v="80"/>
      <x v="21"/>
      <x v="1"/>
      <x v="16"/>
      <x v="65"/>
      <x v="2"/>
    </i>
    <i t="default">
      <x v="44"/>
    </i>
    <i>
      <x v="46"/>
      <x v="121"/>
      <x v="451"/>
      <x v="22"/>
      <x v="2"/>
      <x v="92"/>
      <x v="74"/>
      <x/>
    </i>
    <i r="1">
      <x v="224"/>
      <x v="452"/>
      <x v="22"/>
      <x/>
      <x v="28"/>
      <x v="22"/>
      <x/>
    </i>
    <i r="1">
      <x v="270"/>
      <x v="453"/>
      <x v="22"/>
      <x v="2"/>
      <x v="92"/>
      <x v="74"/>
      <x/>
    </i>
    <i t="default">
      <x v="46"/>
    </i>
    <i>
      <x v="48"/>
      <x v="67"/>
      <x v="81"/>
      <x v="32"/>
      <x v="2"/>
      <x v="3"/>
      <x v="49"/>
      <x v="2"/>
    </i>
    <i r="1">
      <x v="224"/>
      <x v="82"/>
      <x v="19"/>
      <x/>
      <x v="15"/>
      <x v="64"/>
      <x v="2"/>
    </i>
    <i r="1">
      <x v="234"/>
      <x v="83"/>
      <x v="19"/>
      <x/>
      <x v="32"/>
      <x v="70"/>
      <x v="2"/>
    </i>
    <i r="1">
      <x v="235"/>
      <x v="84"/>
      <x v="19"/>
      <x/>
      <x v="11"/>
      <x v="60"/>
      <x v="2"/>
    </i>
    <i r="1">
      <x v="238"/>
      <x v="85"/>
      <x v="19"/>
      <x/>
      <x v="12"/>
      <x v="59"/>
      <x v="2"/>
    </i>
    <i r="1">
      <x v="239"/>
      <x v="86"/>
      <x v="19"/>
      <x/>
      <x v="12"/>
      <x v="60"/>
      <x v="2"/>
    </i>
    <i r="1">
      <x v="275"/>
      <x v="87"/>
      <x v="19"/>
      <x v="2"/>
      <x v="15"/>
      <x v="63"/>
      <x v="2"/>
    </i>
    <i r="1">
      <x v="276"/>
      <x v="88"/>
      <x v="19"/>
      <x v="2"/>
      <x v="16"/>
      <x v="65"/>
      <x v="2"/>
    </i>
    <i r="1">
      <x v="278"/>
      <x v="89"/>
      <x v="18"/>
      <x v="2"/>
      <x v="32"/>
      <x v="70"/>
      <x v="2"/>
    </i>
    <i t="default">
      <x v="48"/>
    </i>
    <i>
      <x v="51"/>
      <x v="48"/>
      <x v="93"/>
      <x v="8"/>
      <x/>
      <x v="24"/>
      <x v="77"/>
      <x v="2"/>
    </i>
    <i t="default">
      <x v="51"/>
    </i>
    <i>
      <x v="53"/>
      <x v="34"/>
      <x v="249"/>
      <x v="3"/>
      <x/>
      <x v="28"/>
      <x v="1"/>
      <x/>
    </i>
    <i r="1">
      <x v="55"/>
      <x v="250"/>
      <x v="3"/>
      <x v="1"/>
      <x v="28"/>
      <x v="67"/>
      <x/>
    </i>
    <i r="1">
      <x v="56"/>
      <x v="251"/>
      <x v="3"/>
      <x v="1"/>
      <x v="43"/>
      <x v="28"/>
      <x/>
    </i>
    <i r="1">
      <x v="59"/>
      <x v="252"/>
      <x v="3"/>
      <x v="2"/>
      <x v="43"/>
      <x v="29"/>
      <x/>
    </i>
    <i r="1">
      <x v="101"/>
      <x v="253"/>
      <x v="3"/>
      <x v="1"/>
      <x v="28"/>
      <x v="18"/>
      <x/>
    </i>
    <i t="default">
      <x v="53"/>
    </i>
    <i>
      <x v="54"/>
      <x v="16"/>
      <x v="454"/>
      <x v="3"/>
      <x v="1"/>
      <x v="28"/>
      <x v="30"/>
      <x/>
    </i>
    <i r="1">
      <x v="17"/>
      <x v="455"/>
      <x v="3"/>
      <x/>
      <x v="28"/>
      <x v="5"/>
      <x/>
    </i>
    <i r="1">
      <x v="19"/>
      <x v="456"/>
      <x v="3"/>
      <x v="2"/>
      <x v="28"/>
      <x v="30"/>
      <x/>
    </i>
    <i r="1">
      <x v="22"/>
      <x v="457"/>
      <x v="3"/>
      <x/>
      <x v="28"/>
      <x v="5"/>
      <x/>
    </i>
    <i r="1">
      <x v="83"/>
      <x v="458"/>
      <x v="3"/>
      <x v="2"/>
      <x v="28"/>
      <x v="6"/>
      <x/>
    </i>
    <i t="default">
      <x v="54"/>
    </i>
    <i>
      <x v="55"/>
      <x v="161"/>
      <x v="254"/>
      <x v="3"/>
      <x/>
      <x v="28"/>
      <x v="30"/>
      <x/>
    </i>
    <i r="1">
      <x v="165"/>
      <x v="255"/>
      <x v="3"/>
      <x v="2"/>
      <x v="28"/>
      <x v="29"/>
      <x/>
    </i>
    <i r="1">
      <x v="176"/>
      <x v="256"/>
      <x v="3"/>
      <x v="1"/>
      <x v="15"/>
      <x v="64"/>
      <x/>
    </i>
    <i r="1">
      <x v="194"/>
      <x v="257"/>
      <x v="3"/>
      <x v="2"/>
      <x v="28"/>
      <x v="29"/>
      <x/>
    </i>
    <i t="default">
      <x v="55"/>
    </i>
    <i>
      <x v="58"/>
      <x v="122"/>
      <x v="459"/>
      <x v="34"/>
      <x v="2"/>
      <x v="28"/>
      <x v="1"/>
      <x/>
    </i>
    <i r="1">
      <x v="168"/>
      <x v="460"/>
      <x v="3"/>
      <x v="2"/>
      <x v="28"/>
      <x v="1"/>
      <x/>
    </i>
    <i t="default">
      <x v="58"/>
    </i>
    <i>
      <x v="59"/>
      <x v="168"/>
      <x v="94"/>
      <x v="8"/>
      <x v="2"/>
      <x v="14"/>
      <x v="63"/>
      <x v="2"/>
    </i>
    <i r="1">
      <x v="185"/>
      <x v="95"/>
      <x v="7"/>
      <x/>
      <x v="14"/>
      <x v="65"/>
      <x v="2"/>
    </i>
    <i t="default">
      <x v="59"/>
    </i>
    <i>
      <x v="62"/>
      <x v="163"/>
      <x v="96"/>
      <x v="8"/>
      <x v="1"/>
      <x/>
      <x v="47"/>
      <x/>
    </i>
    <i r="1">
      <x v="187"/>
      <x v="97"/>
      <x v="8"/>
      <x v="1"/>
      <x/>
      <x v="46"/>
      <x/>
    </i>
    <i t="default">
      <x v="62"/>
    </i>
    <i>
      <x v="65"/>
      <x v="121"/>
      <x v="283"/>
      <x v="3"/>
      <x v="2"/>
      <x v="28"/>
      <x v="26"/>
      <x/>
    </i>
    <i r="1">
      <x v="169"/>
      <x v="284"/>
      <x v="3"/>
      <x v="1"/>
      <x v="28"/>
      <x v="31"/>
      <x/>
    </i>
    <i r="1">
      <x v="181"/>
      <x v="285"/>
      <x v="3"/>
      <x v="1"/>
      <x v="28"/>
      <x v="29"/>
      <x/>
    </i>
    <i r="1">
      <x v="183"/>
      <x v="286"/>
      <x v="3"/>
      <x v="1"/>
      <x v="28"/>
      <x v="29"/>
      <x/>
    </i>
    <i r="1">
      <x v="186"/>
      <x v="287"/>
      <x v="3"/>
      <x v="2"/>
      <x v="28"/>
      <x v="30"/>
      <x/>
    </i>
    <i r="1">
      <x v="188"/>
      <x v="288"/>
      <x v="3"/>
      <x v="2"/>
      <x v="28"/>
      <x v="29"/>
      <x/>
    </i>
    <i r="1">
      <x v="189"/>
      <x v="289"/>
      <x v="3"/>
      <x v="1"/>
      <x v="28"/>
      <x v="30"/>
      <x/>
    </i>
    <i r="1">
      <x v="190"/>
      <x v="290"/>
      <x v="3"/>
      <x v="2"/>
      <x v="28"/>
      <x v="29"/>
      <x/>
    </i>
    <i t="default">
      <x v="65"/>
    </i>
    <i>
      <x v="81"/>
      <x v="121"/>
      <x v="343"/>
      <x v="23"/>
      <x v="2"/>
      <x v="28"/>
      <x v="26"/>
      <x/>
    </i>
    <i r="1">
      <x v="126"/>
      <x v="344"/>
      <x v="23"/>
      <x/>
      <x v="28"/>
      <x v="28"/>
      <x/>
    </i>
    <i t="default">
      <x v="81"/>
    </i>
    <i>
      <x v="84"/>
      <x v="195"/>
      <x v="353"/>
      <x v="3"/>
      <x v="2"/>
      <x v="28"/>
      <x v="33"/>
      <x/>
    </i>
    <i r="1">
      <x v="196"/>
      <x v="354"/>
      <x v="3"/>
      <x v="2"/>
      <x v="28"/>
      <x v="35"/>
      <x/>
    </i>
    <i r="1">
      <x v="197"/>
      <x v="355"/>
      <x v="3"/>
      <x/>
      <x v="28"/>
      <x v="35"/>
      <x/>
    </i>
    <i r="1">
      <x v="209"/>
      <x v="356"/>
      <x v="3"/>
      <x v="1"/>
      <x v="28"/>
      <x v="36"/>
      <x/>
    </i>
    <i r="1">
      <x v="216"/>
      <x v="357"/>
      <x v="3"/>
      <x v="1"/>
      <x v="28"/>
      <x v="36"/>
      <x/>
    </i>
    <i r="1">
      <x v="221"/>
      <x v="358"/>
      <x v="3"/>
      <x v="2"/>
      <x v="11"/>
      <x v="59"/>
      <x/>
    </i>
    <i t="default">
      <x v="84"/>
    </i>
    <i>
      <x v="85"/>
      <x v="160"/>
      <x v="114"/>
      <x v="8"/>
      <x v="2"/>
      <x v="90"/>
      <x v="70"/>
      <x v="1"/>
    </i>
    <i t="default">
      <x v="85"/>
    </i>
    <i>
      <x v="86"/>
      <x v="10"/>
      <x v="115"/>
      <x v="3"/>
      <x v="2"/>
      <x v="30"/>
      <x v="76"/>
      <x/>
    </i>
    <i r="1">
      <x v="43"/>
      <x v="364"/>
      <x v="3"/>
      <x v="2"/>
      <x v="28"/>
      <x v="36"/>
      <x/>
    </i>
    <i r="1">
      <x v="67"/>
      <x v="365"/>
      <x v="3"/>
      <x v="2"/>
      <x v="28"/>
      <x v="32"/>
      <x/>
    </i>
    <i r="1">
      <x v="93"/>
      <x v="366"/>
      <x v="3"/>
      <x v="1"/>
      <x v="28"/>
      <x v="30"/>
      <x/>
    </i>
    <i r="1">
      <x v="97"/>
      <x v="500"/>
      <x v="3"/>
      <x v="2"/>
      <x v="16"/>
      <x v="65"/>
      <x/>
    </i>
    <i t="default">
      <x v="86"/>
    </i>
    <i>
      <x v="87"/>
      <x v="3"/>
      <x v="368"/>
      <x v="4"/>
      <x/>
      <x v="16"/>
      <x v="65"/>
      <x/>
    </i>
    <i r="1">
      <x v="4"/>
      <x v="369"/>
      <x v="4"/>
      <x/>
      <x v="31"/>
      <x v="70"/>
      <x/>
    </i>
    <i r="1">
      <x v="91"/>
      <x v="370"/>
      <x v="3"/>
      <x v="2"/>
      <x v="28"/>
      <x v="39"/>
      <x/>
    </i>
    <i r="1">
      <x v="105"/>
      <x v="371"/>
      <x v="3"/>
      <x v="2"/>
      <x v="28"/>
      <x v="16"/>
      <x/>
    </i>
    <i r="1">
      <x v="117"/>
      <x v="372"/>
      <x v="5"/>
      <x v="2"/>
      <x v="32"/>
      <x v="70"/>
      <x/>
    </i>
    <i r="1">
      <x v="278"/>
      <x v="373"/>
      <x v="4"/>
      <x v="2"/>
      <x v="28"/>
      <x v="16"/>
      <x/>
    </i>
    <i t="default">
      <x v="87"/>
    </i>
    <i>
      <x v="88"/>
      <x v="82"/>
      <x v="465"/>
      <x v="3"/>
      <x/>
      <x v="28"/>
      <x v="37"/>
      <x/>
    </i>
    <i r="1">
      <x v="90"/>
      <x v="466"/>
      <x v="3"/>
      <x v="2"/>
      <x v="28"/>
      <x v="23"/>
      <x/>
    </i>
    <i r="2">
      <x v="467"/>
      <x v="3"/>
      <x v="2"/>
      <x v="28"/>
      <x v="23"/>
      <x/>
    </i>
    <i r="1">
      <x v="120"/>
      <x v="468"/>
      <x v="3"/>
      <x/>
      <x v="28"/>
      <x v="28"/>
      <x/>
    </i>
    <i t="default">
      <x v="88"/>
    </i>
    <i>
      <x v="89"/>
      <x v="73"/>
      <x v="116"/>
      <x v="8"/>
      <x v="1"/>
      <x v="25"/>
      <x v="78"/>
      <x v="2"/>
    </i>
    <i r="1">
      <x v="75"/>
      <x v="117"/>
      <x v="8"/>
      <x v="2"/>
      <x v="34"/>
      <x v="79"/>
      <x v="2"/>
    </i>
    <i r="1">
      <x v="76"/>
      <x v="118"/>
      <x v="8"/>
      <x v="2"/>
      <x v="24"/>
      <x v="77"/>
      <x v="2"/>
    </i>
    <i r="1">
      <x v="82"/>
      <x v="119"/>
      <x v="9"/>
      <x/>
      <x v="41"/>
      <x v="70"/>
      <x v="2"/>
    </i>
    <i t="default">
      <x v="89"/>
    </i>
    <i>
      <x v="92"/>
      <x v="72"/>
      <x v="125"/>
      <x v="8"/>
      <x v="1"/>
      <x v="41"/>
      <x v="70"/>
      <x v="2"/>
    </i>
    <i r="2">
      <x v="471"/>
      <x v="3"/>
      <x v="1"/>
      <x v="41"/>
      <x v="70"/>
      <x/>
    </i>
    <i r="1">
      <x v="74"/>
      <x v="126"/>
      <x v="8"/>
      <x v="1"/>
      <x v="38"/>
      <x v="70"/>
      <x v="2"/>
    </i>
    <i r="1">
      <x v="78"/>
      <x v="127"/>
      <x v="8"/>
      <x v="1"/>
      <x v="41"/>
      <x v="70"/>
      <x v="2"/>
    </i>
    <i r="1">
      <x v="109"/>
      <x v="128"/>
      <x v="8"/>
      <x v="1"/>
      <x v="10"/>
      <x v="58"/>
      <x v="2"/>
    </i>
    <i t="default">
      <x v="92"/>
    </i>
    <i>
      <x v="94"/>
      <x v="69"/>
      <x v="374"/>
      <x v="3"/>
      <x v="1"/>
      <x v="28"/>
      <x v="30"/>
      <x/>
    </i>
    <i r="1">
      <x v="70"/>
      <x v="479"/>
      <x v="3"/>
      <x v="1"/>
      <x v="28"/>
      <x v="6"/>
      <x/>
    </i>
    <i r="1">
      <x v="72"/>
      <x v="481"/>
      <x v="3"/>
      <x v="1"/>
      <x v="41"/>
      <x v="70"/>
      <x/>
    </i>
    <i r="1">
      <x v="73"/>
      <x v="480"/>
      <x v="3"/>
      <x v="1"/>
      <x v="28"/>
      <x v="6"/>
      <x/>
    </i>
    <i t="default">
      <x v="94"/>
    </i>
    <i>
      <x v="95"/>
      <x v="215"/>
      <x v="375"/>
      <x v="3"/>
      <x v="2"/>
      <x v="28"/>
      <x v="34"/>
      <x/>
    </i>
    <i r="1">
      <x v="217"/>
      <x v="376"/>
      <x v="3"/>
      <x v="1"/>
      <x v="28"/>
      <x v="44"/>
      <x/>
    </i>
    <i t="default">
      <x v="95"/>
    </i>
    <i>
      <x v="96"/>
      <x v="77"/>
      <x v="483"/>
      <x v="3"/>
      <x v="2"/>
      <x v="28"/>
      <x v="28"/>
      <x/>
    </i>
    <i r="1">
      <x v="107"/>
      <x v="484"/>
      <x v="3"/>
      <x v="1"/>
      <x v="28"/>
      <x v="8"/>
      <x/>
    </i>
    <i r="1">
      <x v="108"/>
      <x v="485"/>
      <x v="3"/>
      <x v="1"/>
      <x v="28"/>
      <x v="8"/>
      <x/>
    </i>
    <i t="default">
      <x v="96"/>
    </i>
    <i>
      <x v="99"/>
      <x v="71"/>
      <x v="137"/>
      <x v="32"/>
      <x/>
      <x v="5"/>
      <x v="55"/>
      <x v="2"/>
    </i>
    <i r="1">
      <x v="82"/>
      <x v="138"/>
      <x v="32"/>
      <x/>
      <x v="6"/>
      <x v="55"/>
      <x v="2"/>
    </i>
    <i r="1">
      <x v="84"/>
      <x v="139"/>
      <x v="32"/>
      <x/>
      <x v="6"/>
      <x v="55"/>
      <x v="2"/>
    </i>
    <i r="1">
      <x v="101"/>
      <x v="140"/>
      <x v="32"/>
      <x v="1"/>
      <x v="5"/>
      <x v="40"/>
      <x v="2"/>
    </i>
    <i t="default">
      <x v="99"/>
    </i>
    <i>
      <x v="103"/>
      <x v="85"/>
      <x v="381"/>
      <x v="32"/>
      <x/>
      <x v="8"/>
      <x v="56"/>
      <x v="2"/>
    </i>
    <i r="1">
      <x v="215"/>
      <x v="382"/>
      <x v="32"/>
      <x v="2"/>
      <x v="10"/>
      <x v="58"/>
      <x v="2"/>
    </i>
    <i r="1">
      <x v="222"/>
      <x v="383"/>
      <x v="32"/>
      <x/>
      <x v="11"/>
      <x v="59"/>
      <x v="2"/>
    </i>
    <i t="default">
      <x v="103"/>
    </i>
    <i>
      <x v="107"/>
      <x v="195"/>
      <x v="156"/>
      <x v="9"/>
      <x v="2"/>
      <x v="35"/>
      <x v="70"/>
      <x v="2"/>
    </i>
    <i r="1">
      <x v="210"/>
      <x v="157"/>
      <x v="8"/>
      <x/>
      <x v="32"/>
      <x v="70"/>
      <x v="2"/>
    </i>
    <i r="1">
      <x v="211"/>
      <x v="158"/>
      <x v="9"/>
      <x v="1"/>
      <x v="13"/>
      <x v="61"/>
      <x v="2"/>
    </i>
    <i r="1">
      <x v="213"/>
      <x v="159"/>
      <x v="8"/>
      <x/>
      <x v="41"/>
      <x v="70"/>
      <x v="2"/>
    </i>
    <i t="default">
      <x v="107"/>
    </i>
    <i>
      <x v="108"/>
      <x v="198"/>
      <x v="154"/>
      <x v="8"/>
      <x/>
      <x v="12"/>
      <x v="60"/>
      <x v="2"/>
    </i>
    <i r="1">
      <x v="212"/>
      <x v="155"/>
      <x v="8"/>
      <x v="2"/>
      <x v="27"/>
      <x v="70"/>
      <x v="2"/>
    </i>
    <i t="default">
      <x v="108"/>
    </i>
    <i>
      <x v="109"/>
      <x v="79"/>
      <x v="160"/>
      <x v="8"/>
      <x v="2"/>
      <x v="34"/>
      <x v="79"/>
      <x v="2"/>
    </i>
    <i r="1">
      <x v="80"/>
      <x v="161"/>
      <x v="8"/>
      <x/>
      <x v="24"/>
      <x v="77"/>
      <x v="2"/>
    </i>
    <i r="1">
      <x v="81"/>
      <x v="162"/>
      <x v="8"/>
      <x v="2"/>
      <x v="25"/>
      <x v="78"/>
      <x v="2"/>
    </i>
    <i t="default">
      <x v="109"/>
    </i>
    <i t="grand">
      <x/>
    </i>
  </rowItems>
  <colFields count="1">
    <field x="-2"/>
  </colFields>
  <colItems count="2">
    <i>
      <x/>
    </i>
    <i i="1">
      <x v="1"/>
    </i>
  </colItems>
  <pageFields count="1">
    <pageField fld="47" hier="-1"/>
  </pageFields>
  <dataFields count="2">
    <dataField name="Count of Integration" fld="36" subtotal="count" baseField="0" baseItem="0"/>
    <dataField name="Count of Site ID" fld="4" subtotal="count" baseField="0" baseItem="0"/>
  </dataFields>
  <formats count="51">
    <format dxfId="221">
      <pivotArea field="14" type="button" dataOnly="0" labelOnly="1" outline="0" axis="axisRow" fieldPosition="5"/>
    </format>
    <format dxfId="220">
      <pivotArea field="14" type="button" dataOnly="0" labelOnly="1" outline="0" axis="axisRow" fieldPosition="5"/>
    </format>
    <format dxfId="219">
      <pivotArea dataOnly="0" outline="0" fieldPosition="0">
        <references count="1">
          <reference field="0" count="0" defaultSubtotal="1"/>
        </references>
      </pivotArea>
    </format>
    <format dxfId="218">
      <pivotArea dataOnly="0" outline="0" fieldPosition="0">
        <references count="1">
          <reference field="0" count="0" defaultSubtotal="1"/>
        </references>
      </pivotArea>
    </format>
    <format dxfId="217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216">
      <pivotArea dataOnly="0" labelOnly="1" outline="0" fieldPosition="0">
        <references count="1">
          <reference field="0" count="1" defaultSubtotal="1">
            <x v="4"/>
          </reference>
        </references>
      </pivotArea>
    </format>
    <format dxfId="215">
      <pivotArea dataOnly="0" labelOnly="1" outline="0" fieldPosition="0">
        <references count="1">
          <reference field="0" count="1" defaultSubtotal="1">
            <x v="5"/>
          </reference>
        </references>
      </pivotArea>
    </format>
    <format dxfId="214">
      <pivotArea dataOnly="0" labelOnly="1" outline="0" fieldPosition="0">
        <references count="1">
          <reference field="0" count="1" defaultSubtotal="1">
            <x v="7"/>
          </reference>
        </references>
      </pivotArea>
    </format>
    <format dxfId="213">
      <pivotArea dataOnly="0" labelOnly="1" outline="0" fieldPosition="0">
        <references count="1">
          <reference field="0" count="1" defaultSubtotal="1">
            <x v="8"/>
          </reference>
        </references>
      </pivotArea>
    </format>
    <format dxfId="212">
      <pivotArea dataOnly="0" labelOnly="1" outline="0" fieldPosition="0">
        <references count="1">
          <reference field="0" count="1" defaultSubtotal="1">
            <x v="10"/>
          </reference>
        </references>
      </pivotArea>
    </format>
    <format dxfId="211">
      <pivotArea dataOnly="0" labelOnly="1" outline="0" fieldPosition="0">
        <references count="1">
          <reference field="0" count="1" defaultSubtotal="1">
            <x v="11"/>
          </reference>
        </references>
      </pivotArea>
    </format>
    <format dxfId="210">
      <pivotArea dataOnly="0" labelOnly="1" outline="0" fieldPosition="0">
        <references count="1">
          <reference field="0" count="1" defaultSubtotal="1">
            <x v="15"/>
          </reference>
        </references>
      </pivotArea>
    </format>
    <format dxfId="209">
      <pivotArea dataOnly="0" labelOnly="1" outline="0" fieldPosition="0">
        <references count="1">
          <reference field="0" count="1" defaultSubtotal="1">
            <x v="17"/>
          </reference>
        </references>
      </pivotArea>
    </format>
    <format dxfId="208">
      <pivotArea dataOnly="0" labelOnly="1" outline="0" fieldPosition="0">
        <references count="1">
          <reference field="0" count="1" defaultSubtotal="1">
            <x v="19"/>
          </reference>
        </references>
      </pivotArea>
    </format>
    <format dxfId="207">
      <pivotArea dataOnly="0" labelOnly="1" outline="0" fieldPosition="0">
        <references count="1">
          <reference field="0" count="1" defaultSubtotal="1">
            <x v="22"/>
          </reference>
        </references>
      </pivotArea>
    </format>
    <format dxfId="206">
      <pivotArea dataOnly="0" labelOnly="1" outline="0" fieldPosition="0">
        <references count="1">
          <reference field="0" count="1" defaultSubtotal="1">
            <x v="24"/>
          </reference>
        </references>
      </pivotArea>
    </format>
    <format dxfId="205">
      <pivotArea dataOnly="0" labelOnly="1" outline="0" fieldPosition="0">
        <references count="1">
          <reference field="0" count="1" defaultSubtotal="1">
            <x v="25"/>
          </reference>
        </references>
      </pivotArea>
    </format>
    <format dxfId="204">
      <pivotArea dataOnly="0" labelOnly="1" outline="0" fieldPosition="0">
        <references count="1">
          <reference field="0" count="1" defaultSubtotal="1">
            <x v="27"/>
          </reference>
        </references>
      </pivotArea>
    </format>
    <format dxfId="203">
      <pivotArea dataOnly="0" labelOnly="1" outline="0" fieldPosition="0">
        <references count="1">
          <reference field="0" count="1" defaultSubtotal="1">
            <x v="28"/>
          </reference>
        </references>
      </pivotArea>
    </format>
    <format dxfId="202">
      <pivotArea dataOnly="0" labelOnly="1" outline="0" fieldPosition="0">
        <references count="1">
          <reference field="0" count="1" defaultSubtotal="1">
            <x v="30"/>
          </reference>
        </references>
      </pivotArea>
    </format>
    <format dxfId="201">
      <pivotArea dataOnly="0" labelOnly="1" outline="0" fieldPosition="0">
        <references count="1">
          <reference field="0" count="1" defaultSubtotal="1">
            <x v="31"/>
          </reference>
        </references>
      </pivotArea>
    </format>
    <format dxfId="200">
      <pivotArea dataOnly="0" labelOnly="1" outline="0" fieldPosition="0">
        <references count="1">
          <reference field="0" count="1" defaultSubtotal="1">
            <x v="33"/>
          </reference>
        </references>
      </pivotArea>
    </format>
    <format dxfId="199">
      <pivotArea dataOnly="0" labelOnly="1" outline="0" fieldPosition="0">
        <references count="1">
          <reference field="0" count="1" defaultSubtotal="1">
            <x v="35"/>
          </reference>
        </references>
      </pivotArea>
    </format>
    <format dxfId="198">
      <pivotArea dataOnly="0" labelOnly="1" outline="0" fieldPosition="0">
        <references count="1">
          <reference field="0" count="1" defaultSubtotal="1">
            <x v="44"/>
          </reference>
        </references>
      </pivotArea>
    </format>
    <format dxfId="197">
      <pivotArea dataOnly="0" labelOnly="1" outline="0" fieldPosition="0">
        <references count="1">
          <reference field="0" count="1" defaultSubtotal="1">
            <x v="46"/>
          </reference>
        </references>
      </pivotArea>
    </format>
    <format dxfId="196">
      <pivotArea dataOnly="0" labelOnly="1" outline="0" fieldPosition="0">
        <references count="1">
          <reference field="0" count="1" defaultSubtotal="1">
            <x v="48"/>
          </reference>
        </references>
      </pivotArea>
    </format>
    <format dxfId="195">
      <pivotArea dataOnly="0" labelOnly="1" outline="0" fieldPosition="0">
        <references count="1">
          <reference field="0" count="1" defaultSubtotal="1">
            <x v="51"/>
          </reference>
        </references>
      </pivotArea>
    </format>
    <format dxfId="194">
      <pivotArea dataOnly="0" labelOnly="1" outline="0" fieldPosition="0">
        <references count="1">
          <reference field="0" count="1" defaultSubtotal="1">
            <x v="53"/>
          </reference>
        </references>
      </pivotArea>
    </format>
    <format dxfId="193">
      <pivotArea dataOnly="0" labelOnly="1" outline="0" fieldPosition="0">
        <references count="1">
          <reference field="0" count="1" defaultSubtotal="1">
            <x v="54"/>
          </reference>
        </references>
      </pivotArea>
    </format>
    <format dxfId="192">
      <pivotArea dataOnly="0" labelOnly="1" outline="0" fieldPosition="0">
        <references count="1">
          <reference field="0" count="1" defaultSubtotal="1">
            <x v="55"/>
          </reference>
        </references>
      </pivotArea>
    </format>
    <format dxfId="191">
      <pivotArea dataOnly="0" labelOnly="1" outline="0" fieldPosition="0">
        <references count="1">
          <reference field="0" count="1" defaultSubtotal="1">
            <x v="58"/>
          </reference>
        </references>
      </pivotArea>
    </format>
    <format dxfId="190">
      <pivotArea dataOnly="0" labelOnly="1" outline="0" fieldPosition="0">
        <references count="1">
          <reference field="0" count="1" defaultSubtotal="1">
            <x v="59"/>
          </reference>
        </references>
      </pivotArea>
    </format>
    <format dxfId="189">
      <pivotArea dataOnly="0" labelOnly="1" outline="0" fieldPosition="0">
        <references count="1">
          <reference field="0" count="1" defaultSubtotal="1">
            <x v="62"/>
          </reference>
        </references>
      </pivotArea>
    </format>
    <format dxfId="188">
      <pivotArea dataOnly="0" labelOnly="1" outline="0" fieldPosition="0">
        <references count="1">
          <reference field="0" count="1" defaultSubtotal="1">
            <x v="65"/>
          </reference>
        </references>
      </pivotArea>
    </format>
    <format dxfId="187">
      <pivotArea dataOnly="0" labelOnly="1" outline="0" fieldPosition="0">
        <references count="1">
          <reference field="0" count="1" defaultSubtotal="1">
            <x v="81"/>
          </reference>
        </references>
      </pivotArea>
    </format>
    <format dxfId="186">
      <pivotArea dataOnly="0" labelOnly="1" outline="0" fieldPosition="0">
        <references count="1">
          <reference field="0" count="1" defaultSubtotal="1">
            <x v="84"/>
          </reference>
        </references>
      </pivotArea>
    </format>
    <format dxfId="185">
      <pivotArea dataOnly="0" labelOnly="1" outline="0" fieldPosition="0">
        <references count="1">
          <reference field="0" count="1" defaultSubtotal="1">
            <x v="85"/>
          </reference>
        </references>
      </pivotArea>
    </format>
    <format dxfId="184">
      <pivotArea dataOnly="0" labelOnly="1" outline="0" fieldPosition="0">
        <references count="1">
          <reference field="0" count="1" defaultSubtotal="1">
            <x v="86"/>
          </reference>
        </references>
      </pivotArea>
    </format>
    <format dxfId="183">
      <pivotArea dataOnly="0" labelOnly="1" outline="0" fieldPosition="0">
        <references count="1">
          <reference field="0" count="1" defaultSubtotal="1">
            <x v="87"/>
          </reference>
        </references>
      </pivotArea>
    </format>
    <format dxfId="182">
      <pivotArea dataOnly="0" labelOnly="1" outline="0" fieldPosition="0">
        <references count="1">
          <reference field="0" count="1" defaultSubtotal="1">
            <x v="88"/>
          </reference>
        </references>
      </pivotArea>
    </format>
    <format dxfId="181">
      <pivotArea dataOnly="0" labelOnly="1" outline="0" fieldPosition="0">
        <references count="1">
          <reference field="0" count="1" defaultSubtotal="1">
            <x v="89"/>
          </reference>
        </references>
      </pivotArea>
    </format>
    <format dxfId="180">
      <pivotArea dataOnly="0" labelOnly="1" outline="0" fieldPosition="0">
        <references count="1">
          <reference field="0" count="1" defaultSubtotal="1">
            <x v="92"/>
          </reference>
        </references>
      </pivotArea>
    </format>
    <format dxfId="179">
      <pivotArea dataOnly="0" labelOnly="1" outline="0" fieldPosition="0">
        <references count="1">
          <reference field="0" count="1" defaultSubtotal="1">
            <x v="94"/>
          </reference>
        </references>
      </pivotArea>
    </format>
    <format dxfId="178">
      <pivotArea dataOnly="0" labelOnly="1" outline="0" fieldPosition="0">
        <references count="1">
          <reference field="0" count="1" defaultSubtotal="1">
            <x v="95"/>
          </reference>
        </references>
      </pivotArea>
    </format>
    <format dxfId="177">
      <pivotArea dataOnly="0" labelOnly="1" outline="0" fieldPosition="0">
        <references count="1">
          <reference field="0" count="1" defaultSubtotal="1">
            <x v="96"/>
          </reference>
        </references>
      </pivotArea>
    </format>
    <format dxfId="176">
      <pivotArea dataOnly="0" labelOnly="1" outline="0" fieldPosition="0">
        <references count="1">
          <reference field="0" count="1" defaultSubtotal="1">
            <x v="99"/>
          </reference>
        </references>
      </pivotArea>
    </format>
    <format dxfId="175">
      <pivotArea dataOnly="0" labelOnly="1" outline="0" fieldPosition="0">
        <references count="1">
          <reference field="0" count="1" defaultSubtotal="1">
            <x v="103"/>
          </reference>
        </references>
      </pivotArea>
    </format>
    <format dxfId="174">
      <pivotArea dataOnly="0" labelOnly="1" outline="0" fieldPosition="0">
        <references count="1">
          <reference field="0" count="1" defaultSubtotal="1">
            <x v="107"/>
          </reference>
        </references>
      </pivotArea>
    </format>
    <format dxfId="173">
      <pivotArea dataOnly="0" labelOnly="1" outline="0" fieldPosition="0">
        <references count="1">
          <reference field="0" count="1" defaultSubtotal="1">
            <x v="108"/>
          </reference>
        </references>
      </pivotArea>
    </format>
    <format dxfId="172">
      <pivotArea dataOnly="0" labelOnly="1" outline="0" fieldPosition="0">
        <references count="1">
          <reference field="0" count="1" defaultSubtotal="1">
            <x v="109"/>
          </reference>
        </references>
      </pivotArea>
    </format>
    <format dxfId="17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3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compact="0" compactData="0" gridDropZones="1" multipleFieldFilters="0">
  <location ref="A7:L363" firstHeaderRow="1" firstDataRow="2" firstDataCol="10" rowPageCount="5" colPageCount="1"/>
  <pivotFields count="53">
    <pivotField axis="axisRow" compact="0" outline="0" showAll="0">
      <items count="113">
        <item x="103"/>
        <item x="104"/>
        <item x="28"/>
        <item x="61"/>
        <item x="29"/>
        <item x="84"/>
        <item x="58"/>
        <item x="2"/>
        <item x="8"/>
        <item x="102"/>
        <item x="5"/>
        <item x="6"/>
        <item x="59"/>
        <item x="105"/>
        <item x="30"/>
        <item x="3"/>
        <item x="31"/>
        <item x="32"/>
        <item x="62"/>
        <item x="33"/>
        <item x="83"/>
        <item x="99"/>
        <item x="7"/>
        <item x="17"/>
        <item x="34"/>
        <item x="4"/>
        <item x="63"/>
        <item x="85"/>
        <item x="60"/>
        <item x="64"/>
        <item x="9"/>
        <item x="11"/>
        <item x="65"/>
        <item x="12"/>
        <item x="66"/>
        <item x="14"/>
        <item x="67"/>
        <item x="68"/>
        <item x="86"/>
        <item x="35"/>
        <item x="89"/>
        <item x="69"/>
        <item x="70"/>
        <item x="71"/>
        <item x="15"/>
        <item x="90"/>
        <item x="72"/>
        <item x="36"/>
        <item x="13"/>
        <item x="106"/>
        <item x="96"/>
        <item x="18"/>
        <item x="37"/>
        <item x="1"/>
        <item x="73"/>
        <item x="38"/>
        <item x="107"/>
        <item x="39"/>
        <item x="74"/>
        <item x="19"/>
        <item x="108"/>
        <item x="40"/>
        <item x="20"/>
        <item x="41"/>
        <item x="21"/>
        <item x="42"/>
        <item x="43"/>
        <item x="0"/>
        <item x="44"/>
        <item x="109"/>
        <item x="45"/>
        <item x="97"/>
        <item x="110"/>
        <item x="111"/>
        <item x="46"/>
        <item x="88"/>
        <item x="95"/>
        <item x="100"/>
        <item x="47"/>
        <item x="48"/>
        <item x="98"/>
        <item x="49"/>
        <item x="101"/>
        <item x="50"/>
        <item x="51"/>
        <item x="22"/>
        <item x="52"/>
        <item x="53"/>
        <item x="75"/>
        <item x="23"/>
        <item x="93"/>
        <item x="76"/>
        <item x="10"/>
        <item x="77"/>
        <item x="54"/>
        <item x="55"/>
        <item x="78"/>
        <item x="94"/>
        <item x="56"/>
        <item x="24"/>
        <item x="91"/>
        <item x="79"/>
        <item x="80"/>
        <item x="57"/>
        <item x="81"/>
        <item x="92"/>
        <item x="25"/>
        <item x="16"/>
        <item x="26"/>
        <item x="27"/>
        <item x="82"/>
        <item x="87"/>
        <item t="default"/>
      </items>
    </pivotField>
    <pivotField axis="axisPage" compact="0" outline="0" showAll="0" defaultSubtotal="0">
      <items count="64">
        <item x="18"/>
        <item x="42"/>
        <item x="30"/>
        <item x="34"/>
        <item x="44"/>
        <item x="51"/>
        <item x="55"/>
        <item x="37"/>
        <item x="45"/>
        <item x="16"/>
        <item x="17"/>
        <item x="50"/>
        <item x="2"/>
        <item x="8"/>
        <item x="23"/>
        <item x="6"/>
        <item x="52"/>
        <item x="33"/>
        <item x="40"/>
        <item x="41"/>
        <item x="9"/>
        <item x="43"/>
        <item x="28"/>
        <item x="29"/>
        <item x="5"/>
        <item x="35"/>
        <item x="20"/>
        <item x="7"/>
        <item x="47"/>
        <item x="36"/>
        <item x="62"/>
        <item x="21"/>
        <item x="25"/>
        <item x="12"/>
        <item x="22"/>
        <item x="0"/>
        <item x="49"/>
        <item x="61"/>
        <item x="27"/>
        <item x="60"/>
        <item x="46"/>
        <item x="59"/>
        <item x="11"/>
        <item x="54"/>
        <item x="24"/>
        <item x="31"/>
        <item x="19"/>
        <item x="53"/>
        <item x="32"/>
        <item x="57"/>
        <item x="38"/>
        <item x="13"/>
        <item x="14"/>
        <item x="48"/>
        <item x="58"/>
        <item x="39"/>
        <item x="4"/>
        <item x="26"/>
        <item x="15"/>
        <item x="3"/>
        <item x="10"/>
        <item x="56"/>
        <item x="1"/>
        <item x="63"/>
      </items>
    </pivotField>
    <pivotField compact="0" outline="0" showAll="0"/>
    <pivotField axis="axisRow" compact="0" outline="0" showAll="0" defaultSubtotal="0">
      <items count="7">
        <item x="1"/>
        <item x="4"/>
        <item x="2"/>
        <item x="3"/>
        <item x="6"/>
        <item x="0"/>
        <item x="5"/>
      </items>
    </pivotField>
    <pivotField axis="axisPage" dataField="1" compact="0" outline="0" showAll="0" defaultSubtotal="0">
      <items count="286">
        <item x="231"/>
        <item x="18"/>
        <item x="105"/>
        <item x="178"/>
        <item x="162"/>
        <item x="48"/>
        <item x="49"/>
        <item x="78"/>
        <item x="182"/>
        <item x="93"/>
        <item x="232"/>
        <item x="173"/>
        <item x="174"/>
        <item x="92"/>
        <item x="89"/>
        <item x="183"/>
        <item x="215"/>
        <item x="94"/>
        <item x="184"/>
        <item x="216"/>
        <item x="11"/>
        <item x="13"/>
        <item x="217"/>
        <item x="47"/>
        <item x="53"/>
        <item x="65"/>
        <item x="179"/>
        <item x="175"/>
        <item x="176"/>
        <item x="85"/>
        <item x="86"/>
        <item x="87"/>
        <item x="88"/>
        <item x="262"/>
        <item x="109"/>
        <item x="256"/>
        <item x="230"/>
        <item x="82"/>
        <item x="234"/>
        <item x="19"/>
        <item x="261"/>
        <item x="238"/>
        <item x="257"/>
        <item x="160"/>
        <item x="7"/>
        <item x="8"/>
        <item x="14"/>
        <item x="98"/>
        <item x="51"/>
        <item x="180"/>
        <item x="16"/>
        <item x="181"/>
        <item x="236"/>
        <item x="90"/>
        <item x="95"/>
        <item x="233"/>
        <item x="6"/>
        <item x="81"/>
        <item x="91"/>
        <item x="12"/>
        <item x="83"/>
        <item x="84"/>
        <item x="15"/>
        <item x="171"/>
        <item x="172"/>
        <item x="20"/>
        <item x="99"/>
        <item x="21"/>
        <item x="224"/>
        <item x="164"/>
        <item x="225"/>
        <item x="66"/>
        <item x="62"/>
        <item x="58"/>
        <item x="63"/>
        <item x="59"/>
        <item x="60"/>
        <item x="226"/>
        <item x="64"/>
        <item x="74"/>
        <item x="75"/>
        <item x="76"/>
        <item x="61"/>
        <item x="218"/>
        <item x="67"/>
        <item x="169"/>
        <item x="168"/>
        <item x="150"/>
        <item x="27"/>
        <item x="17"/>
        <item x="221"/>
        <item x="106"/>
        <item x="107"/>
        <item x="9"/>
        <item x="100"/>
        <item x="25"/>
        <item x="10"/>
        <item x="161"/>
        <item x="267"/>
        <item x="235"/>
        <item x="269"/>
        <item x="46"/>
        <item x="266"/>
        <item x="177"/>
        <item x="72"/>
        <item x="101"/>
        <item x="108"/>
        <item x="227"/>
        <item x="228"/>
        <item x="24"/>
        <item x="265"/>
        <item x="264"/>
        <item x="268"/>
        <item x="96"/>
        <item x="102"/>
        <item x="97"/>
        <item x="237"/>
        <item x="163"/>
        <item x="35"/>
        <item x="263"/>
        <item x="222"/>
        <item x="5"/>
        <item x="116"/>
        <item x="2"/>
        <item x="132"/>
        <item x="133"/>
        <item x="149"/>
        <item x="143"/>
        <item x="282"/>
        <item x="277"/>
        <item x="283"/>
        <item x="278"/>
        <item x="279"/>
        <item x="151"/>
        <item x="134"/>
        <item x="139"/>
        <item x="284"/>
        <item x="144"/>
        <item x="135"/>
        <item x="136"/>
        <item x="137"/>
        <item x="138"/>
        <item x="140"/>
        <item x="141"/>
        <item x="259"/>
        <item x="280"/>
        <item x="145"/>
        <item x="258"/>
        <item x="146"/>
        <item x="147"/>
        <item x="142"/>
        <item x="260"/>
        <item x="281"/>
        <item x="274"/>
        <item x="273"/>
        <item x="148"/>
        <item x="275"/>
        <item x="276"/>
        <item x="157"/>
        <item x="158"/>
        <item x="57"/>
        <item x="112"/>
        <item x="118"/>
        <item x="54"/>
        <item x="272"/>
        <item x="113"/>
        <item x="271"/>
        <item x="119"/>
        <item x="52"/>
        <item x="125"/>
        <item x="0"/>
        <item x="219"/>
        <item x="3"/>
        <item x="122"/>
        <item x="159"/>
        <item x="56"/>
        <item x="114"/>
        <item x="220"/>
        <item x="123"/>
        <item x="124"/>
        <item x="77"/>
        <item x="126"/>
        <item x="4"/>
        <item x="127"/>
        <item x="1"/>
        <item x="117"/>
        <item x="128"/>
        <item x="55"/>
        <item x="129"/>
        <item x="130"/>
        <item x="131"/>
        <item x="270"/>
        <item x="120"/>
        <item x="121"/>
        <item x="115"/>
        <item x="70"/>
        <item x="152"/>
        <item x="153"/>
        <item x="68"/>
        <item x="229"/>
        <item x="248"/>
        <item x="247"/>
        <item x="244"/>
        <item x="255"/>
        <item x="253"/>
        <item x="252"/>
        <item x="249"/>
        <item x="251"/>
        <item x="250"/>
        <item x="154"/>
        <item x="71"/>
        <item x="45"/>
        <item x="69"/>
        <item x="73"/>
        <item x="223"/>
        <item x="165"/>
        <item x="155"/>
        <item x="166"/>
        <item x="254"/>
        <item x="246"/>
        <item x="245"/>
        <item x="156"/>
        <item x="170"/>
        <item x="167"/>
        <item x="41"/>
        <item x="187"/>
        <item x="206"/>
        <item x="213"/>
        <item x="188"/>
        <item x="211"/>
        <item x="212"/>
        <item x="207"/>
        <item x="189"/>
        <item x="241"/>
        <item x="44"/>
        <item x="42"/>
        <item x="208"/>
        <item x="29"/>
        <item x="33"/>
        <item x="43"/>
        <item x="209"/>
        <item x="30"/>
        <item x="37"/>
        <item x="185"/>
        <item x="32"/>
        <item x="34"/>
        <item x="31"/>
        <item x="38"/>
        <item x="22"/>
        <item x="186"/>
        <item x="26"/>
        <item x="242"/>
        <item x="243"/>
        <item x="23"/>
        <item x="28"/>
        <item x="199"/>
        <item x="36"/>
        <item x="194"/>
        <item x="40"/>
        <item x="195"/>
        <item x="200"/>
        <item x="201"/>
        <item x="202"/>
        <item x="203"/>
        <item x="204"/>
        <item x="110"/>
        <item x="239"/>
        <item x="196"/>
        <item x="39"/>
        <item x="190"/>
        <item x="205"/>
        <item x="191"/>
        <item x="80"/>
        <item x="197"/>
        <item x="198"/>
        <item x="79"/>
        <item x="111"/>
        <item x="104"/>
        <item x="50"/>
        <item x="240"/>
        <item x="103"/>
        <item x="214"/>
        <item x="192"/>
        <item x="193"/>
        <item x="210"/>
        <item x="285"/>
      </items>
    </pivotField>
    <pivotField axis="axisRow" compact="0" outline="0" showAll="0" defaultSubtotal="0">
      <items count="501">
        <item x="0"/>
        <item x="1"/>
        <item x="2"/>
        <item x="3"/>
        <item x="4"/>
        <item x="356"/>
        <item x="360"/>
        <item m="1" x="498"/>
        <item x="370"/>
        <item m="1" x="499"/>
        <item x="371"/>
        <item x="368"/>
        <item x="367"/>
        <item x="366"/>
        <item x="369"/>
        <item x="6"/>
        <item x="7"/>
        <item x="8"/>
        <item x="9"/>
        <item x="21"/>
        <item x="28"/>
        <item x="38"/>
        <item x="13"/>
        <item x="15"/>
        <item x="30"/>
        <item x="16"/>
        <item x="19"/>
        <item x="361"/>
        <item x="20"/>
        <item x="22"/>
        <item x="23"/>
        <item x="24"/>
        <item x="53"/>
        <item x="54"/>
        <item x="52"/>
        <item x="58"/>
        <item x="70"/>
        <item x="258"/>
        <item x="358"/>
        <item x="51"/>
        <item x="80"/>
        <item x="402"/>
        <item x="362"/>
        <item x="432"/>
        <item x="444"/>
        <item x="420"/>
        <item x="422"/>
        <item x="421"/>
        <item x="25"/>
        <item x="29"/>
        <item x="26"/>
        <item x="31"/>
        <item x="32"/>
        <item x="33"/>
        <item x="40"/>
        <item x="34"/>
        <item x="35"/>
        <item x="37"/>
        <item x="41"/>
        <item x="39"/>
        <item x="43"/>
        <item x="147"/>
        <item x="42"/>
        <item x="89"/>
        <item x="377"/>
        <item x="363"/>
        <item x="380"/>
        <item x="379"/>
        <item x="378"/>
        <item x="381"/>
        <item x="382"/>
        <item x="387"/>
        <item x="388"/>
        <item x="386"/>
        <item x="383"/>
        <item x="384"/>
        <item x="385"/>
        <item x="389"/>
        <item x="44"/>
        <item x="45"/>
        <item x="148"/>
        <item x="47"/>
        <item x="94"/>
        <item x="49"/>
        <item x="46"/>
        <item x="36"/>
        <item x="48"/>
        <item x="88"/>
        <item x="149"/>
        <item x="55"/>
        <item x="424"/>
        <item x="425"/>
        <item x="423"/>
        <item x="56"/>
        <item x="57"/>
        <item x="224"/>
        <item x="59"/>
        <item x="60"/>
        <item x="61"/>
        <item x="427"/>
        <item x="431"/>
        <item x="428"/>
        <item x="430"/>
        <item x="426"/>
        <item x="429"/>
        <item x="375"/>
        <item x="376"/>
        <item x="373"/>
        <item x="372"/>
        <item x="374"/>
        <item x="419"/>
        <item x="417"/>
        <item x="416"/>
        <item x="418"/>
        <item x="62"/>
        <item x="355"/>
        <item x="63"/>
        <item x="64"/>
        <item x="65"/>
        <item x="66"/>
        <item x="406"/>
        <item x="405"/>
        <item x="404"/>
        <item x="407"/>
        <item x="403"/>
        <item x="67"/>
        <item x="68"/>
        <item x="69"/>
        <item x="27"/>
        <item x="415"/>
        <item x="412"/>
        <item x="411"/>
        <item x="408"/>
        <item x="410"/>
        <item x="409"/>
        <item x="414"/>
        <item x="413"/>
        <item x="71"/>
        <item x="72"/>
        <item x="73"/>
        <item x="74"/>
        <item x="393"/>
        <item x="392"/>
        <item x="390"/>
        <item x="391"/>
        <item x="394"/>
        <item x="395"/>
        <item x="396"/>
        <item x="400"/>
        <item x="401"/>
        <item x="397"/>
        <item x="399"/>
        <item x="398"/>
        <item x="75"/>
        <item x="76"/>
        <item x="77"/>
        <item x="78"/>
        <item x="79"/>
        <item x="50"/>
        <item x="81"/>
        <item x="82"/>
        <item x="83"/>
        <item x="84"/>
        <item x="462"/>
        <item x="461"/>
        <item x="459"/>
        <item x="460"/>
        <item x="464"/>
        <item x="463"/>
        <item x="85"/>
        <item x="86"/>
        <item x="438"/>
        <item x="87"/>
        <item x="443"/>
        <item x="365"/>
        <item x="90"/>
        <item x="465"/>
        <item x="458"/>
        <item x="466"/>
        <item x="470"/>
        <item x="469"/>
        <item x="468"/>
        <item x="467"/>
        <item x="91"/>
        <item x="92"/>
        <item x="93"/>
        <item x="10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354"/>
        <item x="113"/>
        <item x="114"/>
        <item x="115"/>
        <item x="116"/>
        <item x="117"/>
        <item x="118"/>
        <item x="119"/>
        <item x="120"/>
        <item x="121"/>
        <item x="359"/>
        <item x="445"/>
        <item x="446"/>
        <item x="447"/>
        <item x="364"/>
        <item x="449"/>
        <item x="448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471"/>
        <item x="473"/>
        <item x="472"/>
        <item x="140"/>
        <item x="141"/>
        <item x="142"/>
        <item x="143"/>
        <item x="144"/>
        <item x="145"/>
        <item x="146"/>
        <item x="357"/>
        <item x="5"/>
        <item x="11"/>
        <item x="150"/>
        <item x="151"/>
        <item x="152"/>
        <item x="153"/>
        <item x="154"/>
        <item x="478"/>
        <item x="477"/>
        <item x="476"/>
        <item x="475"/>
        <item x="474"/>
        <item x="155"/>
        <item x="156"/>
        <item x="157"/>
        <item x="158"/>
        <item x="482"/>
        <item x="481"/>
        <item x="480"/>
        <item x="483"/>
        <item x="484"/>
        <item x="479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487"/>
        <item x="488"/>
        <item x="489"/>
        <item x="485"/>
        <item x="486"/>
        <item x="186"/>
        <item x="187"/>
        <item x="188"/>
        <item x="189"/>
        <item x="434"/>
        <item x="433"/>
        <item x="436"/>
        <item x="435"/>
        <item x="437"/>
        <item x="490"/>
        <item x="491"/>
        <item x="493"/>
        <item x="492"/>
        <item x="494"/>
        <item x="495"/>
        <item x="496"/>
        <item x="190"/>
        <item x="191"/>
        <item x="192"/>
        <item x="193"/>
        <item x="194"/>
        <item x="450"/>
        <item x="451"/>
        <item x="452"/>
        <item x="454"/>
        <item x="453"/>
        <item x="195"/>
        <item x="196"/>
        <item x="197"/>
        <item x="198"/>
        <item x="199"/>
        <item x="200"/>
        <item x="201"/>
        <item x="202"/>
        <item x="439"/>
        <item x="441"/>
        <item x="440"/>
        <item x="442"/>
        <item x="203"/>
        <item x="204"/>
        <item x="457"/>
        <item x="456"/>
        <item x="455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m="1" x="500"/>
        <item x="257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12"/>
        <item x="14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497"/>
        <item x="17"/>
        <item x="18"/>
        <item x="225"/>
      </items>
    </pivotField>
    <pivotField axis="axisPage" compact="0" outline="0" showAll="0" defaultSubtotal="0">
      <items count="48">
        <item x="29"/>
        <item x="25"/>
        <item x="36"/>
        <item x="41"/>
        <item x="39"/>
        <item x="47"/>
        <item x="45"/>
        <item x="44"/>
        <item x="6"/>
        <item x="37"/>
        <item x="22"/>
        <item x="38"/>
        <item x="7"/>
        <item x="43"/>
        <item x="19"/>
        <item x="20"/>
        <item x="46"/>
        <item x="32"/>
        <item x="31"/>
        <item x="42"/>
        <item x="28"/>
        <item x="13"/>
        <item x="9"/>
        <item x="33"/>
        <item x="2"/>
        <item x="1"/>
        <item x="18"/>
        <item x="40"/>
        <item x="14"/>
        <item x="30"/>
        <item x="4"/>
        <item x="10"/>
        <item x="3"/>
        <item x="26"/>
        <item x="23"/>
        <item x="15"/>
        <item x="17"/>
        <item x="27"/>
        <item x="16"/>
        <item x="12"/>
        <item x="8"/>
        <item x="35"/>
        <item x="34"/>
        <item x="11"/>
        <item x="21"/>
        <item x="5"/>
        <item x="0"/>
        <item x="24"/>
      </items>
    </pivotField>
    <pivotField compact="0" outline="0" showAll="0"/>
    <pivotField axis="axisRow" compact="0" outline="0" showAll="0" defaultSubtotal="0">
      <items count="39">
        <item x="12"/>
        <item x="5"/>
        <item x="7"/>
        <item x="2"/>
        <item x="18"/>
        <item x="19"/>
        <item x="34"/>
        <item x="17"/>
        <item x="0"/>
        <item x="6"/>
        <item x="24"/>
        <item x="1"/>
        <item x="25"/>
        <item x="37"/>
        <item x="32"/>
        <item x="36"/>
        <item x="33"/>
        <item x="31"/>
        <item x="10"/>
        <item x="8"/>
        <item x="14"/>
        <item x="16"/>
        <item x="13"/>
        <item x="11"/>
        <item x="4"/>
        <item x="3"/>
        <item x="26"/>
        <item x="35"/>
        <item x="29"/>
        <item x="28"/>
        <item x="27"/>
        <item x="30"/>
        <item h="1" x="9"/>
        <item h="1" x="21"/>
        <item h="1" x="15"/>
        <item h="1" x="22"/>
        <item h="1" x="23"/>
        <item h="1" x="20"/>
        <item h="1" x="38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4">
        <item x="2"/>
        <item x="0"/>
        <item x="1"/>
        <item x="3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axis="axisRow" compact="0" outline="0" showAll="0" defaultSubtotal="0">
      <items count="4">
        <item x="0"/>
        <item x="3"/>
        <item x="2"/>
        <item x="1"/>
      </items>
    </pivotField>
    <pivotField compact="0" outline="0" showAll="0" defaultSubtotal="0"/>
    <pivotField compact="0" outline="0" showAll="0"/>
    <pivotField compact="0" outline="0" showAll="0"/>
    <pivotField compact="0" outline="0" showAll="0" defaultSubtotal="0"/>
    <pivotField axis="axisRow" compact="0" outline="0" showAll="0" defaultSubtotal="0">
      <items count="98">
        <item x="23"/>
        <item x="43"/>
        <item x="44"/>
        <item x="18"/>
        <item x="39"/>
        <item x="27"/>
        <item x="28"/>
        <item x="5"/>
        <item x="41"/>
        <item x="11"/>
        <item x="9"/>
        <item x="12"/>
        <item x="8"/>
        <item x="20"/>
        <item x="22"/>
        <item x="19"/>
        <item x="42"/>
        <item m="1" x="85"/>
        <item x="50"/>
        <item x="47"/>
        <item x="48"/>
        <item x="51"/>
        <item x="6"/>
        <item x="7"/>
        <item x="21"/>
        <item x="24"/>
        <item x="3"/>
        <item x="13"/>
        <item x="37"/>
        <item x="55"/>
        <item x="31"/>
        <item x="14"/>
        <item x="16"/>
        <item x="53"/>
        <item x="25"/>
        <item x="30"/>
        <item m="1" x="92"/>
        <item m="1" x="81"/>
        <item x="26"/>
        <item x="45"/>
        <item m="1" x="74"/>
        <item x="10"/>
        <item x="29"/>
        <item x="1"/>
        <item x="33"/>
        <item x="32"/>
        <item x="34"/>
        <item x="35"/>
        <item x="36"/>
        <item x="38"/>
        <item m="1" x="79"/>
        <item m="1" x="91"/>
        <item m="1" x="69"/>
        <item m="1" x="78"/>
        <item m="1" x="58"/>
        <item m="1" x="75"/>
        <item m="1" x="77"/>
        <item m="1" x="67"/>
        <item m="1" x="56"/>
        <item m="1" x="90"/>
        <item m="1" x="68"/>
        <item m="1" x="83"/>
        <item m="1" x="89"/>
        <item m="1" x="96"/>
        <item m="1" x="82"/>
        <item m="1" x="86"/>
        <item m="1" x="62"/>
        <item x="4"/>
        <item m="1" x="73"/>
        <item x="2"/>
        <item m="1" x="84"/>
        <item m="1" x="95"/>
        <item m="1" x="72"/>
        <item m="1" x="59"/>
        <item m="1" x="71"/>
        <item m="1" x="93"/>
        <item m="1" x="70"/>
        <item m="1" x="66"/>
        <item m="1" x="61"/>
        <item m="1" x="94"/>
        <item m="1" x="57"/>
        <item m="1" x="87"/>
        <item m="1" x="76"/>
        <item m="1" x="80"/>
        <item m="1" x="63"/>
        <item m="1" x="97"/>
        <item m="1" x="65"/>
        <item m="1" x="60"/>
        <item m="1" x="64"/>
        <item m="1" x="88"/>
        <item x="0"/>
        <item x="40"/>
        <item x="46"/>
        <item x="15"/>
        <item x="17"/>
        <item x="49"/>
        <item x="52"/>
        <item x="54"/>
      </items>
    </pivotField>
    <pivotField compact="0" outline="0" showAll="0" defaultSubtotal="0"/>
    <pivotField axis="axisRow" compact="0" outline="0" showAll="0" defaultSubtotal="0">
      <items count="81">
        <item x="30"/>
        <item x="28"/>
        <item x="56"/>
        <item x="63"/>
        <item x="64"/>
        <item x="68"/>
        <item x="36"/>
        <item x="58"/>
        <item x="57"/>
        <item x="59"/>
        <item x="40"/>
        <item x="37"/>
        <item x="39"/>
        <item x="38"/>
        <item x="46"/>
        <item x="65"/>
        <item x="45"/>
        <item x="29"/>
        <item x="42"/>
        <item x="43"/>
        <item x="44"/>
        <item x="48"/>
        <item x="67"/>
        <item x="69"/>
        <item x="71"/>
        <item m="1" x="80"/>
        <item x="27"/>
        <item x="49"/>
        <item x="1"/>
        <item x="2"/>
        <item x="24"/>
        <item x="47"/>
        <item x="26"/>
        <item x="52"/>
        <item x="3"/>
        <item x="4"/>
        <item x="53"/>
        <item x="21"/>
        <item x="55"/>
        <item x="50"/>
        <item x="20"/>
        <item x="60"/>
        <item x="62"/>
        <item x="51"/>
        <item x="54"/>
        <item x="25"/>
        <item x="16"/>
        <item x="15"/>
        <item x="70"/>
        <item x="9"/>
        <item x="31"/>
        <item x="22"/>
        <item x="32"/>
        <item x="5"/>
        <item x="35"/>
        <item x="19"/>
        <item x="34"/>
        <item x="33"/>
        <item x="7"/>
        <item x="8"/>
        <item x="6"/>
        <item x="11"/>
        <item x="12"/>
        <item x="14"/>
        <item x="10"/>
        <item x="41"/>
        <item x="61"/>
        <item x="72"/>
        <item x="73"/>
        <item x="74"/>
        <item x="0"/>
        <item x="75"/>
        <item x="78"/>
        <item x="76"/>
        <item x="66"/>
        <item x="79"/>
        <item x="23"/>
        <item x="13"/>
        <item x="17"/>
        <item x="18"/>
        <item x="77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 defaultSubtotal="0">
      <items count="8">
        <item x="2"/>
        <item m="1" x="4"/>
        <item m="1" x="3"/>
        <item x="1"/>
        <item x="0"/>
        <item m="1" x="6"/>
        <item m="1" x="5"/>
        <item m="1" x="7"/>
      </items>
    </pivotField>
    <pivotField axis="axisRow" compact="0" outline="0" showAll="0" defaultSubtotal="0">
      <items count="102">
        <item x="73"/>
        <item x="72"/>
        <item x="84"/>
        <item x="83"/>
        <item x="77"/>
        <item x="42"/>
        <item x="46"/>
        <item x="43"/>
        <item x="45"/>
        <item x="44"/>
        <item x="41"/>
        <item x="69"/>
        <item x="68"/>
        <item x="88"/>
        <item x="47"/>
        <item x="51"/>
        <item x="55"/>
        <item x="86"/>
        <item x="87"/>
        <item x="24"/>
        <item x="26"/>
        <item x="85"/>
        <item x="20"/>
        <item x="34"/>
        <item x="19"/>
        <item x="75"/>
        <item x="52"/>
        <item x="32"/>
        <item x="67"/>
        <item x="31"/>
        <item x="66"/>
        <item x="62"/>
        <item x="61"/>
        <item x="30"/>
        <item x="50"/>
        <item x="48"/>
        <item x="74"/>
        <item x="78"/>
        <item x="27"/>
        <item x="63"/>
        <item x="76"/>
        <item x="28"/>
        <item x="54"/>
        <item x="22"/>
        <item x="56"/>
        <item x="60"/>
        <item x="58"/>
        <item x="57"/>
        <item x="59"/>
        <item x="81"/>
        <item x="82"/>
        <item x="80"/>
        <item x="64"/>
        <item x="65"/>
        <item x="29"/>
        <item x="25"/>
        <item x="53"/>
        <item x="49"/>
        <item x="13"/>
        <item x="10"/>
        <item x="35"/>
        <item x="33"/>
        <item x="36"/>
        <item x="18"/>
        <item x="79"/>
        <item x="70"/>
        <item x="38"/>
        <item x="71"/>
        <item x="14"/>
        <item x="40"/>
        <item x="39"/>
        <item x="6"/>
        <item x="21"/>
        <item x="1"/>
        <item x="99"/>
        <item x="0"/>
        <item x="2"/>
        <item x="4"/>
        <item x="5"/>
        <item x="11"/>
        <item x="12"/>
        <item x="16"/>
        <item x="17"/>
        <item x="23"/>
        <item x="90"/>
        <item m="1" x="101"/>
        <item x="94"/>
        <item x="89"/>
        <item x="8"/>
        <item x="15"/>
        <item x="37"/>
        <item x="91"/>
        <item m="1" x="100"/>
        <item x="93"/>
        <item x="97"/>
        <item x="98"/>
        <item x="3"/>
        <item x="7"/>
        <item x="9"/>
        <item x="92"/>
        <item x="95"/>
        <item x="96"/>
      </items>
    </pivotField>
    <pivotField compact="0" outline="0" showAll="0" defaultSubtotal="0"/>
    <pivotField axis="axisRow" compact="0" outline="0" showAll="0" sortType="ascending">
      <items count="18">
        <item x="9"/>
        <item x="8"/>
        <item x="2"/>
        <item x="3"/>
        <item x="14"/>
        <item x="11"/>
        <item x="6"/>
        <item x="13"/>
        <item x="12"/>
        <item x="10"/>
        <item x="15"/>
        <item x="4"/>
        <item x="7"/>
        <item x="1"/>
        <item x="5"/>
        <item x="0"/>
        <item x="16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 defaultSubtotal="0">
      <items count="4">
        <item h="1" x="1"/>
        <item h="1" x="2"/>
        <item h="1" x="3"/>
        <item x="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0">
    <field x="39"/>
    <field x="0"/>
    <field x="5"/>
    <field x="8"/>
    <field x="21"/>
    <field x="26"/>
    <field x="28"/>
    <field x="3"/>
    <field x="36"/>
    <field x="37"/>
  </rowFields>
  <rowItems count="355">
    <i>
      <x/>
      <x v="65"/>
      <x v="283"/>
      <x v="3"/>
      <x/>
      <x v="28"/>
      <x v="26"/>
      <x/>
      <x v="3"/>
      <x v="16"/>
    </i>
    <i r="2">
      <x v="284"/>
      <x v="3"/>
      <x/>
      <x v="28"/>
      <x v="31"/>
      <x/>
      <x v="3"/>
      <x v="44"/>
    </i>
    <i r="2">
      <x v="285"/>
      <x v="3"/>
      <x/>
      <x v="28"/>
      <x v="29"/>
      <x/>
      <x v="3"/>
      <x v="47"/>
    </i>
    <i r="2">
      <x v="286"/>
      <x v="3"/>
      <x/>
      <x v="28"/>
      <x v="29"/>
      <x/>
      <x v="3"/>
      <x v="46"/>
    </i>
    <i r="2">
      <x v="287"/>
      <x v="3"/>
      <x/>
      <x v="28"/>
      <x v="30"/>
      <x/>
      <x v="3"/>
      <x v="42"/>
    </i>
    <i r="2">
      <x v="288"/>
      <x v="3"/>
      <x/>
      <x v="28"/>
      <x v="29"/>
      <x/>
      <x v="3"/>
      <x v="48"/>
    </i>
    <i r="2">
      <x v="289"/>
      <x v="3"/>
      <x/>
      <x v="28"/>
      <x v="30"/>
      <x/>
      <x v="3"/>
      <x v="45"/>
    </i>
    <i r="2">
      <x v="290"/>
      <x v="3"/>
      <x/>
      <x v="28"/>
      <x v="29"/>
      <x/>
      <x v="3"/>
      <x v="46"/>
    </i>
    <i t="default" r="1">
      <x v="65"/>
    </i>
    <i t="default">
      <x/>
    </i>
    <i>
      <x v="1"/>
      <x v="2"/>
      <x v="169"/>
      <x v="23"/>
      <x/>
      <x v="6"/>
      <x v="51"/>
      <x/>
      <x/>
      <x v="63"/>
    </i>
    <i r="2">
      <x v="170"/>
      <x v="23"/>
      <x v="1"/>
      <x v="43"/>
      <x v="28"/>
      <x/>
      <x/>
      <x v="43"/>
    </i>
    <i t="default" r="1">
      <x v="2"/>
    </i>
    <i r="1">
      <x v="17"/>
      <x v="196"/>
      <x v="22"/>
      <x v="3"/>
      <x v="48"/>
      <x v="26"/>
      <x/>
      <x v="3"/>
      <x v="29"/>
    </i>
    <i r="2">
      <x v="197"/>
      <x v="20"/>
      <x v="3"/>
      <x v="44"/>
      <x v="29"/>
      <x/>
      <x v="3"/>
      <x v="19"/>
    </i>
    <i r="2">
      <x v="199"/>
      <x v="20"/>
      <x v="2"/>
      <x v="42"/>
      <x v="37"/>
      <x/>
      <x v="3"/>
      <x v="22"/>
    </i>
    <i t="default" r="1">
      <x v="17"/>
    </i>
    <i r="1">
      <x v="46"/>
      <x v="451"/>
      <x v="22"/>
      <x/>
      <x v="92"/>
      <x v="74"/>
      <x/>
      <x v="3"/>
      <x v="34"/>
    </i>
    <i r="2">
      <x v="452"/>
      <x v="22"/>
      <x v="3"/>
      <x v="28"/>
      <x v="22"/>
      <x/>
      <x v="3"/>
      <x v="34"/>
    </i>
    <i r="2">
      <x v="453"/>
      <x v="22"/>
      <x v="1"/>
      <x v="92"/>
      <x v="74"/>
      <x/>
      <x v="3"/>
      <x v="34"/>
    </i>
    <i t="default" r="1">
      <x v="46"/>
    </i>
    <i r="1">
      <x v="81"/>
      <x v="343"/>
      <x v="23"/>
      <x/>
      <x v="28"/>
      <x v="26"/>
      <x/>
      <x v="3"/>
      <x v="31"/>
    </i>
    <i r="2">
      <x v="344"/>
      <x v="23"/>
      <x v="3"/>
      <x v="28"/>
      <x v="28"/>
      <x/>
      <x v="3"/>
      <x v="31"/>
    </i>
    <i t="default" r="1">
      <x v="81"/>
    </i>
    <i r="1">
      <x v="88"/>
      <x v="465"/>
      <x v="3"/>
      <x v="3"/>
      <x v="28"/>
      <x v="37"/>
      <x/>
      <x v="3"/>
      <x v="33"/>
    </i>
    <i r="2">
      <x v="466"/>
      <x v="3"/>
      <x/>
      <x v="28"/>
      <x v="23"/>
      <x/>
      <x v="3"/>
      <x v="17"/>
    </i>
    <i r="2">
      <x v="467"/>
      <x v="3"/>
      <x/>
      <x v="28"/>
      <x v="23"/>
      <x/>
      <x v="3"/>
      <x v="17"/>
    </i>
    <i r="2">
      <x v="468"/>
      <x v="3"/>
      <x v="3"/>
      <x v="28"/>
      <x v="28"/>
      <x/>
      <x v="3"/>
      <x v="18"/>
    </i>
    <i t="default" r="1">
      <x v="88"/>
    </i>
    <i r="1">
      <x v="95"/>
      <x v="375"/>
      <x v="3"/>
      <x/>
      <x v="28"/>
      <x v="34"/>
      <x/>
      <x v="3"/>
      <x v="52"/>
    </i>
    <i r="2">
      <x v="376"/>
      <x v="3"/>
      <x/>
      <x v="28"/>
      <x v="44"/>
      <x/>
      <x v="3"/>
      <x v="54"/>
    </i>
    <i t="default" r="1">
      <x v="95"/>
    </i>
    <i r="1">
      <x v="96"/>
      <x v="483"/>
      <x v="3"/>
      <x/>
      <x v="28"/>
      <x v="28"/>
      <x/>
      <x v="3"/>
      <x v="18"/>
    </i>
    <i r="2">
      <x v="484"/>
      <x v="3"/>
      <x/>
      <x v="28"/>
      <x v="8"/>
      <x/>
      <x v="3"/>
      <x v="45"/>
    </i>
    <i r="2">
      <x v="485"/>
      <x v="3"/>
      <x/>
      <x v="28"/>
      <x v="8"/>
      <x/>
      <x v="3"/>
      <x v="45"/>
    </i>
    <i t="default" r="1">
      <x v="96"/>
    </i>
    <i r="1">
      <x v="103"/>
      <x v="148"/>
      <x v="31"/>
      <x v="3"/>
      <x v="32"/>
      <x v="70"/>
      <x v="3"/>
      <x v="4"/>
      <x v="88"/>
    </i>
    <i t="default" r="1">
      <x v="103"/>
    </i>
    <i t="default">
      <x v="1"/>
    </i>
    <i>
      <x v="2"/>
      <x v="5"/>
      <x v="6"/>
      <x v="10"/>
      <x v="2"/>
      <x v="19"/>
      <x v="71"/>
      <x v="2"/>
      <x v="4"/>
      <x v="84"/>
    </i>
    <i t="default" r="1">
      <x v="5"/>
    </i>
    <i r="1">
      <x v="10"/>
      <x v="22"/>
      <x v="25"/>
      <x v="2"/>
      <x v="26"/>
      <x v="70"/>
      <x v="2"/>
      <x v="4"/>
      <x v="76"/>
    </i>
    <i r="2">
      <x v="23"/>
      <x v="25"/>
      <x v="3"/>
      <x v="7"/>
      <x v="53"/>
      <x v="2"/>
      <x v="4"/>
      <x v="73"/>
    </i>
    <i r="2">
      <x v="24"/>
      <x v="25"/>
      <x v="2"/>
      <x v="11"/>
      <x v="59"/>
      <x v="2"/>
      <x v="4"/>
      <x v="73"/>
    </i>
    <i r="2">
      <x v="25"/>
      <x v="25"/>
      <x v="3"/>
      <x v="90"/>
      <x v="70"/>
      <x v="2"/>
      <x v="4"/>
      <x v="76"/>
    </i>
    <i t="default" r="1">
      <x v="10"/>
    </i>
    <i r="1">
      <x v="15"/>
      <x v="186"/>
      <x v="3"/>
      <x v="3"/>
      <x v="43"/>
      <x v="29"/>
      <x/>
      <x v="4"/>
      <x v="73"/>
    </i>
    <i r="2">
      <x v="187"/>
      <x v="3"/>
      <x/>
      <x v="45"/>
      <x v="30"/>
      <x/>
      <x v="3"/>
      <x v="20"/>
    </i>
    <i r="2">
      <x v="188"/>
      <x v="3"/>
      <x v="1"/>
      <x v="44"/>
      <x v="29"/>
      <x/>
      <x v="3"/>
      <x v="19"/>
    </i>
    <i r="2">
      <x v="189"/>
      <x v="3"/>
      <x v="1"/>
      <x v="45"/>
      <x v="30"/>
      <x/>
      <x v="3"/>
      <x v="20"/>
    </i>
    <i r="2">
      <x v="190"/>
      <x v="3"/>
      <x/>
      <x v="45"/>
      <x v="30"/>
      <x/>
      <x v="3"/>
      <x v="38"/>
    </i>
    <i t="default" r="1">
      <x v="15"/>
    </i>
    <i r="1">
      <x v="27"/>
      <x v="42"/>
      <x v="8"/>
      <x v="2"/>
      <x v="19"/>
      <x v="71"/>
      <x v="2"/>
      <x v="4"/>
      <x v="84"/>
    </i>
    <i r="2">
      <x v="43"/>
      <x v="8"/>
      <x v="3"/>
      <x v="21"/>
      <x v="72"/>
      <x v="2"/>
      <x v="4"/>
      <x v="84"/>
    </i>
    <i r="2">
      <x v="44"/>
      <x v="8"/>
      <x v="2"/>
      <x v="29"/>
      <x v="75"/>
      <x v="2"/>
      <x v="4"/>
      <x v="84"/>
    </i>
    <i t="default" r="1">
      <x v="27"/>
    </i>
    <i r="1">
      <x v="28"/>
      <x v="388"/>
      <x v="3"/>
      <x v="2"/>
      <x v="28"/>
      <x v="2"/>
      <x/>
      <x v="3"/>
      <x v="41"/>
    </i>
    <i r="2">
      <x v="389"/>
      <x v="3"/>
      <x v="3"/>
      <x v="28"/>
      <x v="6"/>
      <x/>
      <x v="3"/>
      <x v="32"/>
    </i>
    <i r="2">
      <x v="390"/>
      <x v="3"/>
      <x/>
      <x v="39"/>
      <x v="70"/>
      <x/>
      <x v="4"/>
      <x v="90"/>
    </i>
    <i t="default" r="1">
      <x v="28"/>
    </i>
    <i r="1">
      <x v="51"/>
      <x v="93"/>
      <x v="8"/>
      <x v="3"/>
      <x v="24"/>
      <x v="77"/>
      <x v="2"/>
      <x v="4"/>
      <x v="80"/>
    </i>
    <i t="default" r="1">
      <x v="51"/>
    </i>
    <i r="1">
      <x v="54"/>
      <x v="454"/>
      <x v="3"/>
      <x/>
      <x v="28"/>
      <x v="30"/>
      <x/>
      <x v="3"/>
      <x v="38"/>
    </i>
    <i r="2">
      <x v="455"/>
      <x v="3"/>
      <x v="3"/>
      <x v="28"/>
      <x v="5"/>
      <x/>
      <x v="3"/>
      <x v="21"/>
    </i>
    <i r="2">
      <x v="456"/>
      <x v="3"/>
      <x/>
      <x v="28"/>
      <x v="30"/>
      <x/>
      <x v="3"/>
      <x v="44"/>
    </i>
    <i r="2">
      <x v="457"/>
      <x v="3"/>
      <x v="3"/>
      <x v="28"/>
      <x v="5"/>
      <x/>
      <x v="3"/>
      <x v="35"/>
    </i>
    <i r="2">
      <x v="458"/>
      <x v="3"/>
      <x/>
      <x v="28"/>
      <x v="6"/>
      <x/>
      <x v="3"/>
      <x v="35"/>
    </i>
    <i t="default" r="1">
      <x v="54"/>
    </i>
    <i r="1">
      <x v="55"/>
      <x v="254"/>
      <x v="3"/>
      <x v="3"/>
      <x v="28"/>
      <x v="30"/>
      <x/>
      <x v="3"/>
      <x v="35"/>
    </i>
    <i r="2">
      <x v="255"/>
      <x v="3"/>
      <x/>
      <x v="28"/>
      <x v="29"/>
      <x/>
      <x v="3"/>
      <x v="57"/>
    </i>
    <i r="2">
      <x v="256"/>
      <x v="3"/>
      <x v="2"/>
      <x v="15"/>
      <x v="64"/>
      <x/>
      <x v="3"/>
      <x v="73"/>
    </i>
    <i r="2">
      <x v="257"/>
      <x v="3"/>
      <x v="2"/>
      <x v="28"/>
      <x v="29"/>
      <x/>
      <x v="3"/>
      <x v="34"/>
    </i>
    <i t="default" r="1">
      <x v="55"/>
    </i>
    <i r="1">
      <x v="58"/>
      <x v="460"/>
      <x v="3"/>
      <x v="2"/>
      <x v="28"/>
      <x v="1"/>
      <x/>
      <x/>
      <x v="75"/>
    </i>
    <i t="default" r="1">
      <x v="58"/>
    </i>
    <i r="1">
      <x v="59"/>
      <x v="94"/>
      <x v="8"/>
      <x v="2"/>
      <x v="14"/>
      <x v="63"/>
      <x v="2"/>
      <x v="3"/>
      <x v="71"/>
    </i>
    <i r="2">
      <x v="95"/>
      <x v="7"/>
      <x v="3"/>
      <x v="14"/>
      <x v="65"/>
      <x v="2"/>
      <x v="4"/>
      <x v="79"/>
    </i>
    <i t="default" r="1">
      <x v="59"/>
    </i>
    <i r="1">
      <x v="62"/>
      <x v="96"/>
      <x v="8"/>
      <x/>
      <x/>
      <x v="47"/>
      <x/>
      <x v="3"/>
      <x v="58"/>
    </i>
    <i r="2">
      <x v="97"/>
      <x v="8"/>
      <x/>
      <x/>
      <x v="46"/>
      <x/>
      <x v="3"/>
      <x v="68"/>
    </i>
    <i t="default" r="1">
      <x v="62"/>
    </i>
    <i r="1">
      <x v="84"/>
      <x v="353"/>
      <x v="3"/>
      <x/>
      <x v="28"/>
      <x v="33"/>
      <x/>
      <x v="3"/>
      <x v="52"/>
    </i>
    <i r="2">
      <x v="354"/>
      <x v="3"/>
      <x/>
      <x v="28"/>
      <x v="35"/>
      <x/>
      <x v="3"/>
      <x v="53"/>
    </i>
    <i r="2">
      <x v="355"/>
      <x v="3"/>
      <x v="3"/>
      <x v="28"/>
      <x v="35"/>
      <x/>
      <x v="3"/>
      <x v="30"/>
    </i>
    <i r="2">
      <x v="356"/>
      <x v="3"/>
      <x/>
      <x v="28"/>
      <x v="36"/>
      <x/>
      <x v="3"/>
      <x v="71"/>
    </i>
    <i r="2">
      <x v="357"/>
      <x v="3"/>
      <x/>
      <x v="28"/>
      <x v="36"/>
      <x/>
      <x v="3"/>
      <x v="29"/>
    </i>
    <i r="2">
      <x v="358"/>
      <x v="3"/>
      <x/>
      <x v="11"/>
      <x v="59"/>
      <x/>
      <x v="3"/>
      <x v="73"/>
    </i>
    <i t="default" r="1">
      <x v="84"/>
    </i>
    <i r="1">
      <x v="85"/>
      <x v="114"/>
      <x v="8"/>
      <x/>
      <x v="90"/>
      <x v="70"/>
      <x v="1"/>
      <x v="4"/>
      <x v="89"/>
    </i>
    <i t="default" r="1">
      <x v="85"/>
    </i>
    <i r="1">
      <x v="86"/>
      <x v="115"/>
      <x v="3"/>
      <x v="2"/>
      <x v="30"/>
      <x v="76"/>
      <x/>
      <x v="4"/>
      <x v="83"/>
    </i>
    <i r="2">
      <x v="364"/>
      <x v="3"/>
      <x/>
      <x v="28"/>
      <x v="36"/>
      <x/>
      <x v="3"/>
      <x v="28"/>
    </i>
    <i r="2">
      <x v="365"/>
      <x v="3"/>
      <x v="2"/>
      <x v="28"/>
      <x v="32"/>
      <x/>
      <x v="3"/>
      <x v="39"/>
    </i>
    <i r="2">
      <x v="366"/>
      <x v="3"/>
      <x v="2"/>
      <x v="28"/>
      <x v="30"/>
      <x/>
      <x v="3"/>
      <x v="54"/>
    </i>
    <i r="2">
      <x v="500"/>
      <x v="3"/>
      <x v="2"/>
      <x v="16"/>
      <x v="65"/>
      <x/>
      <x v="4"/>
      <x v="79"/>
    </i>
    <i t="default" r="1">
      <x v="86"/>
    </i>
    <i t="default">
      <x v="2"/>
    </i>
    <i>
      <x v="3"/>
      <x v="8"/>
      <x v="19"/>
      <x v="1"/>
      <x v="2"/>
      <x v="10"/>
      <x v="58"/>
      <x v="2"/>
      <x v="4"/>
      <x v="73"/>
    </i>
    <i r="2">
      <x v="20"/>
      <x v="2"/>
      <x v="2"/>
      <x v="11"/>
      <x v="59"/>
      <x v="2"/>
      <x v="4"/>
      <x v="73"/>
    </i>
    <i r="2">
      <x v="21"/>
      <x v="8"/>
      <x v="2"/>
      <x v="12"/>
      <x v="60"/>
      <x v="2"/>
      <x v="4"/>
      <x v="96"/>
    </i>
    <i t="default" r="1">
      <x v="8"/>
    </i>
    <i r="1">
      <x v="25"/>
      <x v="233"/>
      <x v="3"/>
      <x/>
      <x v="23"/>
      <x v="54"/>
      <x/>
      <x v="3"/>
      <x v="69"/>
    </i>
    <i r="2">
      <x v="400"/>
      <x v="3"/>
      <x/>
      <x v="69"/>
      <x v="34"/>
      <x/>
      <x v="4"/>
      <x v="73"/>
    </i>
    <i r="2">
      <x v="401"/>
      <x v="3"/>
      <x/>
      <x v="67"/>
      <x v="35"/>
      <x/>
      <x v="4"/>
      <x v="96"/>
    </i>
    <i t="default" r="1">
      <x v="25"/>
    </i>
    <i r="1">
      <x v="30"/>
      <x v="48"/>
      <x v="9"/>
      <x v="2"/>
      <x v="10"/>
      <x v="58"/>
      <x v="2"/>
      <x v="4"/>
      <x v="96"/>
    </i>
    <i r="2">
      <x v="49"/>
      <x v="8"/>
      <x v="3"/>
      <x v="27"/>
      <x v="70"/>
      <x v="2"/>
      <x v="4"/>
      <x v="76"/>
    </i>
    <i r="2">
      <x v="50"/>
      <x v="8"/>
      <x v="2"/>
      <x v="9"/>
      <x v="58"/>
      <x v="2"/>
      <x v="4"/>
      <x v="96"/>
    </i>
    <i r="2">
      <x v="51"/>
      <x v="8"/>
      <x v="2"/>
      <x v="31"/>
      <x v="70"/>
      <x v="2"/>
      <x v="4"/>
      <x v="76"/>
    </i>
    <i t="default" r="1">
      <x v="30"/>
    </i>
    <i r="1">
      <x v="31"/>
      <x v="52"/>
      <x v="8"/>
      <x v="2"/>
      <x v="93"/>
      <x v="70"/>
      <x v="2"/>
      <x v="4"/>
      <x v="88"/>
    </i>
    <i r="2">
      <x v="53"/>
      <x v="9"/>
      <x v="3"/>
      <x v="93"/>
      <x v="70"/>
      <x v="2"/>
      <x v="4"/>
      <x v="88"/>
    </i>
    <i r="2">
      <x v="54"/>
      <x v="8"/>
      <x v="3"/>
      <x v="11"/>
      <x v="60"/>
      <x v="2"/>
      <x v="4"/>
      <x v="73"/>
    </i>
    <i r="2">
      <x v="55"/>
      <x v="8"/>
      <x v="2"/>
      <x v="11"/>
      <x v="59"/>
      <x v="2"/>
      <x v="4"/>
      <x v="98"/>
    </i>
    <i t="default" r="1">
      <x v="31"/>
    </i>
    <i r="1">
      <x v="33"/>
      <x v="56"/>
      <x v="8"/>
      <x v="2"/>
      <x v="11"/>
      <x v="59"/>
      <x v="2"/>
      <x v="4"/>
      <x v="98"/>
    </i>
    <i r="2">
      <x v="57"/>
      <x v="9"/>
      <x v="2"/>
      <x v="32"/>
      <x v="70"/>
      <x v="2"/>
      <x v="4"/>
      <x v="88"/>
    </i>
    <i r="2">
      <x v="58"/>
      <x v="8"/>
      <x v="2"/>
      <x v="12"/>
      <x v="60"/>
      <x v="2"/>
      <x v="4"/>
      <x v="96"/>
    </i>
    <i t="default" r="1">
      <x v="33"/>
    </i>
    <i r="1">
      <x v="35"/>
      <x v="59"/>
      <x v="8"/>
      <x v="3"/>
      <x v="94"/>
      <x v="70"/>
      <x v="2"/>
      <x v="4"/>
      <x v="88"/>
    </i>
    <i r="2">
      <x v="60"/>
      <x v="8"/>
      <x v="2"/>
      <x v="12"/>
      <x v="60"/>
      <x v="2"/>
      <x v="4"/>
      <x v="96"/>
    </i>
    <i r="2">
      <x v="61"/>
      <x v="8"/>
      <x v="2"/>
      <x v="15"/>
      <x v="65"/>
      <x v="2"/>
      <x v="4"/>
      <x v="96"/>
    </i>
    <i r="2">
      <x v="62"/>
      <x v="8"/>
      <x v="3"/>
      <x v="94"/>
      <x v="70"/>
      <x v="2"/>
      <x v="4"/>
      <x v="88"/>
    </i>
    <i r="2">
      <x v="63"/>
      <x v="8"/>
      <x v="2"/>
      <x v="15"/>
      <x v="64"/>
      <x v="2"/>
      <x v="4"/>
      <x v="96"/>
    </i>
    <i t="default" r="1">
      <x v="35"/>
    </i>
    <i r="1">
      <x v="44"/>
      <x v="80"/>
      <x v="21"/>
      <x v="2"/>
      <x v="16"/>
      <x v="65"/>
      <x v="2"/>
      <x v="4"/>
      <x v="96"/>
    </i>
    <i t="default" r="1">
      <x v="44"/>
    </i>
    <i r="1">
      <x v="71"/>
      <x v="309"/>
      <x v="6"/>
      <x v="3"/>
      <x v="33"/>
      <x v="70"/>
      <x v="3"/>
      <x v="4"/>
      <x v="86"/>
    </i>
    <i r="2">
      <x v="310"/>
      <x v="6"/>
      <x v="3"/>
      <x v="96"/>
      <x v="70"/>
      <x v="3"/>
      <x v="4"/>
      <x v="93"/>
    </i>
    <i r="2">
      <x v="311"/>
      <x v="6"/>
      <x v="3"/>
      <x v="95"/>
      <x v="70"/>
      <x v="3"/>
      <x v="4"/>
      <x v="93"/>
    </i>
    <i r="2">
      <x v="312"/>
      <x v="6"/>
      <x v="3"/>
      <x v="97"/>
      <x v="70"/>
      <x v="3"/>
      <x v="4"/>
      <x v="93"/>
    </i>
    <i r="2">
      <x v="313"/>
      <x v="6"/>
      <x v="3"/>
      <x v="95"/>
      <x v="70"/>
      <x v="3"/>
      <x v="4"/>
      <x v="93"/>
    </i>
    <i t="default" r="1">
      <x v="71"/>
    </i>
    <i r="1">
      <x v="89"/>
      <x v="116"/>
      <x v="8"/>
      <x v="2"/>
      <x v="25"/>
      <x v="78"/>
      <x v="2"/>
      <x v="4"/>
      <x v="81"/>
    </i>
    <i r="2">
      <x v="117"/>
      <x v="8"/>
      <x v="2"/>
      <x v="34"/>
      <x v="79"/>
      <x v="2"/>
      <x v="4"/>
      <x v="82"/>
    </i>
    <i r="2">
      <x v="118"/>
      <x v="8"/>
      <x v="2"/>
      <x v="24"/>
      <x v="77"/>
      <x v="2"/>
      <x v="4"/>
      <x v="80"/>
    </i>
    <i r="2">
      <x v="119"/>
      <x v="9"/>
      <x v="3"/>
      <x v="41"/>
      <x v="70"/>
      <x v="2"/>
      <x v="4"/>
      <x v="88"/>
    </i>
    <i t="default" r="1">
      <x v="89"/>
    </i>
    <i r="1">
      <x v="107"/>
      <x v="156"/>
      <x v="9"/>
      <x/>
      <x v="35"/>
      <x v="70"/>
      <x v="2"/>
      <x v="4"/>
      <x v="89"/>
    </i>
    <i r="2">
      <x v="157"/>
      <x v="8"/>
      <x v="3"/>
      <x v="32"/>
      <x v="70"/>
      <x v="2"/>
      <x v="4"/>
      <x v="89"/>
    </i>
    <i r="2">
      <x v="158"/>
      <x v="9"/>
      <x v="2"/>
      <x v="13"/>
      <x v="61"/>
      <x v="2"/>
      <x v="4"/>
      <x v="96"/>
    </i>
    <i r="2">
      <x v="159"/>
      <x v="8"/>
      <x v="3"/>
      <x v="41"/>
      <x v="70"/>
      <x v="2"/>
      <x v="4"/>
      <x v="89"/>
    </i>
    <i t="default" r="1">
      <x v="107"/>
    </i>
    <i r="1">
      <x v="108"/>
      <x v="154"/>
      <x v="8"/>
      <x v="3"/>
      <x v="12"/>
      <x v="60"/>
      <x v="2"/>
      <x v="3"/>
      <x v="72"/>
    </i>
    <i r="2">
      <x v="155"/>
      <x v="8"/>
      <x v="2"/>
      <x v="27"/>
      <x v="70"/>
      <x v="2"/>
      <x v="4"/>
      <x v="89"/>
    </i>
    <i t="default" r="1">
      <x v="108"/>
    </i>
    <i r="1">
      <x v="109"/>
      <x v="160"/>
      <x v="8"/>
      <x v="2"/>
      <x v="34"/>
      <x v="79"/>
      <x v="2"/>
      <x v="4"/>
      <x v="82"/>
    </i>
    <i r="2">
      <x v="161"/>
      <x v="8"/>
      <x v="3"/>
      <x v="24"/>
      <x v="77"/>
      <x v="2"/>
      <x v="4"/>
      <x v="80"/>
    </i>
    <i r="2">
      <x v="162"/>
      <x v="8"/>
      <x v="2"/>
      <x v="25"/>
      <x v="78"/>
      <x v="2"/>
      <x v="4"/>
      <x v="81"/>
    </i>
    <i t="default" r="1">
      <x v="109"/>
    </i>
    <i t="default">
      <x v="3"/>
    </i>
    <i>
      <x v="4"/>
      <x v="9"/>
      <x v="176"/>
      <x v="11"/>
      <x v="2"/>
      <x v="26"/>
      <x v="80"/>
      <x v="4"/>
      <x v="4"/>
      <x v="94"/>
    </i>
    <i r="2">
      <x v="177"/>
      <x v="26"/>
      <x v="3"/>
      <x v="41"/>
      <x v="70"/>
      <x v="4"/>
      <x v="4"/>
      <x v="94"/>
    </i>
    <i t="default" r="1">
      <x v="9"/>
    </i>
    <i r="1">
      <x v="13"/>
      <x v="178"/>
      <x v="13"/>
      <x v="3"/>
      <x v="41"/>
      <x v="70"/>
      <x v="4"/>
      <x v="4"/>
      <x v="94"/>
    </i>
    <i r="2">
      <x v="179"/>
      <x v="13"/>
      <x v="3"/>
      <x v="41"/>
      <x v="70"/>
      <x v="4"/>
      <x v="4"/>
      <x v="94"/>
    </i>
    <i r="2">
      <x v="180"/>
      <x v="13"/>
      <x v="3"/>
      <x v="41"/>
      <x v="70"/>
      <x v="4"/>
      <x v="4"/>
      <x v="94"/>
    </i>
    <i r="2">
      <x v="181"/>
      <x v="13"/>
      <x v="3"/>
      <x v="41"/>
      <x v="70"/>
      <x v="4"/>
      <x v="4"/>
      <x v="94"/>
    </i>
    <i r="2">
      <x v="182"/>
      <x v="13"/>
      <x v="3"/>
      <x v="41"/>
      <x v="70"/>
      <x v="4"/>
      <x v="4"/>
      <x v="94"/>
    </i>
    <i t="default" r="1">
      <x v="13"/>
    </i>
    <i r="1">
      <x v="56"/>
      <x v="258"/>
      <x v="13"/>
      <x v="2"/>
      <x v="26"/>
      <x v="80"/>
      <x v="4"/>
      <x v="4"/>
      <x v="76"/>
    </i>
    <i r="2">
      <x v="259"/>
      <x v="13"/>
      <x v="2"/>
      <x v="25"/>
      <x v="78"/>
      <x v="4"/>
      <x v="4"/>
      <x v="81"/>
    </i>
    <i r="2">
      <x v="260"/>
      <x v="13"/>
      <x v="2"/>
      <x v="25"/>
      <x v="78"/>
      <x v="4"/>
      <x v="4"/>
      <x v="81"/>
    </i>
    <i r="2">
      <x v="261"/>
      <x v="13"/>
      <x/>
      <x v="26"/>
      <x v="80"/>
      <x v="4"/>
      <x v="4"/>
      <x v="76"/>
    </i>
    <i r="2">
      <x v="262"/>
      <x v="13"/>
      <x v="3"/>
      <x v="93"/>
      <x v="70"/>
      <x v="4"/>
      <x v="4"/>
      <x v="95"/>
    </i>
    <i t="default" r="1">
      <x v="56"/>
    </i>
    <i r="1">
      <x v="72"/>
      <x v="314"/>
      <x v="13"/>
      <x v="3"/>
      <x v="96"/>
      <x v="70"/>
      <x v="4"/>
      <x v="4"/>
      <x v="95"/>
    </i>
    <i r="2">
      <x v="315"/>
      <x v="13"/>
      <x v="3"/>
      <x v="96"/>
      <x v="70"/>
      <x v="4"/>
      <x v="4"/>
      <x v="95"/>
    </i>
    <i r="2">
      <x v="316"/>
      <x v="13"/>
      <x v="3"/>
      <x v="97"/>
      <x v="70"/>
      <x v="4"/>
      <x v="4"/>
      <x v="95"/>
    </i>
    <i r="2">
      <x v="317"/>
      <x v="13"/>
      <x v="3"/>
      <x v="97"/>
      <x v="70"/>
      <x v="4"/>
      <x v="4"/>
      <x v="95"/>
    </i>
    <i t="default" r="1">
      <x v="72"/>
    </i>
    <i r="1">
      <x v="73"/>
      <x v="318"/>
      <x v="13"/>
      <x v="3"/>
      <x v="93"/>
      <x v="70"/>
      <x v="4"/>
      <x v="4"/>
      <x v="95"/>
    </i>
    <i r="2">
      <x v="319"/>
      <x v="13"/>
      <x v="3"/>
      <x v="93"/>
      <x v="70"/>
      <x v="4"/>
      <x v="4"/>
      <x v="95"/>
    </i>
    <i r="2">
      <x v="320"/>
      <x v="13"/>
      <x v="3"/>
      <x v="94"/>
      <x v="70"/>
      <x v="4"/>
      <x v="4"/>
      <x v="95"/>
    </i>
    <i t="default" r="1">
      <x v="73"/>
    </i>
    <i t="default">
      <x v="4"/>
    </i>
    <i>
      <x v="5"/>
      <x v="40"/>
      <x v="68"/>
      <x v="30"/>
      <x/>
      <x v="32"/>
      <x v="70"/>
      <x v="3"/>
      <x v="4"/>
      <x v="88"/>
    </i>
    <i t="default" r="1">
      <x v="40"/>
    </i>
    <i r="1">
      <x v="90"/>
      <x v="120"/>
      <x v="8"/>
      <x v="2"/>
      <x v="41"/>
      <x v="70"/>
      <x v="3"/>
      <x v="4"/>
      <x v="93"/>
    </i>
    <i r="2">
      <x v="121"/>
      <x v="8"/>
      <x v="3"/>
      <x v="41"/>
      <x v="70"/>
      <x v="3"/>
      <x v="4"/>
      <x v="93"/>
    </i>
    <i r="2">
      <x v="122"/>
      <x v="8"/>
      <x v="2"/>
      <x v="41"/>
      <x v="70"/>
      <x v="3"/>
      <x v="4"/>
      <x v="93"/>
    </i>
    <i r="2">
      <x v="123"/>
      <x v="8"/>
      <x v="3"/>
      <x v="41"/>
      <x v="70"/>
      <x v="3"/>
      <x v="4"/>
      <x v="93"/>
    </i>
    <i r="2">
      <x v="124"/>
      <x v="8"/>
      <x v="3"/>
      <x v="41"/>
      <x v="70"/>
      <x v="3"/>
      <x v="4"/>
      <x v="93"/>
    </i>
    <i t="default" r="1">
      <x v="90"/>
    </i>
    <i r="1">
      <x v="97"/>
      <x v="129"/>
      <x v="8"/>
      <x v="3"/>
      <x v="41"/>
      <x v="70"/>
      <x v="3"/>
      <x v="4"/>
      <x v="93"/>
    </i>
    <i r="2">
      <x v="130"/>
      <x v="8"/>
      <x v="3"/>
      <x v="41"/>
      <x v="70"/>
      <x v="3"/>
      <x v="4"/>
      <x v="93"/>
    </i>
    <i r="2">
      <x v="131"/>
      <x v="8"/>
      <x/>
      <x v="41"/>
      <x v="70"/>
      <x v="3"/>
      <x v="4"/>
      <x v="93"/>
    </i>
    <i r="2">
      <x v="132"/>
      <x v="8"/>
      <x v="3"/>
      <x v="41"/>
      <x v="70"/>
      <x v="3"/>
      <x v="4"/>
      <x v="93"/>
    </i>
    <i r="2">
      <x v="133"/>
      <x v="8"/>
      <x v="3"/>
      <x v="41"/>
      <x v="70"/>
      <x v="3"/>
      <x v="4"/>
      <x v="93"/>
    </i>
    <i r="2">
      <x v="134"/>
      <x v="8"/>
      <x v="3"/>
      <x v="41"/>
      <x v="70"/>
      <x v="3"/>
      <x v="4"/>
      <x v="93"/>
    </i>
    <i r="2">
      <x v="135"/>
      <x v="8"/>
      <x v="2"/>
      <x v="41"/>
      <x v="70"/>
      <x v="3"/>
      <x v="4"/>
      <x v="93"/>
    </i>
    <i r="2">
      <x v="136"/>
      <x v="8"/>
      <x v="3"/>
      <x v="41"/>
      <x v="70"/>
      <x v="3"/>
      <x v="4"/>
      <x v="93"/>
    </i>
    <i t="default" r="1">
      <x v="97"/>
    </i>
    <i t="default">
      <x v="5"/>
    </i>
    <i>
      <x v="6"/>
      <x v="48"/>
      <x v="82"/>
      <x v="19"/>
      <x v="3"/>
      <x v="15"/>
      <x v="64"/>
      <x v="2"/>
      <x v="4"/>
      <x v="79"/>
    </i>
    <i r="2">
      <x v="83"/>
      <x v="19"/>
      <x v="3"/>
      <x v="32"/>
      <x v="70"/>
      <x v="2"/>
      <x v="4"/>
      <x v="88"/>
    </i>
    <i r="2">
      <x v="84"/>
      <x v="19"/>
      <x v="3"/>
      <x v="11"/>
      <x v="60"/>
      <x v="2"/>
      <x v="4"/>
      <x v="79"/>
    </i>
    <i r="2">
      <x v="85"/>
      <x v="19"/>
      <x v="3"/>
      <x v="12"/>
      <x v="59"/>
      <x v="2"/>
      <x v="4"/>
      <x v="73"/>
    </i>
    <i r="2">
      <x v="86"/>
      <x v="19"/>
      <x v="3"/>
      <x v="12"/>
      <x v="60"/>
      <x v="2"/>
      <x v="4"/>
      <x v="79"/>
    </i>
    <i r="2">
      <x v="87"/>
      <x v="19"/>
      <x v="2"/>
      <x v="15"/>
      <x v="63"/>
      <x v="2"/>
      <x v="4"/>
      <x v="96"/>
    </i>
    <i r="2">
      <x v="88"/>
      <x v="19"/>
      <x v="2"/>
      <x v="16"/>
      <x v="65"/>
      <x v="2"/>
      <x v="4"/>
      <x v="96"/>
    </i>
    <i r="2">
      <x v="89"/>
      <x v="18"/>
      <x/>
      <x v="32"/>
      <x v="70"/>
      <x v="2"/>
      <x v="4"/>
      <x v="88"/>
    </i>
    <i t="default" r="1">
      <x v="48"/>
    </i>
    <i t="default">
      <x v="6"/>
    </i>
    <i>
      <x v="7"/>
      <x v="21"/>
      <x v="220"/>
      <x v="26"/>
      <x/>
      <x v="41"/>
      <x v="70"/>
      <x v="4"/>
      <x v="4"/>
      <x v="94"/>
    </i>
    <i r="2">
      <x v="221"/>
      <x v="26"/>
      <x v="2"/>
      <x v="32"/>
      <x v="70"/>
      <x v="4"/>
      <x v="4"/>
      <x v="88"/>
    </i>
    <i t="default" r="1">
      <x v="21"/>
    </i>
    <i r="1">
      <x v="77"/>
      <x v="326"/>
      <x v="27"/>
      <x/>
      <x v="95"/>
      <x v="70"/>
      <x v="4"/>
      <x v="4"/>
      <x v="94"/>
    </i>
    <i r="2">
      <x v="327"/>
      <x v="26"/>
      <x v="3"/>
      <x v="96"/>
      <x v="70"/>
      <x v="4"/>
      <x v="4"/>
      <x v="94"/>
    </i>
    <i r="2">
      <x v="328"/>
      <x v="26"/>
      <x v="3"/>
      <x v="97"/>
      <x v="70"/>
      <x v="4"/>
      <x v="4"/>
      <x v="94"/>
    </i>
    <i r="2">
      <x v="329"/>
      <x v="26"/>
      <x/>
      <x v="39"/>
      <x v="70"/>
      <x v="4"/>
      <x v="4"/>
      <x v="94"/>
    </i>
    <i r="2">
      <x v="330"/>
      <x v="27"/>
      <x v="3"/>
      <x v="39"/>
      <x v="70"/>
      <x v="4"/>
      <x v="4"/>
      <x v="94"/>
    </i>
    <i t="default" r="1">
      <x v="77"/>
    </i>
    <i r="1">
      <x v="82"/>
      <x v="345"/>
      <x v="27"/>
      <x v="3"/>
      <x v="39"/>
      <x v="70"/>
      <x v="4"/>
      <x v="4"/>
      <x v="100"/>
    </i>
    <i r="2">
      <x v="346"/>
      <x v="26"/>
      <x v="3"/>
      <x v="39"/>
      <x v="70"/>
      <x v="4"/>
      <x v="4"/>
      <x v="94"/>
    </i>
    <i t="default" r="1">
      <x v="82"/>
    </i>
    <i t="default">
      <x v="7"/>
    </i>
    <i>
      <x v="8"/>
      <x v="45"/>
      <x v="69"/>
      <x v="29"/>
      <x/>
      <x v="41"/>
      <x v="70"/>
      <x v="3"/>
      <x v="4"/>
      <x v="90"/>
    </i>
    <i r="2">
      <x v="72"/>
      <x v="28"/>
      <x v="2"/>
      <x v="41"/>
      <x v="70"/>
      <x v="3"/>
      <x v="4"/>
      <x v="90"/>
    </i>
    <i r="2">
      <x v="74"/>
      <x v="29"/>
      <x v="3"/>
      <x v="41"/>
      <x v="70"/>
      <x v="3"/>
      <x v="4"/>
      <x v="90"/>
    </i>
    <i r="2">
      <x v="75"/>
      <x v="28"/>
      <x v="3"/>
      <x v="41"/>
      <x v="70"/>
      <x v="3"/>
      <x v="4"/>
      <x v="90"/>
    </i>
    <i r="2">
      <x v="76"/>
      <x v="28"/>
      <x v="2"/>
      <x v="41"/>
      <x v="70"/>
      <x v="3"/>
      <x v="4"/>
      <x v="90"/>
    </i>
    <i r="2">
      <x v="77"/>
      <x v="28"/>
      <x v="2"/>
      <x v="41"/>
      <x v="70"/>
      <x v="3"/>
      <x v="4"/>
      <x v="90"/>
    </i>
    <i t="default" r="1">
      <x v="45"/>
    </i>
    <i t="default">
      <x v="8"/>
    </i>
    <i>
      <x v="9"/>
      <x v="87"/>
      <x v="368"/>
      <x v="4"/>
      <x v="3"/>
      <x v="16"/>
      <x v="65"/>
      <x/>
      <x v="4"/>
      <x v="79"/>
    </i>
    <i r="2">
      <x v="369"/>
      <x v="4"/>
      <x v="3"/>
      <x v="31"/>
      <x v="70"/>
      <x/>
      <x v="4"/>
      <x v="90"/>
    </i>
    <i r="2">
      <x v="370"/>
      <x v="3"/>
      <x/>
      <x v="28"/>
      <x v="39"/>
      <x/>
      <x v="3"/>
      <x v="34"/>
    </i>
    <i r="2">
      <x v="371"/>
      <x v="3"/>
      <x/>
      <x v="28"/>
      <x v="16"/>
      <x/>
      <x v="3"/>
      <x v="12"/>
    </i>
    <i r="2">
      <x v="372"/>
      <x v="5"/>
      <x/>
      <x v="32"/>
      <x v="70"/>
      <x/>
      <x v="4"/>
      <x v="90"/>
    </i>
    <i r="2">
      <x v="373"/>
      <x v="4"/>
      <x/>
      <x v="28"/>
      <x v="16"/>
      <x/>
      <x v="3"/>
      <x v="28"/>
    </i>
    <i t="default" r="1">
      <x v="87"/>
    </i>
    <i t="default">
      <x v="9"/>
    </i>
    <i>
      <x v="10"/>
      <x/>
      <x v="165"/>
      <x v="15"/>
      <x v="2"/>
      <x v="41"/>
      <x v="70"/>
      <x v="4"/>
      <x v="4"/>
      <x v="94"/>
    </i>
    <i r="2">
      <x v="166"/>
      <x v="11"/>
      <x v="2"/>
      <x v="41"/>
      <x v="70"/>
      <x v="4"/>
      <x v="4"/>
      <x v="94"/>
    </i>
    <i t="default" r="1">
      <x/>
    </i>
    <i r="1">
      <x v="1"/>
      <x v="167"/>
      <x v="15"/>
      <x/>
      <x v="41"/>
      <x v="70"/>
      <x v="4"/>
      <x v="4"/>
      <x v="94"/>
    </i>
    <i r="2">
      <x v="168"/>
      <x v="15"/>
      <x/>
      <x v="41"/>
      <x v="70"/>
      <x v="4"/>
      <x v="4"/>
      <x v="94"/>
    </i>
    <i t="default" r="1">
      <x v="1"/>
    </i>
    <i t="default">
      <x v="10"/>
    </i>
    <i>
      <x v="11"/>
      <x v="22"/>
      <x v="26"/>
      <x v="24"/>
      <x/>
      <x v="12"/>
      <x v="60"/>
      <x v="2"/>
      <x v="3"/>
      <x v="73"/>
    </i>
    <i r="2">
      <x v="27"/>
      <x v="24"/>
      <x v="2"/>
      <x v="19"/>
      <x v="71"/>
      <x v="2"/>
      <x v="4"/>
      <x v="84"/>
    </i>
    <i r="2">
      <x v="28"/>
      <x v="24"/>
      <x v="3"/>
      <x v="7"/>
      <x v="53"/>
      <x v="2"/>
      <x v="4"/>
      <x v="73"/>
    </i>
    <i r="2">
      <x v="29"/>
      <x v="24"/>
      <x/>
      <x v="10"/>
      <x v="58"/>
      <x v="2"/>
      <x v="3"/>
      <x v="71"/>
    </i>
    <i r="2">
      <x v="30"/>
      <x v="24"/>
      <x v="2"/>
      <x v="41"/>
      <x v="70"/>
      <x v="2"/>
      <x v="4"/>
      <x v="76"/>
    </i>
    <i r="2">
      <x v="31"/>
      <x v="24"/>
      <x v="3"/>
      <x v="41"/>
      <x v="70"/>
      <x v="2"/>
      <x v="4"/>
      <x v="76"/>
    </i>
    <i t="default" r="1">
      <x v="22"/>
    </i>
    <i t="default">
      <x v="11"/>
    </i>
    <i>
      <x v="12"/>
      <x v="60"/>
      <x v="267"/>
      <x v="13"/>
      <x v="3"/>
      <x v="96"/>
      <x v="70"/>
      <x v="4"/>
      <x v="4"/>
      <x v="95"/>
    </i>
    <i r="2">
      <x v="268"/>
      <x v="13"/>
      <x v="3"/>
      <x v="94"/>
      <x v="70"/>
      <x v="4"/>
      <x v="4"/>
      <x v="95"/>
    </i>
    <i r="2">
      <x v="269"/>
      <x v="13"/>
      <x v="3"/>
      <x v="97"/>
      <x v="70"/>
      <x v="4"/>
      <x v="4"/>
      <x v="95"/>
    </i>
    <i r="2">
      <x v="270"/>
      <x v="13"/>
      <x v="3"/>
      <x v="96"/>
      <x v="70"/>
      <x v="4"/>
      <x v="4"/>
      <x v="95"/>
    </i>
    <i r="2">
      <x v="271"/>
      <x v="13"/>
      <x v="3"/>
      <x v="94"/>
      <x v="70"/>
      <x v="4"/>
      <x v="4"/>
      <x v="95"/>
    </i>
    <i r="2">
      <x v="272"/>
      <x v="13"/>
      <x v="2"/>
      <x v="24"/>
      <x v="77"/>
      <x v="4"/>
      <x v="4"/>
      <x v="80"/>
    </i>
    <i t="default" r="1">
      <x v="60"/>
    </i>
    <i t="default">
      <x v="12"/>
    </i>
    <i>
      <x v="13"/>
      <x v="3"/>
      <x v="171"/>
      <x v="6"/>
      <x v="2"/>
      <x v="30"/>
      <x v="76"/>
      <x v="4"/>
      <x v="4"/>
      <x v="83"/>
    </i>
    <i t="default" r="1">
      <x v="3"/>
    </i>
    <i r="1">
      <x v="4"/>
      <x v="173"/>
      <x/>
      <x v="3"/>
      <x v="21"/>
      <x v="72"/>
      <x v="2"/>
      <x v="4"/>
      <x v="84"/>
    </i>
    <i r="2">
      <x v="174"/>
      <x/>
      <x v="2"/>
      <x v="20"/>
      <x v="73"/>
      <x v="2"/>
      <x v="4"/>
      <x v="84"/>
    </i>
    <i r="2">
      <x v="175"/>
      <x/>
      <x v="3"/>
      <x v="24"/>
      <x v="77"/>
      <x v="2"/>
      <x v="4"/>
      <x v="80"/>
    </i>
    <i t="default" r="1">
      <x v="4"/>
    </i>
    <i r="1">
      <x v="7"/>
      <x v="15"/>
      <x v="25"/>
      <x v="2"/>
      <x v="90"/>
      <x v="70"/>
      <x v="2"/>
      <x v="4"/>
      <x v="76"/>
    </i>
    <i r="2">
      <x v="16"/>
      <x v="25"/>
      <x v="3"/>
      <x v="90"/>
      <x v="70"/>
      <x v="2"/>
      <x v="4"/>
      <x v="76"/>
    </i>
    <i r="2">
      <x v="17"/>
      <x v="8"/>
      <x v="2"/>
      <x v="90"/>
      <x v="70"/>
      <x v="2"/>
      <x v="4"/>
      <x v="76"/>
    </i>
    <i r="2">
      <x v="18"/>
      <x v="8"/>
      <x v="3"/>
      <x v="90"/>
      <x v="70"/>
      <x v="2"/>
      <x v="4"/>
      <x v="76"/>
    </i>
    <i t="default" r="1">
      <x v="7"/>
    </i>
    <i r="1">
      <x v="11"/>
      <x v="498"/>
      <x v="8"/>
      <x/>
      <x v="22"/>
      <x v="70"/>
      <x v="2"/>
      <x v="4"/>
      <x v="77"/>
    </i>
    <i r="2">
      <x v="499"/>
      <x v="8"/>
      <x v="2"/>
      <x v="23"/>
      <x v="70"/>
      <x v="2"/>
      <x v="4"/>
      <x v="78"/>
    </i>
    <i t="default" r="1">
      <x v="11"/>
    </i>
    <i r="1">
      <x v="53"/>
      <x v="249"/>
      <x v="3"/>
      <x v="3"/>
      <x v="28"/>
      <x v="1"/>
      <x/>
      <x/>
      <x v="14"/>
    </i>
    <i r="2">
      <x v="250"/>
      <x v="3"/>
      <x/>
      <x v="28"/>
      <x v="67"/>
      <x/>
      <x v="4"/>
      <x v="87"/>
    </i>
    <i r="2">
      <x v="251"/>
      <x v="3"/>
      <x/>
      <x v="43"/>
      <x v="28"/>
      <x/>
      <x v="4"/>
      <x v="73"/>
    </i>
    <i r="2">
      <x v="252"/>
      <x v="3"/>
      <x/>
      <x v="43"/>
      <x v="29"/>
      <x/>
      <x v="4"/>
      <x v="73"/>
    </i>
    <i r="2">
      <x v="253"/>
      <x v="3"/>
      <x v="2"/>
      <x v="28"/>
      <x v="18"/>
      <x/>
      <x v="3"/>
      <x v="22"/>
    </i>
    <i t="default" r="1">
      <x v="53"/>
    </i>
    <i t="default">
      <x v="13"/>
    </i>
    <i>
      <x v="14"/>
      <x v="92"/>
      <x v="125"/>
      <x v="8"/>
      <x v="2"/>
      <x v="41"/>
      <x v="70"/>
      <x v="2"/>
      <x v="4"/>
      <x v="88"/>
    </i>
    <i r="2">
      <x v="126"/>
      <x v="8"/>
      <x v="2"/>
      <x v="38"/>
      <x v="70"/>
      <x v="2"/>
      <x v="4"/>
      <x v="88"/>
    </i>
    <i r="2">
      <x v="127"/>
      <x v="8"/>
      <x/>
      <x v="41"/>
      <x v="70"/>
      <x v="2"/>
      <x v="4"/>
      <x v="89"/>
    </i>
    <i r="2">
      <x v="128"/>
      <x v="8"/>
      <x v="2"/>
      <x v="10"/>
      <x v="58"/>
      <x v="2"/>
      <x v="4"/>
      <x v="97"/>
    </i>
    <i r="2">
      <x v="471"/>
      <x v="3"/>
      <x v="2"/>
      <x v="41"/>
      <x v="70"/>
      <x/>
      <x v="4"/>
      <x v="90"/>
    </i>
    <i t="default" r="1">
      <x v="92"/>
    </i>
    <i r="1">
      <x v="94"/>
      <x v="374"/>
      <x v="3"/>
      <x/>
      <x v="28"/>
      <x v="30"/>
      <x/>
      <x v="3"/>
      <x v="48"/>
    </i>
    <i r="2">
      <x v="479"/>
      <x v="3"/>
      <x/>
      <x v="28"/>
      <x v="6"/>
      <x/>
      <x v="3"/>
      <x v="48"/>
    </i>
    <i r="2">
      <x v="480"/>
      <x v="3"/>
      <x v="2"/>
      <x v="28"/>
      <x v="6"/>
      <x/>
      <x v="3"/>
      <x v="32"/>
    </i>
    <i r="2">
      <x v="481"/>
      <x v="3"/>
      <x v="2"/>
      <x v="41"/>
      <x v="70"/>
      <x/>
      <x v="4"/>
      <x v="90"/>
    </i>
    <i t="default" r="1">
      <x v="94"/>
    </i>
    <i t="default">
      <x v="14"/>
    </i>
    <i>
      <x v="15"/>
      <x v="20"/>
      <x v="216"/>
      <x v="26"/>
      <x v="2"/>
      <x v="27"/>
      <x v="70"/>
      <x v="4"/>
      <x v="4"/>
      <x v="93"/>
    </i>
    <i r="2">
      <x v="217"/>
      <x v="26"/>
      <x v="2"/>
      <x v="31"/>
      <x v="70"/>
      <x v="4"/>
      <x v="4"/>
      <x v="94"/>
    </i>
    <i r="2">
      <x v="218"/>
      <x v="26"/>
      <x v="2"/>
      <x v="41"/>
      <x v="70"/>
      <x v="4"/>
      <x v="4"/>
      <x v="94"/>
    </i>
    <i t="default" r="1">
      <x v="20"/>
    </i>
    <i r="1">
      <x v="28"/>
      <x v="45"/>
      <x v="17"/>
      <x v="2"/>
      <x v="41"/>
      <x v="70"/>
      <x v="3"/>
      <x v="4"/>
      <x v="93"/>
    </i>
    <i r="2">
      <x v="46"/>
      <x v="14"/>
      <x v="3"/>
      <x v="41"/>
      <x v="70"/>
      <x v="3"/>
      <x v="4"/>
      <x v="93"/>
    </i>
    <i r="2">
      <x v="47"/>
      <x v="14"/>
      <x/>
      <x v="41"/>
      <x v="70"/>
      <x v="3"/>
      <x v="4"/>
      <x v="93"/>
    </i>
    <i t="default" r="1">
      <x v="28"/>
    </i>
    <i r="1">
      <x v="49"/>
      <x v="240"/>
      <x v="13"/>
      <x v="3"/>
      <x v="41"/>
      <x v="70"/>
      <x v="4"/>
      <x v="4"/>
      <x v="94"/>
    </i>
    <i r="2">
      <x v="241"/>
      <x v="13"/>
      <x v="3"/>
      <x v="90"/>
      <x v="70"/>
      <x v="4"/>
      <x v="4"/>
      <x v="95"/>
    </i>
    <i r="2">
      <x v="242"/>
      <x v="13"/>
      <x v="3"/>
      <x v="90"/>
      <x v="70"/>
      <x v="4"/>
      <x v="4"/>
      <x v="95"/>
    </i>
    <i t="default" r="1">
      <x v="49"/>
    </i>
    <i r="1">
      <x v="50"/>
      <x v="90"/>
      <x v="14"/>
      <x v="3"/>
      <x v="41"/>
      <x v="70"/>
      <x v="3"/>
      <x v="4"/>
      <x v="93"/>
    </i>
    <i r="2">
      <x v="91"/>
      <x v="14"/>
      <x v="2"/>
      <x v="41"/>
      <x v="70"/>
      <x v="3"/>
      <x v="4"/>
      <x v="93"/>
    </i>
    <i r="2">
      <x v="92"/>
      <x v="14"/>
      <x v="2"/>
      <x v="41"/>
      <x v="70"/>
      <x v="3"/>
      <x v="4"/>
      <x v="93"/>
    </i>
    <i t="default" r="1">
      <x v="50"/>
    </i>
    <i r="1">
      <x v="67"/>
      <x/>
      <x v="8"/>
      <x/>
      <x v="90"/>
      <x v="70"/>
      <x v="5"/>
      <x v="4"/>
      <x v="75"/>
    </i>
    <i r="2">
      <x v="1"/>
      <x v="8"/>
      <x/>
      <x v="90"/>
      <x v="70"/>
      <x v="5"/>
      <x v="4"/>
      <x v="75"/>
    </i>
    <i r="2">
      <x v="2"/>
      <x v="8"/>
      <x/>
      <x v="90"/>
      <x v="70"/>
      <x v="5"/>
      <x v="4"/>
      <x v="75"/>
    </i>
    <i r="2">
      <x v="3"/>
      <x v="11"/>
      <x v="3"/>
      <x v="90"/>
      <x v="70"/>
      <x v="5"/>
      <x v="4"/>
      <x v="75"/>
    </i>
    <i r="2">
      <x v="4"/>
      <x v="8"/>
      <x/>
      <x v="90"/>
      <x v="70"/>
      <x v="5"/>
      <x v="4"/>
      <x v="75"/>
    </i>
    <i r="2">
      <x v="99"/>
      <x v="16"/>
      <x/>
      <x v="95"/>
      <x v="70"/>
      <x v="3"/>
      <x v="4"/>
      <x v="93"/>
    </i>
    <i r="2">
      <x v="100"/>
      <x v="14"/>
      <x/>
      <x v="26"/>
      <x v="80"/>
      <x v="3"/>
      <x v="4"/>
      <x v="76"/>
    </i>
    <i r="2">
      <x v="101"/>
      <x v="14"/>
      <x/>
      <x v="24"/>
      <x v="77"/>
      <x v="3"/>
      <x v="4"/>
      <x v="80"/>
    </i>
    <i r="2">
      <x v="102"/>
      <x v="14"/>
      <x/>
      <x v="25"/>
      <x v="78"/>
      <x v="3"/>
      <x v="4"/>
      <x v="81"/>
    </i>
    <i r="2">
      <x v="103"/>
      <x v="14"/>
      <x v="3"/>
      <x v="24"/>
      <x v="77"/>
      <x v="3"/>
      <x v="4"/>
      <x v="80"/>
    </i>
    <i r="2">
      <x v="104"/>
      <x v="14"/>
      <x/>
      <x v="25"/>
      <x v="78"/>
      <x v="3"/>
      <x v="4"/>
      <x v="81"/>
    </i>
    <i t="default" r="1">
      <x v="67"/>
    </i>
    <i r="1">
      <x v="69"/>
      <x v="300"/>
      <x v="13"/>
      <x v="3"/>
      <x v="93"/>
      <x v="70"/>
      <x v="4"/>
      <x v="4"/>
      <x v="95"/>
    </i>
    <i r="2">
      <x v="301"/>
      <x v="13"/>
      <x v="3"/>
      <x v="94"/>
      <x v="70"/>
      <x v="4"/>
      <x v="4"/>
      <x v="95"/>
    </i>
    <i r="2">
      <x v="302"/>
      <x v="13"/>
      <x v="3"/>
      <x v="94"/>
      <x v="70"/>
      <x v="4"/>
      <x v="4"/>
      <x v="95"/>
    </i>
    <i r="2">
      <x v="303"/>
      <x v="15"/>
      <x v="3"/>
      <x v="33"/>
      <x v="70"/>
      <x v="4"/>
      <x v="4"/>
      <x v="86"/>
    </i>
    <i r="2">
      <x v="304"/>
      <x v="15"/>
      <x v="3"/>
      <x v="93"/>
      <x v="70"/>
      <x v="4"/>
      <x v="4"/>
      <x v="95"/>
    </i>
    <i t="default" r="1">
      <x v="69"/>
    </i>
    <i r="1">
      <x v="75"/>
      <x v="107"/>
      <x v="26"/>
      <x v="1"/>
      <x v="95"/>
      <x v="70"/>
      <x v="3"/>
      <x v="4"/>
      <x v="99"/>
    </i>
    <i r="2">
      <x v="108"/>
      <x v="26"/>
      <x v="3"/>
      <x v="31"/>
      <x v="70"/>
      <x v="3"/>
      <x v="4"/>
      <x v="91"/>
    </i>
    <i r="2">
      <x v="109"/>
      <x v="26"/>
      <x/>
      <x v="93"/>
      <x v="70"/>
      <x v="3"/>
      <x v="4"/>
      <x v="90"/>
    </i>
    <i t="default" r="1">
      <x v="75"/>
    </i>
    <i r="1">
      <x v="78"/>
      <x v="331"/>
      <x v="20"/>
      <x/>
      <x v="90"/>
      <x v="70"/>
      <x v="5"/>
      <x v="4"/>
      <x v="75"/>
    </i>
    <i r="2">
      <x v="332"/>
      <x v="20"/>
      <x v="3"/>
      <x v="90"/>
      <x v="70"/>
      <x v="5"/>
      <x v="4"/>
      <x v="75"/>
    </i>
    <i r="2">
      <x v="333"/>
      <x v="20"/>
      <x v="1"/>
      <x v="90"/>
      <x v="70"/>
      <x v="5"/>
      <x v="4"/>
      <x v="75"/>
    </i>
    <i r="2">
      <x v="334"/>
      <x v="20"/>
      <x v="3"/>
      <x v="90"/>
      <x v="70"/>
      <x v="5"/>
      <x v="4"/>
      <x v="75"/>
    </i>
    <i r="2">
      <x v="335"/>
      <x v="20"/>
      <x/>
      <x v="90"/>
      <x v="70"/>
      <x v="5"/>
      <x v="4"/>
      <x v="75"/>
    </i>
    <i t="default" r="1">
      <x v="78"/>
    </i>
    <i r="1">
      <x v="79"/>
      <x v="336"/>
      <x v="20"/>
      <x v="3"/>
      <x v="90"/>
      <x v="70"/>
      <x v="5"/>
      <x v="4"/>
      <x v="75"/>
    </i>
    <i r="2">
      <x v="337"/>
      <x v="20"/>
      <x/>
      <x v="90"/>
      <x v="70"/>
      <x v="5"/>
      <x v="4"/>
      <x v="75"/>
    </i>
    <i r="2">
      <x v="338"/>
      <x v="20"/>
      <x v="2"/>
      <x v="90"/>
      <x v="70"/>
      <x v="5"/>
      <x v="4"/>
      <x v="75"/>
    </i>
    <i r="4">
      <x v="3"/>
      <x v="90"/>
      <x v="70"/>
      <x v="5"/>
      <x v="4"/>
      <x v="75"/>
    </i>
    <i t="default" r="1">
      <x v="79"/>
    </i>
    <i r="1">
      <x v="100"/>
      <x v="141"/>
      <x v="29"/>
      <x v="2"/>
      <x v="41"/>
      <x v="70"/>
      <x v="3"/>
      <x v="4"/>
      <x v="90"/>
    </i>
    <i r="2">
      <x v="142"/>
      <x v="29"/>
      <x v="2"/>
      <x v="25"/>
      <x v="78"/>
      <x v="3"/>
      <x v="4"/>
      <x v="81"/>
    </i>
    <i r="2">
      <x v="143"/>
      <x v="28"/>
      <x v="3"/>
      <x v="41"/>
      <x v="70"/>
      <x v="3"/>
      <x v="4"/>
      <x v="90"/>
    </i>
    <i r="2">
      <x v="144"/>
      <x v="29"/>
      <x/>
      <x v="41"/>
      <x v="70"/>
      <x v="3"/>
      <x v="4"/>
      <x v="90"/>
    </i>
    <i r="2">
      <x v="145"/>
      <x v="28"/>
      <x v="3"/>
      <x v="41"/>
      <x v="70"/>
      <x v="3"/>
      <x v="4"/>
      <x v="90"/>
    </i>
    <i r="2">
      <x v="146"/>
      <x v="29"/>
      <x v="3"/>
      <x v="41"/>
      <x v="70"/>
      <x v="3"/>
      <x v="4"/>
      <x v="90"/>
    </i>
    <i r="2">
      <x v="147"/>
      <x v="29"/>
      <x/>
      <x v="90"/>
      <x v="70"/>
      <x v="3"/>
      <x v="4"/>
      <x v="90"/>
    </i>
    <i t="default" r="1">
      <x v="100"/>
    </i>
    <i r="1">
      <x v="111"/>
      <x v="8"/>
      <x v="12"/>
      <x v="2"/>
      <x v="26"/>
      <x v="80"/>
      <x v="3"/>
      <x v="4"/>
      <x v="76"/>
    </i>
    <i r="2">
      <x v="10"/>
      <x v="12"/>
      <x v="3"/>
      <x v="26"/>
      <x v="70"/>
      <x v="3"/>
      <x v="4"/>
      <x v="76"/>
    </i>
    <i r="2">
      <x v="11"/>
      <x v="12"/>
      <x v="3"/>
      <x v="90"/>
      <x v="70"/>
      <x v="3"/>
      <x v="4"/>
      <x v="90"/>
    </i>
    <i r="2">
      <x v="12"/>
      <x v="12"/>
      <x v="2"/>
      <x v="25"/>
      <x v="78"/>
      <x v="3"/>
      <x v="4"/>
      <x v="81"/>
    </i>
    <i r="2">
      <x v="13"/>
      <x v="11"/>
      <x v="2"/>
      <x v="24"/>
      <x v="77"/>
      <x v="3"/>
      <x v="4"/>
      <x v="80"/>
    </i>
    <i r="2">
      <x v="14"/>
      <x v="12"/>
      <x v="3"/>
      <x v="90"/>
      <x v="70"/>
      <x v="3"/>
      <x v="4"/>
      <x v="90"/>
    </i>
    <i t="default" r="1">
      <x v="111"/>
    </i>
    <i t="default">
      <x v="15"/>
    </i>
    <i t="grand">
      <x/>
    </i>
  </rowItems>
  <colFields count="1">
    <field x="-2"/>
  </colFields>
  <colItems count="2">
    <i>
      <x/>
    </i>
    <i i="1">
      <x v="1"/>
    </i>
  </colItems>
  <pageFields count="5">
    <pageField fld="47" hier="-1"/>
    <pageField fld="14" hier="-1"/>
    <pageField fld="1" hier="-1"/>
    <pageField fld="6" hier="-1"/>
    <pageField fld="4" hier="-1"/>
  </pageFields>
  <dataFields count="2">
    <dataField name="Count of Integration" fld="36" subtotal="count" baseField="0" baseItem="0"/>
    <dataField name="Count of Site ID" fld="4" subtotal="count" baseField="0" baseItem="0"/>
  </dataFields>
  <formats count="53">
    <format dxfId="170">
      <pivotArea field="14" type="button" dataOnly="0" labelOnly="1" outline="0" axis="axisPage" fieldPosition="1"/>
    </format>
    <format dxfId="169">
      <pivotArea field="14" type="button" dataOnly="0" labelOnly="1" outline="0" axis="axisPage" fieldPosition="1"/>
    </format>
    <format dxfId="168">
      <pivotArea dataOnly="0" outline="0" fieldPosition="0">
        <references count="1">
          <reference field="0" count="0" defaultSubtotal="1"/>
        </references>
      </pivotArea>
    </format>
    <format dxfId="167">
      <pivotArea dataOnly="0" outline="0" fieldPosition="0">
        <references count="1">
          <reference field="0" count="0" defaultSubtotal="1"/>
        </references>
      </pivotArea>
    </format>
    <format dxfId="166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65">
      <pivotArea dataOnly="0" labelOnly="1" outline="0" fieldPosition="0">
        <references count="1">
          <reference field="0" count="1" defaultSubtotal="1">
            <x v="4"/>
          </reference>
        </references>
      </pivotArea>
    </format>
    <format dxfId="164">
      <pivotArea dataOnly="0" labelOnly="1" outline="0" fieldPosition="0">
        <references count="1">
          <reference field="0" count="1" defaultSubtotal="1">
            <x v="5"/>
          </reference>
        </references>
      </pivotArea>
    </format>
    <format dxfId="163">
      <pivotArea dataOnly="0" labelOnly="1" outline="0" fieldPosition="0">
        <references count="1">
          <reference field="0" count="1" defaultSubtotal="1">
            <x v="7"/>
          </reference>
        </references>
      </pivotArea>
    </format>
    <format dxfId="162">
      <pivotArea dataOnly="0" labelOnly="1" outline="0" fieldPosition="0">
        <references count="1">
          <reference field="0" count="1" defaultSubtotal="1">
            <x v="8"/>
          </reference>
        </references>
      </pivotArea>
    </format>
    <format dxfId="161">
      <pivotArea dataOnly="0" labelOnly="1" outline="0" fieldPosition="0">
        <references count="1">
          <reference field="0" count="1" defaultSubtotal="1">
            <x v="10"/>
          </reference>
        </references>
      </pivotArea>
    </format>
    <format dxfId="160">
      <pivotArea dataOnly="0" labelOnly="1" outline="0" fieldPosition="0">
        <references count="1">
          <reference field="0" count="1" defaultSubtotal="1">
            <x v="11"/>
          </reference>
        </references>
      </pivotArea>
    </format>
    <format dxfId="159">
      <pivotArea dataOnly="0" labelOnly="1" outline="0" fieldPosition="0">
        <references count="1">
          <reference field="0" count="1" defaultSubtotal="1">
            <x v="15"/>
          </reference>
        </references>
      </pivotArea>
    </format>
    <format dxfId="158">
      <pivotArea dataOnly="0" labelOnly="1" outline="0" fieldPosition="0">
        <references count="1">
          <reference field="0" count="1" defaultSubtotal="1">
            <x v="17"/>
          </reference>
        </references>
      </pivotArea>
    </format>
    <format dxfId="157">
      <pivotArea dataOnly="0" labelOnly="1" outline="0" fieldPosition="0">
        <references count="1">
          <reference field="0" count="1" defaultSubtotal="1">
            <x v="19"/>
          </reference>
        </references>
      </pivotArea>
    </format>
    <format dxfId="156">
      <pivotArea dataOnly="0" labelOnly="1" outline="0" fieldPosition="0">
        <references count="1">
          <reference field="0" count="1" defaultSubtotal="1">
            <x v="22"/>
          </reference>
        </references>
      </pivotArea>
    </format>
    <format dxfId="155">
      <pivotArea dataOnly="0" labelOnly="1" outline="0" fieldPosition="0">
        <references count="1">
          <reference field="0" count="1" defaultSubtotal="1">
            <x v="24"/>
          </reference>
        </references>
      </pivotArea>
    </format>
    <format dxfId="154">
      <pivotArea dataOnly="0" labelOnly="1" outline="0" fieldPosition="0">
        <references count="1">
          <reference field="0" count="1" defaultSubtotal="1">
            <x v="25"/>
          </reference>
        </references>
      </pivotArea>
    </format>
    <format dxfId="153">
      <pivotArea dataOnly="0" labelOnly="1" outline="0" fieldPosition="0">
        <references count="1">
          <reference field="0" count="1" defaultSubtotal="1">
            <x v="27"/>
          </reference>
        </references>
      </pivotArea>
    </format>
    <format dxfId="152">
      <pivotArea dataOnly="0" labelOnly="1" outline="0" fieldPosition="0">
        <references count="1">
          <reference field="0" count="1" defaultSubtotal="1">
            <x v="28"/>
          </reference>
        </references>
      </pivotArea>
    </format>
    <format dxfId="151">
      <pivotArea dataOnly="0" labelOnly="1" outline="0" fieldPosition="0">
        <references count="1">
          <reference field="0" count="1" defaultSubtotal="1">
            <x v="30"/>
          </reference>
        </references>
      </pivotArea>
    </format>
    <format dxfId="150">
      <pivotArea dataOnly="0" labelOnly="1" outline="0" fieldPosition="0">
        <references count="1">
          <reference field="0" count="1" defaultSubtotal="1">
            <x v="31"/>
          </reference>
        </references>
      </pivotArea>
    </format>
    <format dxfId="149">
      <pivotArea dataOnly="0" labelOnly="1" outline="0" fieldPosition="0">
        <references count="1">
          <reference field="0" count="1" defaultSubtotal="1">
            <x v="33"/>
          </reference>
        </references>
      </pivotArea>
    </format>
    <format dxfId="148">
      <pivotArea dataOnly="0" labelOnly="1" outline="0" fieldPosition="0">
        <references count="1">
          <reference field="0" count="1" defaultSubtotal="1">
            <x v="35"/>
          </reference>
        </references>
      </pivotArea>
    </format>
    <format dxfId="147">
      <pivotArea dataOnly="0" labelOnly="1" outline="0" fieldPosition="0">
        <references count="1">
          <reference field="0" count="1" defaultSubtotal="1">
            <x v="44"/>
          </reference>
        </references>
      </pivotArea>
    </format>
    <format dxfId="146">
      <pivotArea dataOnly="0" labelOnly="1" outline="0" fieldPosition="0">
        <references count="1">
          <reference field="0" count="1" defaultSubtotal="1">
            <x v="46"/>
          </reference>
        </references>
      </pivotArea>
    </format>
    <format dxfId="145">
      <pivotArea dataOnly="0" labelOnly="1" outline="0" fieldPosition="0">
        <references count="1">
          <reference field="0" count="1" defaultSubtotal="1">
            <x v="48"/>
          </reference>
        </references>
      </pivotArea>
    </format>
    <format dxfId="144">
      <pivotArea dataOnly="0" labelOnly="1" outline="0" fieldPosition="0">
        <references count="1">
          <reference field="0" count="1" defaultSubtotal="1">
            <x v="51"/>
          </reference>
        </references>
      </pivotArea>
    </format>
    <format dxfId="143">
      <pivotArea dataOnly="0" labelOnly="1" outline="0" fieldPosition="0">
        <references count="1">
          <reference field="0" count="1" defaultSubtotal="1">
            <x v="53"/>
          </reference>
        </references>
      </pivotArea>
    </format>
    <format dxfId="142">
      <pivotArea dataOnly="0" labelOnly="1" outline="0" fieldPosition="0">
        <references count="1">
          <reference field="0" count="1" defaultSubtotal="1">
            <x v="54"/>
          </reference>
        </references>
      </pivotArea>
    </format>
    <format dxfId="141">
      <pivotArea dataOnly="0" labelOnly="1" outline="0" fieldPosition="0">
        <references count="1">
          <reference field="0" count="1" defaultSubtotal="1">
            <x v="55"/>
          </reference>
        </references>
      </pivotArea>
    </format>
    <format dxfId="140">
      <pivotArea dataOnly="0" labelOnly="1" outline="0" fieldPosition="0">
        <references count="1">
          <reference field="0" count="1" defaultSubtotal="1">
            <x v="58"/>
          </reference>
        </references>
      </pivotArea>
    </format>
    <format dxfId="139">
      <pivotArea dataOnly="0" labelOnly="1" outline="0" fieldPosition="0">
        <references count="1">
          <reference field="0" count="1" defaultSubtotal="1">
            <x v="59"/>
          </reference>
        </references>
      </pivotArea>
    </format>
    <format dxfId="138">
      <pivotArea dataOnly="0" labelOnly="1" outline="0" fieldPosition="0">
        <references count="1">
          <reference field="0" count="1" defaultSubtotal="1">
            <x v="62"/>
          </reference>
        </references>
      </pivotArea>
    </format>
    <format dxfId="137">
      <pivotArea dataOnly="0" labelOnly="1" outline="0" fieldPosition="0">
        <references count="1">
          <reference field="0" count="1" defaultSubtotal="1">
            <x v="65"/>
          </reference>
        </references>
      </pivotArea>
    </format>
    <format dxfId="136">
      <pivotArea dataOnly="0" labelOnly="1" outline="0" fieldPosition="0">
        <references count="1">
          <reference field="0" count="1" defaultSubtotal="1">
            <x v="81"/>
          </reference>
        </references>
      </pivotArea>
    </format>
    <format dxfId="135">
      <pivotArea dataOnly="0" labelOnly="1" outline="0" fieldPosition="0">
        <references count="1">
          <reference field="0" count="1" defaultSubtotal="1">
            <x v="84"/>
          </reference>
        </references>
      </pivotArea>
    </format>
    <format dxfId="134">
      <pivotArea dataOnly="0" labelOnly="1" outline="0" fieldPosition="0">
        <references count="1">
          <reference field="0" count="1" defaultSubtotal="1">
            <x v="85"/>
          </reference>
        </references>
      </pivotArea>
    </format>
    <format dxfId="133">
      <pivotArea dataOnly="0" labelOnly="1" outline="0" fieldPosition="0">
        <references count="1">
          <reference field="0" count="1" defaultSubtotal="1">
            <x v="86"/>
          </reference>
        </references>
      </pivotArea>
    </format>
    <format dxfId="132">
      <pivotArea dataOnly="0" labelOnly="1" outline="0" fieldPosition="0">
        <references count="1">
          <reference field="0" count="1" defaultSubtotal="1">
            <x v="87"/>
          </reference>
        </references>
      </pivotArea>
    </format>
    <format dxfId="131">
      <pivotArea dataOnly="0" labelOnly="1" outline="0" fieldPosition="0">
        <references count="1">
          <reference field="0" count="1" defaultSubtotal="1">
            <x v="88"/>
          </reference>
        </references>
      </pivotArea>
    </format>
    <format dxfId="130">
      <pivotArea dataOnly="0" labelOnly="1" outline="0" fieldPosition="0">
        <references count="1">
          <reference field="0" count="1" defaultSubtotal="1">
            <x v="89"/>
          </reference>
        </references>
      </pivotArea>
    </format>
    <format dxfId="129">
      <pivotArea dataOnly="0" labelOnly="1" outline="0" fieldPosition="0">
        <references count="1">
          <reference field="0" count="1" defaultSubtotal="1">
            <x v="92"/>
          </reference>
        </references>
      </pivotArea>
    </format>
    <format dxfId="128">
      <pivotArea dataOnly="0" labelOnly="1" outline="0" fieldPosition="0">
        <references count="1">
          <reference field="0" count="1" defaultSubtotal="1">
            <x v="94"/>
          </reference>
        </references>
      </pivotArea>
    </format>
    <format dxfId="127">
      <pivotArea dataOnly="0" labelOnly="1" outline="0" fieldPosition="0">
        <references count="1">
          <reference field="0" count="1" defaultSubtotal="1">
            <x v="95"/>
          </reference>
        </references>
      </pivotArea>
    </format>
    <format dxfId="126">
      <pivotArea dataOnly="0" labelOnly="1" outline="0" fieldPosition="0">
        <references count="1">
          <reference field="0" count="1" defaultSubtotal="1">
            <x v="96"/>
          </reference>
        </references>
      </pivotArea>
    </format>
    <format dxfId="125">
      <pivotArea dataOnly="0" labelOnly="1" outline="0" fieldPosition="0">
        <references count="1">
          <reference field="0" count="1" defaultSubtotal="1">
            <x v="99"/>
          </reference>
        </references>
      </pivotArea>
    </format>
    <format dxfId="124">
      <pivotArea dataOnly="0" labelOnly="1" outline="0" fieldPosition="0">
        <references count="1">
          <reference field="0" count="1" defaultSubtotal="1">
            <x v="103"/>
          </reference>
        </references>
      </pivotArea>
    </format>
    <format dxfId="123">
      <pivotArea dataOnly="0" labelOnly="1" outline="0" fieldPosition="0">
        <references count="1">
          <reference field="0" count="1" defaultSubtotal="1">
            <x v="107"/>
          </reference>
        </references>
      </pivotArea>
    </format>
    <format dxfId="122">
      <pivotArea dataOnly="0" labelOnly="1" outline="0" fieldPosition="0">
        <references count="1">
          <reference field="0" count="1" defaultSubtotal="1">
            <x v="108"/>
          </reference>
        </references>
      </pivotArea>
    </format>
    <format dxfId="121">
      <pivotArea dataOnly="0" labelOnly="1" outline="0" fieldPosition="0">
        <references count="1">
          <reference field="0" count="1" defaultSubtotal="1">
            <x v="109"/>
          </reference>
        </references>
      </pivotArea>
    </format>
    <format dxfId="120">
      <pivotArea dataOnly="0" labelOnly="1" grandRow="1" outline="0" fieldPosition="0"/>
    </format>
    <format dxfId="119">
      <pivotArea dataOnly="0" outline="0" fieldPosition="0">
        <references count="1">
          <reference field="39" count="0" defaultSubtotal="1"/>
        </references>
      </pivotArea>
    </format>
    <format dxfId="118">
      <pivotArea dataOnly="0" outline="0" fieldPosition="0">
        <references count="1">
          <reference field="39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S3:BB270" firstHeaderRow="2" firstDataRow="2" firstDataCol="4" rowPageCount="1" colPageCount="1"/>
  <pivotFields count="5">
    <pivotField axis="axisPage" compact="0" outline="0" showAll="0">
      <items count="4">
        <item x="1"/>
        <item x="0"/>
        <item x="2"/>
        <item t="default"/>
      </items>
    </pivotField>
    <pivotField axis="axisRow" compact="0" outline="0" showAll="0" defaultSubtotal="0">
      <items count="201">
        <item x="0"/>
        <item x="1"/>
        <item x="3"/>
        <item x="160"/>
        <item x="161"/>
        <item x="162"/>
        <item x="163"/>
        <item x="175"/>
        <item x="4"/>
        <item x="5"/>
        <item x="6"/>
        <item x="7"/>
        <item x="8"/>
        <item x="9"/>
        <item x="10"/>
        <item x="11"/>
        <item x="12"/>
        <item x="13"/>
        <item x="14"/>
        <item x="159"/>
        <item x="15"/>
        <item x="16"/>
        <item x="168"/>
        <item x="166"/>
        <item x="165"/>
        <item x="17"/>
        <item x="18"/>
        <item x="19"/>
        <item x="20"/>
        <item x="21"/>
        <item x="22"/>
        <item x="176"/>
        <item x="198"/>
        <item x="196"/>
        <item x="23"/>
        <item x="153"/>
        <item x="177"/>
        <item x="194"/>
        <item x="24"/>
        <item x="25"/>
        <item x="26"/>
        <item x="199"/>
        <item x="27"/>
        <item x="28"/>
        <item x="29"/>
        <item x="30"/>
        <item x="31"/>
        <item x="32"/>
        <item x="33"/>
        <item x="34"/>
        <item x="35"/>
        <item x="197"/>
        <item x="36"/>
        <item x="37"/>
        <item x="38"/>
        <item x="39"/>
        <item x="40"/>
        <item x="178"/>
        <item x="179"/>
        <item x="41"/>
        <item x="42"/>
        <item x="180"/>
        <item x="43"/>
        <item x="44"/>
        <item x="45"/>
        <item x="46"/>
        <item x="47"/>
        <item x="48"/>
        <item x="49"/>
        <item x="50"/>
        <item x="51"/>
        <item x="52"/>
        <item x="53"/>
        <item x="191"/>
        <item x="181"/>
        <item x="182"/>
        <item x="167"/>
        <item x="195"/>
        <item x="54"/>
        <item x="55"/>
        <item x="56"/>
        <item x="57"/>
        <item x="58"/>
        <item x="59"/>
        <item x="60"/>
        <item x="61"/>
        <item x="62"/>
        <item x="154"/>
        <item x="63"/>
        <item x="64"/>
        <item x="169"/>
        <item x="1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1"/>
        <item x="84"/>
        <item x="172"/>
        <item x="85"/>
        <item x="183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73"/>
        <item x="106"/>
        <item x="107"/>
        <item x="108"/>
        <item x="109"/>
        <item x="110"/>
        <item x="111"/>
        <item x="112"/>
        <item x="200"/>
        <item x="113"/>
        <item x="114"/>
        <item x="115"/>
        <item x="116"/>
        <item x="184"/>
        <item x="117"/>
        <item x="118"/>
        <item x="119"/>
        <item x="170"/>
        <item x="120"/>
        <item x="121"/>
        <item x="122"/>
        <item x="123"/>
        <item x="124"/>
        <item x="125"/>
        <item x="126"/>
        <item x="127"/>
        <item x="128"/>
        <item x="185"/>
        <item x="129"/>
        <item x="130"/>
        <item x="174"/>
        <item x="131"/>
        <item x="155"/>
        <item x="132"/>
        <item x="157"/>
        <item x="156"/>
        <item x="158"/>
        <item x="133"/>
        <item x="192"/>
        <item x="186"/>
        <item x="134"/>
        <item x="187"/>
        <item x="135"/>
        <item x="136"/>
        <item x="137"/>
        <item x="138"/>
        <item x="193"/>
        <item x="139"/>
        <item x="140"/>
        <item x="141"/>
        <item x="142"/>
        <item x="188"/>
        <item x="143"/>
        <item x="144"/>
        <item x="189"/>
        <item x="190"/>
        <item x="145"/>
        <item x="146"/>
        <item x="147"/>
        <item x="152"/>
        <item x="148"/>
        <item x="149"/>
        <item x="150"/>
        <item x="151"/>
        <item x="2"/>
      </items>
    </pivotField>
    <pivotField axis="axisRow" compact="0" outline="0" showAll="0" defaultSubtotal="0">
      <items count="40">
        <item x="27"/>
        <item x="8"/>
        <item x="28"/>
        <item x="35"/>
        <item x="20"/>
        <item x="30"/>
        <item x="34"/>
        <item x="31"/>
        <item x="32"/>
        <item x="7"/>
        <item x="5"/>
        <item x="9"/>
        <item x="3"/>
        <item x="11"/>
        <item x="16"/>
        <item x="6"/>
        <item x="24"/>
        <item x="13"/>
        <item x="25"/>
        <item x="29"/>
        <item x="12"/>
        <item x="21"/>
        <item x="26"/>
        <item x="19"/>
        <item x="10"/>
        <item x="22"/>
        <item x="1"/>
        <item x="0"/>
        <item x="18"/>
        <item x="15"/>
        <item x="17"/>
        <item x="4"/>
        <item x="14"/>
        <item x="23"/>
        <item x="33"/>
        <item x="36"/>
        <item x="37"/>
        <item x="38"/>
        <item x="39"/>
        <item x="2"/>
      </items>
    </pivotField>
    <pivotField axis="axisRow" compact="0" outline="0" showAll="0" defaultSubtotal="0">
      <items count="5">
        <item x="4"/>
        <item x="0"/>
        <item x="2"/>
        <item x="1"/>
        <item x="3"/>
      </items>
    </pivotField>
    <pivotField axis="axisRow" compact="0" outline="0" showAll="0" defaultSubtotal="0">
      <items count="77">
        <item x="45"/>
        <item x="60"/>
        <item x="49"/>
        <item x="47"/>
        <item x="76"/>
        <item x="50"/>
        <item x="52"/>
        <item x="44"/>
        <item x="58"/>
        <item x="65"/>
        <item x="61"/>
        <item x="57"/>
        <item x="51"/>
        <item x="75"/>
        <item x="59"/>
        <item x="46"/>
        <item x="66"/>
        <item x="70"/>
        <item x="64"/>
        <item x="63"/>
        <item x="71"/>
        <item x="68"/>
        <item x="72"/>
        <item x="62"/>
        <item x="74"/>
        <item x="69"/>
        <item x="53"/>
        <item x="54"/>
        <item x="55"/>
        <item x="48"/>
        <item x="73"/>
        <item x="67"/>
        <item x="10"/>
        <item x="25"/>
        <item x="21"/>
        <item x="43"/>
        <item x="18"/>
        <item x="4"/>
        <item x="0"/>
        <item x="19"/>
        <item x="27"/>
        <item x="6"/>
        <item x="31"/>
        <item x="8"/>
        <item x="17"/>
        <item x="20"/>
        <item x="30"/>
        <item x="11"/>
        <item x="23"/>
        <item x="24"/>
        <item x="36"/>
        <item x="42"/>
        <item x="16"/>
        <item x="12"/>
        <item x="26"/>
        <item x="14"/>
        <item x="37"/>
        <item x="5"/>
        <item x="3"/>
        <item x="38"/>
        <item x="33"/>
        <item x="56"/>
        <item x="34"/>
        <item x="39"/>
        <item x="7"/>
        <item x="13"/>
        <item x="29"/>
        <item x="1"/>
        <item x="35"/>
        <item x="32"/>
        <item x="22"/>
        <item x="40"/>
        <item x="9"/>
        <item x="15"/>
        <item x="28"/>
        <item x="41"/>
        <item x="2"/>
      </items>
    </pivotField>
  </pivotFields>
  <rowFields count="4">
    <field x="3"/>
    <field x="1"/>
    <field x="2"/>
    <field x="4"/>
  </rowFields>
  <rowItems count="266">
    <i>
      <x/>
      <x v="42"/>
      <x v="37"/>
      <x v="14"/>
    </i>
    <i r="1">
      <x v="183"/>
      <x v="8"/>
      <x v="61"/>
    </i>
    <i>
      <x v="1"/>
      <x/>
      <x v="27"/>
      <x v="38"/>
    </i>
    <i r="1">
      <x v="1"/>
      <x v="26"/>
      <x v="67"/>
    </i>
    <i r="1">
      <x v="2"/>
      <x v="12"/>
      <x v="58"/>
    </i>
    <i r="1">
      <x v="9"/>
      <x v="10"/>
      <x v="57"/>
    </i>
    <i r="1">
      <x v="10"/>
      <x v="15"/>
      <x v="57"/>
    </i>
    <i r="2">
      <x v="27"/>
      <x v="41"/>
    </i>
    <i r="1">
      <x v="11"/>
      <x v="9"/>
      <x v="57"/>
    </i>
    <i r="1">
      <x v="12"/>
      <x v="9"/>
      <x v="57"/>
    </i>
    <i r="2">
      <x v="27"/>
      <x v="38"/>
    </i>
    <i r="1">
      <x v="13"/>
      <x v="27"/>
      <x v="43"/>
    </i>
    <i r="1">
      <x v="14"/>
      <x v="9"/>
      <x v="57"/>
    </i>
    <i r="1">
      <x v="15"/>
      <x v="10"/>
      <x v="57"/>
    </i>
    <i r="1">
      <x v="16"/>
      <x v="1"/>
      <x v="72"/>
    </i>
    <i r="2">
      <x v="10"/>
      <x v="57"/>
    </i>
    <i r="1">
      <x v="17"/>
      <x v="11"/>
      <x v="67"/>
    </i>
    <i r="1">
      <x v="18"/>
      <x v="1"/>
      <x v="32"/>
    </i>
    <i r="1">
      <x v="20"/>
      <x v="9"/>
      <x v="47"/>
    </i>
    <i r="1">
      <x v="21"/>
      <x v="9"/>
      <x v="53"/>
    </i>
    <i r="1">
      <x v="25"/>
      <x v="10"/>
      <x v="53"/>
    </i>
    <i r="1">
      <x v="28"/>
      <x v="10"/>
      <x v="57"/>
    </i>
    <i r="1">
      <x v="29"/>
      <x v="13"/>
      <x v="47"/>
    </i>
    <i r="1">
      <x v="30"/>
      <x v="20"/>
      <x v="53"/>
    </i>
    <i r="1">
      <x v="34"/>
      <x v="20"/>
      <x v="53"/>
    </i>
    <i r="1">
      <x v="38"/>
      <x v="17"/>
      <x v="57"/>
    </i>
    <i r="1">
      <x v="39"/>
      <x v="17"/>
      <x v="58"/>
    </i>
    <i r="1">
      <x v="40"/>
      <x v="32"/>
      <x v="47"/>
    </i>
    <i r="1">
      <x v="42"/>
      <x v="15"/>
      <x v="55"/>
    </i>
    <i r="2">
      <x v="27"/>
      <x v="38"/>
    </i>
    <i r="1">
      <x v="43"/>
      <x v="10"/>
      <x v="57"/>
    </i>
    <i r="2">
      <x v="27"/>
      <x v="73"/>
    </i>
    <i r="1">
      <x v="44"/>
      <x v="15"/>
      <x v="57"/>
    </i>
    <i r="1">
      <x v="45"/>
      <x v="15"/>
      <x v="55"/>
    </i>
    <i r="1">
      <x v="46"/>
      <x v="20"/>
      <x v="53"/>
    </i>
    <i r="1">
      <x v="47"/>
      <x v="20"/>
      <x v="57"/>
    </i>
    <i r="1">
      <x v="48"/>
      <x v="13"/>
      <x v="67"/>
    </i>
    <i r="1">
      <x v="49"/>
      <x v="10"/>
      <x v="53"/>
    </i>
    <i r="1">
      <x v="50"/>
      <x v="27"/>
      <x v="37"/>
    </i>
    <i r="1">
      <x v="52"/>
      <x v="15"/>
      <x v="52"/>
    </i>
    <i r="3">
      <x v="53"/>
    </i>
    <i r="1">
      <x v="53"/>
      <x v="10"/>
      <x v="44"/>
    </i>
    <i r="3">
      <x v="57"/>
    </i>
    <i r="1">
      <x v="54"/>
      <x v="10"/>
      <x v="67"/>
    </i>
    <i r="1">
      <x v="55"/>
      <x v="14"/>
      <x v="57"/>
    </i>
    <i r="1">
      <x v="56"/>
      <x v="9"/>
      <x v="47"/>
    </i>
    <i r="2">
      <x v="27"/>
      <x v="41"/>
    </i>
    <i r="2">
      <x v="29"/>
      <x v="36"/>
    </i>
    <i r="1">
      <x v="59"/>
      <x v="9"/>
      <x v="39"/>
    </i>
    <i r="1">
      <x v="60"/>
      <x v="9"/>
      <x v="39"/>
    </i>
    <i r="3">
      <x v="57"/>
    </i>
    <i r="1">
      <x v="62"/>
      <x v="30"/>
      <x v="36"/>
    </i>
    <i r="1">
      <x v="63"/>
      <x v="9"/>
      <x v="58"/>
    </i>
    <i r="1">
      <x v="64"/>
      <x v="1"/>
      <x v="72"/>
    </i>
    <i r="1">
      <x v="65"/>
      <x v="9"/>
      <x v="53"/>
    </i>
    <i r="1">
      <x v="66"/>
      <x v="1"/>
      <x v="32"/>
    </i>
    <i r="1">
      <x v="67"/>
      <x v="26"/>
      <x v="58"/>
    </i>
    <i r="1">
      <x v="68"/>
      <x v="15"/>
      <x v="45"/>
    </i>
    <i r="1">
      <x v="69"/>
      <x v="10"/>
      <x v="34"/>
    </i>
    <i r="1">
      <x v="70"/>
      <x v="10"/>
      <x v="55"/>
    </i>
    <i r="1">
      <x v="71"/>
      <x v="20"/>
      <x v="53"/>
    </i>
    <i r="1">
      <x v="72"/>
      <x v="23"/>
      <x v="57"/>
    </i>
    <i r="2">
      <x v="28"/>
      <x v="67"/>
    </i>
    <i r="1">
      <x v="78"/>
      <x v="10"/>
      <x v="57"/>
    </i>
    <i r="1">
      <x v="79"/>
      <x v="12"/>
      <x v="55"/>
    </i>
    <i r="1">
      <x v="80"/>
      <x v="9"/>
      <x v="39"/>
    </i>
    <i r="3">
      <x v="58"/>
    </i>
    <i r="1">
      <x v="81"/>
      <x v="4"/>
      <x v="48"/>
    </i>
    <i r="2">
      <x v="28"/>
      <x v="70"/>
    </i>
    <i r="1">
      <x v="82"/>
      <x v="9"/>
      <x v="39"/>
    </i>
    <i r="3">
      <x v="49"/>
    </i>
    <i r="1">
      <x v="83"/>
      <x v="9"/>
      <x v="39"/>
    </i>
    <i r="1">
      <x v="84"/>
      <x v="27"/>
      <x v="39"/>
    </i>
    <i r="1">
      <x v="85"/>
      <x v="15"/>
      <x v="34"/>
    </i>
    <i r="1">
      <x v="86"/>
      <x v="10"/>
      <x v="33"/>
    </i>
    <i r="3">
      <x v="52"/>
    </i>
    <i r="1">
      <x v="89"/>
      <x v="27"/>
      <x v="39"/>
    </i>
    <i r="1">
      <x v="92"/>
      <x v="21"/>
      <x v="54"/>
    </i>
    <i r="1">
      <x v="93"/>
      <x v="1"/>
      <x v="40"/>
    </i>
    <i r="1">
      <x v="94"/>
      <x v="1"/>
      <x v="37"/>
    </i>
    <i r="1">
      <x v="95"/>
      <x v="17"/>
      <x v="74"/>
    </i>
    <i r="1">
      <x v="96"/>
      <x v="25"/>
      <x v="57"/>
    </i>
    <i r="1">
      <x v="97"/>
      <x v="24"/>
      <x v="67"/>
    </i>
    <i r="1">
      <x v="98"/>
      <x v="33"/>
      <x v="66"/>
    </i>
    <i r="1">
      <x v="99"/>
      <x v="15"/>
      <x v="47"/>
    </i>
    <i r="1">
      <x v="100"/>
      <x v="24"/>
      <x v="67"/>
    </i>
    <i r="1">
      <x v="101"/>
      <x v="15"/>
      <x v="53"/>
    </i>
    <i r="1">
      <x v="102"/>
      <x v="9"/>
      <x v="46"/>
    </i>
    <i r="3">
      <x v="67"/>
    </i>
    <i r="1">
      <x v="103"/>
      <x v="16"/>
      <x v="42"/>
    </i>
    <i r="1">
      <x v="104"/>
      <x v="15"/>
      <x v="57"/>
    </i>
    <i r="1">
      <x v="105"/>
      <x v="15"/>
      <x v="57"/>
    </i>
    <i r="1">
      <x v="106"/>
      <x v="24"/>
      <x v="39"/>
    </i>
    <i r="1">
      <x v="107"/>
      <x v="24"/>
      <x v="39"/>
    </i>
    <i r="1">
      <x v="108"/>
      <x v="16"/>
      <x v="57"/>
    </i>
    <i r="1">
      <x v="109"/>
      <x v="11"/>
      <x v="57"/>
    </i>
    <i r="1">
      <x v="110"/>
      <x v="25"/>
      <x v="46"/>
    </i>
    <i r="2">
      <x v="26"/>
      <x v="69"/>
    </i>
    <i r="1">
      <x v="112"/>
      <x v="20"/>
      <x v="57"/>
    </i>
    <i r="1">
      <x v="114"/>
      <x v="11"/>
      <x v="57"/>
    </i>
    <i r="1">
      <x v="116"/>
      <x v="17"/>
      <x v="58"/>
    </i>
    <i r="3">
      <x v="74"/>
    </i>
    <i r="1">
      <x v="117"/>
      <x v="25"/>
      <x v="53"/>
    </i>
    <i r="2">
      <x v="26"/>
      <x v="67"/>
    </i>
    <i r="1">
      <x v="118"/>
      <x v="17"/>
      <x v="57"/>
    </i>
    <i r="3">
      <x v="73"/>
    </i>
    <i r="1">
      <x v="119"/>
      <x v="25"/>
      <x v="57"/>
    </i>
    <i r="2">
      <x v="26"/>
      <x v="37"/>
    </i>
    <i r="1">
      <x v="120"/>
      <x v="18"/>
      <x v="57"/>
    </i>
    <i r="1">
      <x v="121"/>
      <x v="17"/>
      <x v="53"/>
    </i>
    <i r="1">
      <x v="122"/>
      <x v="10"/>
      <x v="74"/>
    </i>
    <i r="1">
      <x v="123"/>
      <x v="22"/>
      <x v="34"/>
    </i>
    <i r="1">
      <x v="124"/>
      <x v="24"/>
      <x v="38"/>
    </i>
    <i r="1">
      <x v="125"/>
      <x v="17"/>
      <x v="67"/>
    </i>
    <i r="1">
      <x v="126"/>
      <x v="10"/>
      <x v="38"/>
    </i>
    <i r="1">
      <x v="128"/>
      <x v="11"/>
      <x v="53"/>
    </i>
    <i r="3">
      <x v="67"/>
    </i>
    <i r="1">
      <x v="129"/>
      <x v="17"/>
      <x v="58"/>
    </i>
    <i r="3">
      <x v="74"/>
    </i>
    <i r="1">
      <x v="130"/>
      <x v="26"/>
      <x v="37"/>
    </i>
    <i r="3">
      <x v="57"/>
    </i>
    <i r="1">
      <x v="131"/>
      <x v="17"/>
      <x v="34"/>
    </i>
    <i r="1">
      <x v="132"/>
      <x v="25"/>
      <x v="62"/>
    </i>
    <i r="2">
      <x v="26"/>
      <x v="67"/>
    </i>
    <i r="1">
      <x v="133"/>
      <x v="17"/>
      <x v="67"/>
    </i>
    <i r="1">
      <x v="134"/>
      <x v="17"/>
      <x v="58"/>
    </i>
    <i r="3">
      <x v="74"/>
    </i>
    <i r="1">
      <x v="135"/>
      <x v="10"/>
      <x v="38"/>
    </i>
    <i r="1">
      <x v="137"/>
      <x/>
      <x v="50"/>
    </i>
    <i r="2">
      <x v="1"/>
      <x v="68"/>
    </i>
    <i r="1">
      <x v="138"/>
      <x v="1"/>
      <x v="39"/>
    </i>
    <i r="1">
      <x v="139"/>
      <x v="9"/>
      <x v="53"/>
    </i>
    <i r="1">
      <x v="140"/>
      <x v="20"/>
      <x v="56"/>
    </i>
    <i r="1">
      <x v="143"/>
      <x v="11"/>
      <x v="67"/>
    </i>
    <i r="1">
      <x v="145"/>
      <x v="2"/>
      <x v="62"/>
    </i>
    <i r="2">
      <x v="28"/>
      <x v="59"/>
    </i>
    <i r="1">
      <x v="146"/>
      <x v="20"/>
      <x v="57"/>
    </i>
    <i r="3">
      <x v="67"/>
    </i>
    <i r="1">
      <x v="147"/>
      <x v="1"/>
      <x v="32"/>
    </i>
    <i r="1">
      <x v="148"/>
      <x v="19"/>
      <x v="47"/>
    </i>
    <i r="1">
      <x v="150"/>
      <x v="20"/>
      <x v="57"/>
    </i>
    <i r="1">
      <x v="151"/>
      <x v="20"/>
      <x v="37"/>
    </i>
    <i r="3">
      <x v="56"/>
    </i>
    <i r="1">
      <x v="152"/>
      <x v="20"/>
      <x v="55"/>
    </i>
    <i r="1">
      <x v="154"/>
      <x v="20"/>
      <x v="58"/>
    </i>
    <i r="1">
      <x v="159"/>
      <x v="4"/>
      <x v="62"/>
    </i>
    <i r="1">
      <x v="160"/>
      <x v="9"/>
      <x v="70"/>
    </i>
    <i r="1">
      <x v="161"/>
      <x v="9"/>
      <x v="49"/>
    </i>
    <i r="3">
      <x v="70"/>
    </i>
    <i r="1">
      <x v="162"/>
      <x v="9"/>
      <x v="57"/>
    </i>
    <i r="3">
      <x v="71"/>
    </i>
    <i r="1">
      <x v="164"/>
      <x v="1"/>
      <x v="72"/>
    </i>
    <i r="1">
      <x v="165"/>
      <x v="10"/>
      <x v="75"/>
    </i>
    <i r="1">
      <x v="167"/>
      <x v="7"/>
      <x v="57"/>
    </i>
    <i r="1">
      <x v="169"/>
      <x v="9"/>
      <x v="53"/>
    </i>
    <i r="1">
      <x v="173"/>
      <x v="9"/>
      <x v="62"/>
    </i>
    <i r="1">
      <x v="176"/>
      <x v="11"/>
      <x v="67"/>
    </i>
    <i r="1">
      <x v="178"/>
      <x v="15"/>
      <x v="37"/>
    </i>
    <i r="1">
      <x v="180"/>
      <x v="9"/>
      <x v="57"/>
    </i>
    <i r="3">
      <x v="69"/>
    </i>
    <i r="1">
      <x v="181"/>
      <x v="9"/>
      <x v="70"/>
    </i>
    <i r="1">
      <x v="183"/>
      <x v="8"/>
      <x v="74"/>
    </i>
    <i r="2">
      <x v="34"/>
      <x v="46"/>
    </i>
    <i r="1">
      <x v="184"/>
      <x v="24"/>
      <x v="38"/>
    </i>
    <i r="1">
      <x v="186"/>
      <x v="9"/>
      <x v="57"/>
    </i>
    <i r="3">
      <x v="70"/>
    </i>
    <i r="1">
      <x v="188"/>
      <x v="9"/>
      <x v="51"/>
    </i>
    <i r="3">
      <x v="74"/>
    </i>
    <i r="1">
      <x v="189"/>
      <x v="6"/>
      <x v="62"/>
    </i>
    <i r="1">
      <x v="192"/>
      <x v="11"/>
      <x v="67"/>
    </i>
    <i r="1">
      <x v="193"/>
      <x v="25"/>
      <x v="57"/>
    </i>
    <i r="2">
      <x v="28"/>
      <x v="38"/>
    </i>
    <i r="1">
      <x v="194"/>
      <x v="3"/>
      <x v="53"/>
    </i>
    <i r="2">
      <x v="28"/>
      <x v="70"/>
    </i>
    <i r="1">
      <x v="196"/>
      <x v="9"/>
      <x v="46"/>
    </i>
    <i r="3">
      <x v="69"/>
    </i>
    <i r="1">
      <x v="197"/>
      <x v="9"/>
      <x v="67"/>
    </i>
    <i r="1">
      <x v="198"/>
      <x v="9"/>
      <x v="57"/>
    </i>
    <i r="3">
      <x v="70"/>
    </i>
    <i r="1">
      <x v="199"/>
      <x v="1"/>
      <x v="39"/>
    </i>
    <i>
      <x v="2"/>
      <x v="8"/>
      <x v="31"/>
      <x v="37"/>
    </i>
    <i r="1">
      <x v="10"/>
      <x v="15"/>
      <x v="64"/>
    </i>
    <i r="1">
      <x v="26"/>
      <x v="10"/>
      <x v="65"/>
    </i>
    <i r="1">
      <x v="27"/>
      <x v="24"/>
      <x v="65"/>
    </i>
    <i r="1">
      <x v="28"/>
      <x v="10"/>
      <x v="65"/>
    </i>
    <i r="1">
      <x v="42"/>
      <x v="29"/>
      <x v="64"/>
    </i>
    <i r="1">
      <x v="44"/>
      <x v="15"/>
      <x v="64"/>
    </i>
    <i r="1">
      <x v="88"/>
      <x v="1"/>
      <x v="32"/>
    </i>
    <i r="1">
      <x v="127"/>
      <x v="15"/>
      <x v="60"/>
    </i>
    <i r="1">
      <x v="137"/>
      <x/>
      <x v="64"/>
    </i>
    <i r="2">
      <x v="1"/>
      <x v="64"/>
    </i>
    <i r="1">
      <x v="141"/>
      <x v="30"/>
      <x v="73"/>
    </i>
    <i r="1">
      <x v="142"/>
      <x v="22"/>
      <x v="67"/>
    </i>
    <i r="1">
      <x v="152"/>
      <x v="20"/>
      <x v="67"/>
    </i>
    <i r="1">
      <x v="158"/>
      <x v="9"/>
      <x v="64"/>
    </i>
    <i r="1">
      <x v="159"/>
      <x v="5"/>
      <x v="66"/>
    </i>
    <i r="1">
      <x v="165"/>
      <x v="10"/>
      <x v="64"/>
    </i>
    <i r="1">
      <x v="179"/>
      <x v="9"/>
      <x v="64"/>
    </i>
    <i r="1">
      <x v="181"/>
      <x v="9"/>
      <x v="64"/>
    </i>
    <i r="1">
      <x v="185"/>
      <x v="9"/>
      <x v="64"/>
    </i>
    <i r="1">
      <x v="188"/>
      <x v="9"/>
      <x v="57"/>
    </i>
    <i r="1">
      <x v="195"/>
      <x v="30"/>
      <x v="35"/>
    </i>
    <i>
      <x v="3"/>
      <x v="3"/>
      <x v="36"/>
      <x v="26"/>
    </i>
    <i r="1">
      <x v="4"/>
      <x v="36"/>
      <x v="26"/>
    </i>
    <i r="1">
      <x v="5"/>
      <x v="36"/>
      <x v="26"/>
    </i>
    <i r="1">
      <x v="6"/>
      <x v="36"/>
      <x v="26"/>
    </i>
    <i r="1">
      <x v="7"/>
      <x v="37"/>
      <x v="23"/>
    </i>
    <i r="1">
      <x v="19"/>
      <x v="36"/>
      <x v="26"/>
    </i>
    <i r="1">
      <x v="22"/>
      <x v="36"/>
      <x v="26"/>
    </i>
    <i r="1">
      <x v="23"/>
      <x v="36"/>
      <x v="26"/>
    </i>
    <i r="1">
      <x v="24"/>
      <x v="36"/>
      <x v="26"/>
    </i>
    <i r="1">
      <x v="31"/>
      <x v="37"/>
      <x v="1"/>
    </i>
    <i r="1">
      <x v="32"/>
      <x v="38"/>
      <x v="3"/>
    </i>
    <i r="1">
      <x v="33"/>
      <x v="38"/>
      <x v="1"/>
    </i>
    <i r="1">
      <x v="35"/>
      <x v="35"/>
      <x v="7"/>
    </i>
    <i r="1">
      <x v="36"/>
      <x v="37"/>
      <x v="19"/>
    </i>
    <i r="1">
      <x v="37"/>
      <x v="38"/>
      <x v="30"/>
    </i>
    <i r="1">
      <x v="41"/>
      <x v="38"/>
      <x v="13"/>
    </i>
    <i r="1">
      <x v="48"/>
      <x v="37"/>
      <x v="8"/>
    </i>
    <i r="1">
      <x v="51"/>
      <x v="38"/>
      <x v="24"/>
    </i>
    <i r="1">
      <x v="54"/>
      <x v="37"/>
      <x v="11"/>
    </i>
    <i r="1">
      <x v="55"/>
      <x v="37"/>
      <x v="18"/>
    </i>
    <i r="1">
      <x v="57"/>
      <x v="37"/>
      <x v="19"/>
    </i>
    <i r="1">
      <x v="58"/>
      <x v="37"/>
      <x v="29"/>
    </i>
    <i r="1">
      <x v="61"/>
      <x v="37"/>
      <x v="9"/>
    </i>
    <i r="1">
      <x v="62"/>
      <x v="37"/>
      <x v="16"/>
    </i>
    <i r="1">
      <x v="67"/>
      <x v="35"/>
      <x v="12"/>
    </i>
    <i r="1">
      <x v="71"/>
      <x v="38"/>
      <x v="22"/>
    </i>
    <i r="1">
      <x v="73"/>
      <x v="37"/>
      <x v="20"/>
    </i>
    <i r="1">
      <x v="74"/>
      <x v="37"/>
      <x v="23"/>
    </i>
    <i r="1">
      <x v="75"/>
      <x v="37"/>
      <x v="1"/>
    </i>
    <i r="1">
      <x v="76"/>
      <x v="36"/>
      <x v="27"/>
    </i>
    <i r="1">
      <x v="77"/>
      <x v="38"/>
      <x v="24"/>
    </i>
    <i r="1">
      <x v="83"/>
      <x v="35"/>
      <x v="6"/>
    </i>
    <i r="1">
      <x v="87"/>
      <x v="35"/>
      <x v="15"/>
    </i>
    <i r="1">
      <x v="90"/>
      <x v="36"/>
      <x v="28"/>
    </i>
    <i r="1">
      <x v="91"/>
      <x v="36"/>
      <x v="26"/>
    </i>
    <i r="1">
      <x v="111"/>
      <x v="37"/>
      <x v="1"/>
    </i>
    <i r="1">
      <x v="113"/>
      <x v="37"/>
      <x v="10"/>
    </i>
    <i r="1">
      <x v="115"/>
      <x v="37"/>
      <x v="2"/>
    </i>
    <i r="1">
      <x v="123"/>
      <x v="35"/>
      <x/>
    </i>
    <i r="1">
      <x v="136"/>
      <x v="37"/>
      <x v="1"/>
    </i>
    <i r="1">
      <x v="138"/>
      <x v="38"/>
      <x/>
    </i>
    <i r="1">
      <x v="144"/>
      <x v="38"/>
      <x/>
    </i>
    <i r="1">
      <x v="148"/>
      <x v="38"/>
      <x v="4"/>
    </i>
    <i r="1">
      <x v="149"/>
      <x v="37"/>
      <x v="29"/>
    </i>
    <i r="1">
      <x v="153"/>
      <x v="37"/>
      <x v="29"/>
    </i>
    <i r="1">
      <x v="163"/>
      <x v="37"/>
      <x v="31"/>
    </i>
    <i r="1">
      <x v="166"/>
      <x v="37"/>
      <x v="29"/>
    </i>
    <i r="1">
      <x v="168"/>
      <x v="35"/>
      <x v="3"/>
    </i>
    <i r="1">
      <x v="169"/>
      <x v="37"/>
      <x v="21"/>
    </i>
    <i r="1">
      <x v="170"/>
      <x v="35"/>
      <x v="2"/>
    </i>
    <i r="1">
      <x v="171"/>
      <x v="35"/>
      <x v="29"/>
    </i>
    <i r="1">
      <x v="172"/>
      <x v="35"/>
      <x v="5"/>
    </i>
    <i r="1">
      <x v="174"/>
      <x v="37"/>
      <x v="23"/>
    </i>
    <i r="1">
      <x v="175"/>
      <x v="37"/>
      <x v="25"/>
    </i>
    <i r="1">
      <x v="177"/>
      <x v="37"/>
      <x v="25"/>
    </i>
    <i r="1">
      <x v="182"/>
      <x v="37"/>
      <x v="22"/>
    </i>
    <i r="1">
      <x v="187"/>
      <x v="37"/>
      <x v="23"/>
    </i>
    <i r="1">
      <x v="190"/>
      <x v="37"/>
      <x v="17"/>
    </i>
    <i r="1">
      <x v="191"/>
      <x v="37"/>
      <x v="20"/>
    </i>
    <i r="1">
      <x v="200"/>
      <x v="39"/>
      <x v="76"/>
    </i>
    <i>
      <x v="4"/>
      <x v="155"/>
      <x v="1"/>
      <x v="40"/>
    </i>
    <i r="1">
      <x v="156"/>
      <x v="1"/>
      <x v="43"/>
    </i>
    <i r="1">
      <x v="157"/>
      <x v="1"/>
      <x v="63"/>
    </i>
    <i t="grand">
      <x/>
    </i>
  </rowItems>
  <colItems count="1">
    <i/>
  </colItem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U1:Y274" totalsRowShown="0">
  <autoFilter ref="U1:Y274" xr:uid="{00000000-0009-0000-0100-000002000000}"/>
  <tableColumns count="5">
    <tableColumn id="1" xr3:uid="{00000000-0010-0000-0000-000001000000}" name="Type" dataDxfId="117"/>
    <tableColumn id="2" xr3:uid="{00000000-0010-0000-0000-000002000000}" name="Site ID"/>
    <tableColumn id="3" xr3:uid="{00000000-0010-0000-0000-000003000000}" name="Request Date" dataDxfId="116"/>
    <tableColumn id="4" xr3:uid="{00000000-0010-0000-0000-000004000000}" name="Status"/>
    <tableColumn id="5" xr3:uid="{00000000-0010-0000-0000-000005000000}" name="CME 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45"/>
  <sheetViews>
    <sheetView topLeftCell="AH1" zoomScale="96" zoomScaleNormal="96" workbookViewId="0">
      <selection activeCell="AV16" sqref="AV16"/>
    </sheetView>
  </sheetViews>
  <sheetFormatPr defaultRowHeight="14.5" x14ac:dyDescent="0.35"/>
  <cols>
    <col min="1" max="1" width="16.26953125" customWidth="1"/>
    <col min="2" max="2" width="20" customWidth="1"/>
    <col min="3" max="3" width="31.453125" style="105" customWidth="1"/>
    <col min="4" max="4" width="31.453125" customWidth="1"/>
    <col min="5" max="5" width="17.453125" bestFit="1" customWidth="1"/>
    <col min="6" max="6" width="18.81640625" bestFit="1" customWidth="1"/>
    <col min="7" max="7" width="14.7265625" bestFit="1" customWidth="1"/>
    <col min="8" max="8" width="14.81640625" bestFit="1" customWidth="1"/>
    <col min="9" max="9" width="16.453125" customWidth="1"/>
    <col min="10" max="10" width="24.453125" customWidth="1"/>
    <col min="11" max="11" width="18.26953125" customWidth="1"/>
    <col min="12" max="12" width="14.7265625" bestFit="1" customWidth="1"/>
    <col min="13" max="13" width="5.26953125" bestFit="1" customWidth="1"/>
    <col min="14" max="14" width="14.81640625" customWidth="1"/>
    <col min="15" max="17" width="8.54296875" customWidth="1"/>
    <col min="18" max="18" width="13.1796875" customWidth="1"/>
    <col min="19" max="19" width="14.81640625" customWidth="1"/>
    <col min="20" max="20" width="15.81640625" customWidth="1"/>
    <col min="21" max="21" width="14.7265625" customWidth="1"/>
    <col min="22" max="22" width="13.1796875" customWidth="1"/>
    <col min="23" max="23" width="14.81640625" customWidth="1"/>
    <col min="24" max="25" width="14.7265625" customWidth="1"/>
    <col min="26" max="26" width="15" customWidth="1"/>
    <col min="27" max="29" width="15.26953125" bestFit="1" customWidth="1"/>
    <col min="30" max="30" width="16.26953125" bestFit="1" customWidth="1"/>
    <col min="31" max="31" width="18.81640625" bestFit="1" customWidth="1"/>
    <col min="32" max="32" width="14.7265625" bestFit="1" customWidth="1"/>
    <col min="33" max="33" width="24.81640625" customWidth="1"/>
    <col min="34" max="34" width="14.81640625" customWidth="1"/>
    <col min="35" max="36" width="14.7265625" customWidth="1"/>
    <col min="37" max="37" width="20.453125" customWidth="1"/>
    <col min="38" max="38" width="33" customWidth="1"/>
    <col min="39" max="39" width="5.453125" customWidth="1"/>
    <col min="40" max="48" width="6.1796875" customWidth="1"/>
    <col min="54" max="54" width="16.26953125" bestFit="1" customWidth="1"/>
    <col min="55" max="55" width="18.81640625" bestFit="1" customWidth="1"/>
    <col min="56" max="56" width="13.453125" customWidth="1"/>
    <col min="57" max="59" width="24" customWidth="1"/>
    <col min="60" max="60" width="11.453125" customWidth="1"/>
    <col min="61" max="62" width="24" bestFit="1" customWidth="1"/>
    <col min="63" max="63" width="11.453125" bestFit="1" customWidth="1"/>
    <col min="64" max="64" width="11.453125" customWidth="1"/>
    <col min="65" max="70" width="24" bestFit="1" customWidth="1"/>
    <col min="71" max="71" width="20" bestFit="1" customWidth="1"/>
    <col min="72" max="72" width="19.81640625" bestFit="1" customWidth="1"/>
  </cols>
  <sheetData>
    <row r="1" spans="1:60" x14ac:dyDescent="0.35">
      <c r="C1" s="105">
        <f>SUBTOTAL(3,C7:C10001)</f>
        <v>6</v>
      </c>
      <c r="D1">
        <f>SUBTOTAL(3,D7:D10001)</f>
        <v>26</v>
      </c>
      <c r="E1">
        <f>SUBTOTAL(3,E7:E10001)</f>
        <v>26</v>
      </c>
    </row>
    <row r="2" spans="1:60" x14ac:dyDescent="0.35">
      <c r="A2" s="99" t="s">
        <v>28</v>
      </c>
      <c r="B2" t="s">
        <v>1833</v>
      </c>
    </row>
    <row r="3" spans="1:60" ht="21" x14ac:dyDescent="0.5">
      <c r="A3" s="99" t="s">
        <v>4</v>
      </c>
      <c r="B3" t="s">
        <v>1831</v>
      </c>
      <c r="J3" s="127" t="s">
        <v>2410</v>
      </c>
      <c r="R3" s="127" t="s">
        <v>2409</v>
      </c>
    </row>
    <row r="4" spans="1:60" x14ac:dyDescent="0.35">
      <c r="A4" s="99" t="s">
        <v>8</v>
      </c>
      <c r="B4" t="s">
        <v>1831</v>
      </c>
      <c r="AD4" t="s">
        <v>2453</v>
      </c>
      <c r="BB4" s="99" t="s">
        <v>2452</v>
      </c>
      <c r="BC4" t="s">
        <v>2399</v>
      </c>
    </row>
    <row r="5" spans="1:60" x14ac:dyDescent="0.35">
      <c r="A5" s="99" t="s">
        <v>15</v>
      </c>
      <c r="B5" s="105" t="s">
        <v>1833</v>
      </c>
      <c r="C5"/>
      <c r="L5" s="105"/>
      <c r="R5" s="99" t="s">
        <v>2407</v>
      </c>
      <c r="S5" t="s">
        <v>1836</v>
      </c>
      <c r="T5" t="s">
        <v>2445</v>
      </c>
      <c r="BB5" s="99" t="s">
        <v>2403</v>
      </c>
      <c r="BC5" t="s">
        <v>1831</v>
      </c>
    </row>
    <row r="6" spans="1:60" x14ac:dyDescent="0.35">
      <c r="C6"/>
      <c r="L6" s="105"/>
      <c r="R6" s="87" t="s">
        <v>2398</v>
      </c>
      <c r="S6" s="116"/>
      <c r="T6" s="116"/>
    </row>
    <row r="7" spans="1:60" x14ac:dyDescent="0.35">
      <c r="C7"/>
      <c r="F7" s="99" t="s">
        <v>1835</v>
      </c>
      <c r="L7" s="105"/>
      <c r="R7" s="146" t="s">
        <v>2229</v>
      </c>
      <c r="S7" s="116">
        <v>5</v>
      </c>
      <c r="T7" s="116">
        <v>5</v>
      </c>
      <c r="AH7" s="99" t="s">
        <v>1835</v>
      </c>
      <c r="BB7" s="99" t="s">
        <v>1836</v>
      </c>
      <c r="BE7" s="99" t="s">
        <v>2454</v>
      </c>
    </row>
    <row r="8" spans="1:60" x14ac:dyDescent="0.35">
      <c r="A8" s="99" t="s">
        <v>2406</v>
      </c>
      <c r="B8" s="99" t="s">
        <v>14</v>
      </c>
      <c r="C8" s="99" t="s">
        <v>3</v>
      </c>
      <c r="D8" s="99" t="s">
        <v>0</v>
      </c>
      <c r="E8" s="99" t="s">
        <v>2291</v>
      </c>
      <c r="F8" t="s">
        <v>1834</v>
      </c>
      <c r="G8" t="s">
        <v>1836</v>
      </c>
      <c r="L8" s="105"/>
      <c r="R8" s="146" t="s">
        <v>2231</v>
      </c>
      <c r="S8" s="116">
        <v>5</v>
      </c>
      <c r="T8" s="116">
        <v>10</v>
      </c>
      <c r="AD8" s="99" t="s">
        <v>2414</v>
      </c>
      <c r="AE8" s="99" t="s">
        <v>2411</v>
      </c>
      <c r="AF8" s="99" t="s">
        <v>22</v>
      </c>
      <c r="AG8" s="99" t="s">
        <v>2403</v>
      </c>
      <c r="AH8" t="s">
        <v>1836</v>
      </c>
      <c r="AI8" t="s">
        <v>2415</v>
      </c>
      <c r="AK8" s="101"/>
      <c r="AL8" s="147" t="s">
        <v>2229</v>
      </c>
      <c r="AM8" s="147" t="s">
        <v>2231</v>
      </c>
      <c r="AN8" s="147" t="s">
        <v>2233</v>
      </c>
      <c r="AO8" s="147" t="s">
        <v>2234</v>
      </c>
      <c r="AP8" s="147" t="s">
        <v>184</v>
      </c>
      <c r="AQ8" s="147" t="s">
        <v>2408</v>
      </c>
      <c r="AR8" s="147" t="s">
        <v>2395</v>
      </c>
      <c r="AS8" s="147" t="s">
        <v>2396</v>
      </c>
      <c r="AT8" s="147" t="s">
        <v>2413</v>
      </c>
      <c r="AU8" s="147" t="s">
        <v>2397</v>
      </c>
      <c r="AV8" s="147" t="s">
        <v>2230</v>
      </c>
      <c r="BB8" s="99" t="s">
        <v>2414</v>
      </c>
      <c r="BC8" s="99" t="s">
        <v>2411</v>
      </c>
      <c r="BD8" s="99" t="s">
        <v>22</v>
      </c>
      <c r="BE8" t="s">
        <v>2447</v>
      </c>
      <c r="BF8" t="s">
        <v>2450</v>
      </c>
      <c r="BG8" t="s">
        <v>2446</v>
      </c>
      <c r="BH8" t="s">
        <v>1832</v>
      </c>
    </row>
    <row r="9" spans="1:60" x14ac:dyDescent="0.35">
      <c r="A9" t="s">
        <v>2412</v>
      </c>
      <c r="C9"/>
      <c r="F9" s="116">
        <v>120</v>
      </c>
      <c r="G9" s="116">
        <v>120</v>
      </c>
      <c r="R9" s="146" t="s">
        <v>2233</v>
      </c>
      <c r="S9" s="116">
        <v>23</v>
      </c>
      <c r="T9" s="116">
        <v>33</v>
      </c>
      <c r="U9" s="116"/>
      <c r="AD9" t="s">
        <v>2398</v>
      </c>
      <c r="AE9" t="s">
        <v>184</v>
      </c>
      <c r="AH9" s="116">
        <v>38</v>
      </c>
      <c r="AI9" s="116">
        <v>38</v>
      </c>
      <c r="AK9" s="147" t="s">
        <v>2421</v>
      </c>
      <c r="AL9" s="147">
        <v>24</v>
      </c>
      <c r="AM9" s="147">
        <v>36</v>
      </c>
      <c r="AN9" s="147">
        <v>69</v>
      </c>
      <c r="AO9" s="147">
        <v>28</v>
      </c>
      <c r="AP9" s="147">
        <v>59</v>
      </c>
      <c r="AQ9" s="147">
        <v>99</v>
      </c>
      <c r="AR9" s="147">
        <v>81</v>
      </c>
      <c r="AS9" s="147">
        <v>82</v>
      </c>
      <c r="AT9" s="147">
        <v>70</v>
      </c>
      <c r="AU9" s="147">
        <v>47</v>
      </c>
      <c r="AV9" s="147"/>
      <c r="BB9" t="s">
        <v>2398</v>
      </c>
      <c r="BC9" t="s">
        <v>184</v>
      </c>
      <c r="BE9" s="116">
        <v>10</v>
      </c>
      <c r="BF9" s="116">
        <v>11</v>
      </c>
      <c r="BG9" s="116">
        <v>4</v>
      </c>
      <c r="BH9" s="116">
        <v>25</v>
      </c>
    </row>
    <row r="10" spans="1:60" x14ac:dyDescent="0.35">
      <c r="A10" s="97">
        <v>45503</v>
      </c>
      <c r="B10" s="97">
        <v>45503</v>
      </c>
      <c r="C10" t="s">
        <v>258</v>
      </c>
      <c r="D10" t="s">
        <v>263</v>
      </c>
      <c r="E10" t="s">
        <v>2275</v>
      </c>
      <c r="F10" s="116">
        <v>1</v>
      </c>
      <c r="G10" s="116">
        <v>1</v>
      </c>
      <c r="J10" s="99" t="s">
        <v>1836</v>
      </c>
      <c r="R10" s="146" t="s">
        <v>2234</v>
      </c>
      <c r="S10" s="116">
        <v>26</v>
      </c>
      <c r="T10" s="116">
        <v>59</v>
      </c>
      <c r="U10" s="116"/>
      <c r="AE10" t="s">
        <v>2408</v>
      </c>
      <c r="AH10" s="116">
        <v>86</v>
      </c>
      <c r="AI10" s="116">
        <v>124</v>
      </c>
      <c r="AK10" s="147" t="s">
        <v>2422</v>
      </c>
      <c r="AL10" s="147">
        <f>AL9</f>
        <v>24</v>
      </c>
      <c r="AM10" s="147">
        <f>AL10+AM9</f>
        <v>60</v>
      </c>
      <c r="AN10" s="147">
        <f t="shared" ref="AN10:AU10" si="0">AM10+AN9</f>
        <v>129</v>
      </c>
      <c r="AO10" s="147">
        <f t="shared" si="0"/>
        <v>157</v>
      </c>
      <c r="AP10" s="147">
        <f t="shared" si="0"/>
        <v>216</v>
      </c>
      <c r="AQ10" s="147">
        <f t="shared" si="0"/>
        <v>315</v>
      </c>
      <c r="AR10" s="147">
        <f t="shared" si="0"/>
        <v>396</v>
      </c>
      <c r="AS10" s="147">
        <f t="shared" si="0"/>
        <v>478</v>
      </c>
      <c r="AT10" s="147">
        <f t="shared" si="0"/>
        <v>548</v>
      </c>
      <c r="AU10" s="147">
        <f t="shared" si="0"/>
        <v>595</v>
      </c>
      <c r="AV10" s="147"/>
      <c r="BC10" t="s">
        <v>2408</v>
      </c>
      <c r="BE10" s="116">
        <v>44</v>
      </c>
      <c r="BF10" s="116">
        <v>3</v>
      </c>
      <c r="BG10" s="116">
        <v>12</v>
      </c>
      <c r="BH10" s="116">
        <v>59</v>
      </c>
    </row>
    <row r="11" spans="1:60" x14ac:dyDescent="0.35">
      <c r="C11" t="s">
        <v>59</v>
      </c>
      <c r="D11" t="s">
        <v>67</v>
      </c>
      <c r="E11" t="s">
        <v>2277</v>
      </c>
      <c r="F11" s="116">
        <v>4</v>
      </c>
      <c r="G11" s="116">
        <v>4</v>
      </c>
      <c r="J11" s="99" t="s">
        <v>3</v>
      </c>
      <c r="K11" s="99" t="s">
        <v>10</v>
      </c>
      <c r="L11" s="99" t="s">
        <v>11</v>
      </c>
      <c r="M11" t="s">
        <v>2404</v>
      </c>
      <c r="R11" s="146" t="s">
        <v>184</v>
      </c>
      <c r="S11" s="116">
        <v>81</v>
      </c>
      <c r="T11" s="116">
        <v>140</v>
      </c>
      <c r="U11" s="116"/>
      <c r="AE11" t="s">
        <v>2395</v>
      </c>
      <c r="AH11" s="116">
        <v>68</v>
      </c>
      <c r="AI11" s="116">
        <v>192</v>
      </c>
      <c r="AK11" s="147" t="s">
        <v>2418</v>
      </c>
      <c r="AL11" s="148">
        <v>81</v>
      </c>
      <c r="AM11" s="148">
        <v>36</v>
      </c>
      <c r="AN11" s="148">
        <v>14</v>
      </c>
      <c r="AO11" s="148">
        <v>17</v>
      </c>
      <c r="AP11" s="148">
        <v>38</v>
      </c>
      <c r="AQ11" s="148">
        <v>0</v>
      </c>
      <c r="AR11" s="148"/>
      <c r="AS11" s="148"/>
      <c r="AT11" s="148"/>
      <c r="AU11" s="148"/>
      <c r="AV11" s="148"/>
      <c r="AW11">
        <f>SUM(AL11:AQ11)</f>
        <v>186</v>
      </c>
      <c r="BC11" t="s">
        <v>2395</v>
      </c>
      <c r="BE11" s="116">
        <v>33</v>
      </c>
      <c r="BF11" s="116">
        <v>9</v>
      </c>
      <c r="BG11" s="116">
        <v>3</v>
      </c>
      <c r="BH11" s="116">
        <v>45</v>
      </c>
    </row>
    <row r="12" spans="1:60" x14ac:dyDescent="0.35">
      <c r="C12"/>
      <c r="D12" t="s">
        <v>92</v>
      </c>
      <c r="E12" t="s">
        <v>2275</v>
      </c>
      <c r="F12" s="116">
        <v>1</v>
      </c>
      <c r="G12" s="116">
        <v>1</v>
      </c>
      <c r="J12" t="s">
        <v>1167</v>
      </c>
      <c r="K12" t="s">
        <v>41</v>
      </c>
      <c r="L12" t="s">
        <v>41</v>
      </c>
      <c r="M12" s="116">
        <v>14</v>
      </c>
      <c r="R12" s="146" t="s">
        <v>2408</v>
      </c>
      <c r="S12" s="116">
        <v>86</v>
      </c>
      <c r="T12" s="116">
        <v>226</v>
      </c>
      <c r="U12" s="116"/>
      <c r="AE12" t="s">
        <v>2396</v>
      </c>
      <c r="AH12" s="116">
        <v>40</v>
      </c>
      <c r="AI12" s="116">
        <v>232</v>
      </c>
      <c r="AK12" s="147" t="s">
        <v>2419</v>
      </c>
      <c r="AL12" s="149"/>
      <c r="AM12" s="149"/>
      <c r="AN12" s="149"/>
      <c r="AO12" s="149"/>
      <c r="AP12" s="149">
        <v>7</v>
      </c>
      <c r="AQ12" s="148">
        <v>86</v>
      </c>
      <c r="AR12" s="148">
        <v>68</v>
      </c>
      <c r="AS12" s="148">
        <v>40</v>
      </c>
      <c r="AT12" s="148"/>
      <c r="AU12" s="148"/>
      <c r="AV12" s="148"/>
      <c r="AW12">
        <f>SUM(AP12:AU12)</f>
        <v>201</v>
      </c>
      <c r="BC12" t="s">
        <v>2396</v>
      </c>
      <c r="BE12" s="116">
        <v>20</v>
      </c>
      <c r="BF12" s="116"/>
      <c r="BG12" s="116">
        <v>7</v>
      </c>
      <c r="BH12" s="116">
        <v>27</v>
      </c>
    </row>
    <row r="13" spans="1:60" x14ac:dyDescent="0.35">
      <c r="C13"/>
      <c r="D13" t="s">
        <v>154</v>
      </c>
      <c r="E13" t="s">
        <v>2278</v>
      </c>
      <c r="F13" s="116">
        <v>1</v>
      </c>
      <c r="G13" s="116">
        <v>1</v>
      </c>
      <c r="K13" s="97">
        <v>45383</v>
      </c>
      <c r="L13" t="s">
        <v>1833</v>
      </c>
      <c r="M13" s="116">
        <v>1</v>
      </c>
      <c r="R13" s="146" t="s">
        <v>2395</v>
      </c>
      <c r="S13" s="116">
        <v>63</v>
      </c>
      <c r="T13" s="116">
        <v>289</v>
      </c>
      <c r="U13" s="116"/>
      <c r="AD13" t="s">
        <v>1832</v>
      </c>
      <c r="AH13" s="116">
        <v>232</v>
      </c>
      <c r="AI13" s="116"/>
      <c r="AK13" s="147" t="s">
        <v>2427</v>
      </c>
      <c r="AL13" s="149"/>
      <c r="AM13" s="149"/>
      <c r="AN13" s="149"/>
      <c r="AO13" s="149"/>
      <c r="AP13" s="149"/>
      <c r="AQ13" s="148"/>
      <c r="AR13" s="148">
        <v>20</v>
      </c>
      <c r="AS13" s="148">
        <v>47</v>
      </c>
      <c r="AT13" s="148">
        <v>75</v>
      </c>
      <c r="AU13" s="148">
        <v>66</v>
      </c>
      <c r="AV13" s="148"/>
      <c r="AW13">
        <f>SUM(AP13:AU13)</f>
        <v>208</v>
      </c>
      <c r="BB13" t="s">
        <v>1832</v>
      </c>
      <c r="BE13" s="116">
        <v>107</v>
      </c>
      <c r="BF13" s="116">
        <v>23</v>
      </c>
      <c r="BG13" s="116">
        <v>26</v>
      </c>
      <c r="BH13" s="116">
        <v>156</v>
      </c>
    </row>
    <row r="14" spans="1:60" x14ac:dyDescent="0.35">
      <c r="C14"/>
      <c r="D14" t="s">
        <v>280</v>
      </c>
      <c r="E14" t="s">
        <v>2278</v>
      </c>
      <c r="F14" s="116">
        <v>1</v>
      </c>
      <c r="G14" s="116">
        <v>1</v>
      </c>
      <c r="K14" s="97">
        <v>45385</v>
      </c>
      <c r="L14" t="s">
        <v>1833</v>
      </c>
      <c r="M14" s="116">
        <v>4</v>
      </c>
      <c r="R14" s="87" t="s">
        <v>1832</v>
      </c>
      <c r="S14" s="116">
        <v>289</v>
      </c>
      <c r="T14" s="116"/>
      <c r="U14" s="116"/>
      <c r="AK14" s="147" t="s">
        <v>2404</v>
      </c>
      <c r="AL14" s="149">
        <f>SUM(AL11:AL13)</f>
        <v>81</v>
      </c>
      <c r="AM14" s="149">
        <f t="shared" ref="AM14:AU14" si="1">SUM(AM11:AM13)</f>
        <v>36</v>
      </c>
      <c r="AN14" s="149">
        <f t="shared" si="1"/>
        <v>14</v>
      </c>
      <c r="AO14" s="149">
        <f t="shared" si="1"/>
        <v>17</v>
      </c>
      <c r="AP14" s="149">
        <f t="shared" si="1"/>
        <v>45</v>
      </c>
      <c r="AQ14" s="149">
        <f t="shared" si="1"/>
        <v>86</v>
      </c>
      <c r="AR14" s="149">
        <f t="shared" si="1"/>
        <v>88</v>
      </c>
      <c r="AS14" s="149">
        <f t="shared" si="1"/>
        <v>87</v>
      </c>
      <c r="AT14" s="149">
        <f t="shared" si="1"/>
        <v>75</v>
      </c>
      <c r="AU14" s="149">
        <f t="shared" si="1"/>
        <v>66</v>
      </c>
      <c r="AV14" s="149"/>
    </row>
    <row r="15" spans="1:60" x14ac:dyDescent="0.35">
      <c r="C15"/>
      <c r="D15" t="s">
        <v>316</v>
      </c>
      <c r="E15" t="s">
        <v>2277</v>
      </c>
      <c r="F15" s="116">
        <v>1</v>
      </c>
      <c r="G15" s="116">
        <v>1</v>
      </c>
      <c r="K15" s="97">
        <v>45386</v>
      </c>
      <c r="L15" t="s">
        <v>1833</v>
      </c>
      <c r="M15" s="116">
        <v>6</v>
      </c>
      <c r="U15" s="116"/>
      <c r="AK15" s="147" t="s">
        <v>2420</v>
      </c>
      <c r="AL15" s="149">
        <f>AL14</f>
        <v>81</v>
      </c>
      <c r="AM15" s="149">
        <f>AL15+AM14</f>
        <v>117</v>
      </c>
      <c r="AN15" s="149">
        <f t="shared" ref="AN15:AQ15" si="2">AM15+AN14</f>
        <v>131</v>
      </c>
      <c r="AO15" s="149">
        <f t="shared" si="2"/>
        <v>148</v>
      </c>
      <c r="AP15" s="149">
        <f t="shared" si="2"/>
        <v>193</v>
      </c>
      <c r="AQ15" s="149">
        <f t="shared" si="2"/>
        <v>279</v>
      </c>
      <c r="AR15" s="149">
        <f t="shared" ref="AR15" si="3">AQ15+AR14</f>
        <v>367</v>
      </c>
      <c r="AS15" s="149">
        <f t="shared" ref="AS15" si="4">AR15+AS14</f>
        <v>454</v>
      </c>
      <c r="AT15" s="149">
        <f t="shared" ref="AT15" si="5">AS15+AT14</f>
        <v>529</v>
      </c>
      <c r="AU15" s="149">
        <f t="shared" ref="AU15" si="6">AT15+AU14</f>
        <v>595</v>
      </c>
      <c r="AV15" s="149"/>
      <c r="AW15">
        <f>SUM(AW11:AW14)</f>
        <v>595</v>
      </c>
    </row>
    <row r="16" spans="1:60" x14ac:dyDescent="0.35">
      <c r="C16" t="s">
        <v>1167</v>
      </c>
      <c r="D16" t="s">
        <v>836</v>
      </c>
      <c r="E16" t="s">
        <v>1878</v>
      </c>
      <c r="F16" s="116">
        <v>3</v>
      </c>
      <c r="G16" s="116">
        <v>3</v>
      </c>
      <c r="K16" s="97">
        <v>45387</v>
      </c>
      <c r="L16" t="s">
        <v>1833</v>
      </c>
      <c r="M16" s="116">
        <v>4</v>
      </c>
      <c r="U16" s="116"/>
      <c r="AK16" s="101"/>
    </row>
    <row r="17" spans="3:24" x14ac:dyDescent="0.35">
      <c r="C17"/>
      <c r="D17" t="s">
        <v>1337</v>
      </c>
      <c r="E17" t="s">
        <v>1878</v>
      </c>
      <c r="F17" s="116">
        <v>2</v>
      </c>
      <c r="G17" s="116">
        <v>2</v>
      </c>
      <c r="K17" s="97">
        <v>45388</v>
      </c>
      <c r="L17" t="s">
        <v>1833</v>
      </c>
      <c r="M17" s="116">
        <v>3</v>
      </c>
      <c r="U17" s="116"/>
    </row>
    <row r="18" spans="3:24" x14ac:dyDescent="0.35">
      <c r="C18"/>
      <c r="D18" t="s">
        <v>1203</v>
      </c>
      <c r="E18" t="s">
        <v>1878</v>
      </c>
      <c r="F18" s="116">
        <v>1</v>
      </c>
      <c r="G18" s="116">
        <v>1</v>
      </c>
      <c r="K18" s="97">
        <v>45397</v>
      </c>
      <c r="L18" t="s">
        <v>1833</v>
      </c>
      <c r="M18" s="116">
        <v>5</v>
      </c>
      <c r="U18" s="116"/>
    </row>
    <row r="19" spans="3:24" x14ac:dyDescent="0.35">
      <c r="C19"/>
      <c r="D19" t="s">
        <v>1252</v>
      </c>
      <c r="E19" t="s">
        <v>1878</v>
      </c>
      <c r="F19" s="116">
        <v>1</v>
      </c>
      <c r="G19" s="116">
        <v>1</v>
      </c>
      <c r="K19" s="97">
        <v>45398</v>
      </c>
      <c r="L19" t="s">
        <v>1833</v>
      </c>
      <c r="M19" s="116">
        <v>4</v>
      </c>
      <c r="U19" s="116"/>
    </row>
    <row r="20" spans="3:24" x14ac:dyDescent="0.35">
      <c r="C20"/>
      <c r="D20" t="s">
        <v>2238</v>
      </c>
      <c r="E20" t="s">
        <v>1878</v>
      </c>
      <c r="F20" s="116">
        <v>2</v>
      </c>
      <c r="G20" s="116">
        <v>2</v>
      </c>
      <c r="K20" s="97">
        <v>45399</v>
      </c>
      <c r="L20" t="s">
        <v>1833</v>
      </c>
      <c r="M20" s="116">
        <v>2</v>
      </c>
      <c r="U20" s="116"/>
    </row>
    <row r="21" spans="3:24" x14ac:dyDescent="0.35">
      <c r="C21" t="s">
        <v>1371</v>
      </c>
      <c r="D21" t="s">
        <v>1416</v>
      </c>
      <c r="E21" t="s">
        <v>2298</v>
      </c>
      <c r="F21" s="116">
        <v>2</v>
      </c>
      <c r="G21" s="116">
        <v>2</v>
      </c>
      <c r="K21" s="97">
        <v>45400</v>
      </c>
      <c r="L21" t="s">
        <v>1833</v>
      </c>
      <c r="M21" s="116">
        <v>1</v>
      </c>
      <c r="U21" s="116"/>
    </row>
    <row r="22" spans="3:24" x14ac:dyDescent="0.35">
      <c r="C22"/>
      <c r="D22" t="s">
        <v>1425</v>
      </c>
      <c r="E22" t="s">
        <v>2298</v>
      </c>
      <c r="F22" s="116">
        <v>2</v>
      </c>
      <c r="G22" s="116">
        <v>2</v>
      </c>
      <c r="K22" s="97">
        <v>45401</v>
      </c>
      <c r="L22" t="s">
        <v>1833</v>
      </c>
      <c r="M22" s="116">
        <v>2</v>
      </c>
      <c r="U22" s="116"/>
    </row>
    <row r="23" spans="3:24" x14ac:dyDescent="0.35">
      <c r="C23"/>
      <c r="D23" t="s">
        <v>1413</v>
      </c>
      <c r="E23" t="s">
        <v>1878</v>
      </c>
      <c r="F23" s="116">
        <v>1</v>
      </c>
      <c r="G23" s="116">
        <v>1</v>
      </c>
      <c r="K23" s="97">
        <v>45404</v>
      </c>
      <c r="L23" t="s">
        <v>1833</v>
      </c>
      <c r="M23" s="116">
        <v>4</v>
      </c>
      <c r="U23" s="116"/>
      <c r="X23" s="116"/>
    </row>
    <row r="24" spans="3:24" x14ac:dyDescent="0.35">
      <c r="C24"/>
      <c r="D24" t="s">
        <v>1431</v>
      </c>
      <c r="E24" t="s">
        <v>1878</v>
      </c>
      <c r="F24" s="116">
        <v>5</v>
      </c>
      <c r="G24" s="116">
        <v>5</v>
      </c>
      <c r="K24" s="97">
        <v>45407</v>
      </c>
      <c r="L24" t="s">
        <v>1833</v>
      </c>
      <c r="M24" s="116">
        <v>13</v>
      </c>
      <c r="U24" s="116"/>
      <c r="X24" s="116"/>
    </row>
    <row r="25" spans="3:24" x14ac:dyDescent="0.35">
      <c r="C25"/>
      <c r="D25" t="s">
        <v>1389</v>
      </c>
      <c r="E25" t="s">
        <v>1878</v>
      </c>
      <c r="F25" s="116">
        <v>1</v>
      </c>
      <c r="G25" s="116">
        <v>1</v>
      </c>
      <c r="K25" t="s">
        <v>1833</v>
      </c>
      <c r="L25" t="s">
        <v>1833</v>
      </c>
      <c r="M25" s="116">
        <v>20</v>
      </c>
      <c r="U25" s="116"/>
      <c r="X25" s="116"/>
    </row>
    <row r="26" spans="3:24" x14ac:dyDescent="0.35">
      <c r="C26"/>
      <c r="D26" t="s">
        <v>1443</v>
      </c>
      <c r="E26" t="s">
        <v>1878</v>
      </c>
      <c r="F26" s="116">
        <v>2</v>
      </c>
      <c r="G26" s="116">
        <v>2</v>
      </c>
      <c r="J26" t="s">
        <v>1371</v>
      </c>
      <c r="K26" t="s">
        <v>41</v>
      </c>
      <c r="L26" t="s">
        <v>1833</v>
      </c>
      <c r="M26" s="116">
        <v>4</v>
      </c>
      <c r="U26" s="116"/>
      <c r="X26" s="116"/>
    </row>
    <row r="27" spans="3:24" x14ac:dyDescent="0.35">
      <c r="C27"/>
      <c r="D27" t="s">
        <v>1451</v>
      </c>
      <c r="E27" t="s">
        <v>1878</v>
      </c>
      <c r="F27" s="116">
        <v>1</v>
      </c>
      <c r="G27" s="116">
        <v>1</v>
      </c>
      <c r="K27" s="97">
        <v>45397</v>
      </c>
      <c r="L27" t="s">
        <v>1833</v>
      </c>
      <c r="M27" s="116">
        <v>1</v>
      </c>
      <c r="U27" s="116"/>
      <c r="X27" s="116"/>
    </row>
    <row r="28" spans="3:24" x14ac:dyDescent="0.35">
      <c r="C28"/>
      <c r="D28" t="s">
        <v>1464</v>
      </c>
      <c r="E28" t="s">
        <v>2300</v>
      </c>
      <c r="F28" s="116">
        <v>3</v>
      </c>
      <c r="G28" s="116">
        <v>3</v>
      </c>
      <c r="K28" s="97">
        <v>45398</v>
      </c>
      <c r="L28" t="s">
        <v>1833</v>
      </c>
      <c r="M28" s="116">
        <v>20</v>
      </c>
      <c r="U28" s="116"/>
      <c r="X28" s="116"/>
    </row>
    <row r="29" spans="3:24" x14ac:dyDescent="0.35">
      <c r="C29"/>
      <c r="D29" t="s">
        <v>1476</v>
      </c>
      <c r="E29" t="s">
        <v>1878</v>
      </c>
      <c r="F29" s="116">
        <v>2</v>
      </c>
      <c r="G29" s="116">
        <v>2</v>
      </c>
      <c r="K29" s="97">
        <v>45399</v>
      </c>
      <c r="L29" t="s">
        <v>1833</v>
      </c>
      <c r="M29" s="116">
        <v>12</v>
      </c>
      <c r="U29" s="116"/>
      <c r="X29" s="116"/>
    </row>
    <row r="30" spans="3:24" x14ac:dyDescent="0.35">
      <c r="C30"/>
      <c r="D30" t="s">
        <v>1487</v>
      </c>
      <c r="E30" t="s">
        <v>1878</v>
      </c>
      <c r="F30" s="116">
        <v>2</v>
      </c>
      <c r="G30" s="116">
        <v>2</v>
      </c>
      <c r="K30" s="97">
        <v>45400</v>
      </c>
      <c r="L30" t="s">
        <v>1833</v>
      </c>
      <c r="M30" s="116">
        <v>17</v>
      </c>
      <c r="U30" s="116"/>
      <c r="X30" s="116"/>
    </row>
    <row r="31" spans="3:24" x14ac:dyDescent="0.35">
      <c r="C31"/>
      <c r="D31" t="s">
        <v>1496</v>
      </c>
      <c r="E31" t="s">
        <v>1878</v>
      </c>
      <c r="F31" s="116">
        <v>2</v>
      </c>
      <c r="G31" s="116">
        <v>2</v>
      </c>
      <c r="K31" t="s">
        <v>1833</v>
      </c>
      <c r="L31" t="s">
        <v>1833</v>
      </c>
      <c r="M31" s="116">
        <v>5</v>
      </c>
      <c r="U31" s="116"/>
      <c r="X31" s="116"/>
    </row>
    <row r="32" spans="3:24" x14ac:dyDescent="0.35">
      <c r="C32" t="s">
        <v>34</v>
      </c>
      <c r="D32" t="s">
        <v>33</v>
      </c>
      <c r="E32" t="s">
        <v>1878</v>
      </c>
      <c r="F32" s="116"/>
      <c r="G32" s="116">
        <v>6</v>
      </c>
      <c r="J32" t="s">
        <v>1832</v>
      </c>
      <c r="M32" s="116">
        <v>142</v>
      </c>
      <c r="U32" s="116"/>
      <c r="X32" s="116"/>
    </row>
    <row r="33" spans="1:39" x14ac:dyDescent="0.35">
      <c r="C33"/>
      <c r="D33" t="s">
        <v>690</v>
      </c>
      <c r="E33" t="s">
        <v>1878</v>
      </c>
      <c r="F33" s="116"/>
      <c r="G33" s="116">
        <v>5</v>
      </c>
      <c r="U33" s="116"/>
      <c r="X33" s="116"/>
    </row>
    <row r="34" spans="1:39" x14ac:dyDescent="0.35">
      <c r="C34"/>
      <c r="D34" t="s">
        <v>701</v>
      </c>
      <c r="E34" t="s">
        <v>1878</v>
      </c>
      <c r="F34" s="116"/>
      <c r="G34" s="116">
        <v>4</v>
      </c>
      <c r="U34" s="116"/>
      <c r="X34" s="116"/>
    </row>
    <row r="35" spans="1:39" x14ac:dyDescent="0.35">
      <c r="A35" s="104" t="s">
        <v>2442</v>
      </c>
      <c r="B35" s="104"/>
      <c r="C35" s="104"/>
      <c r="D35" s="104"/>
      <c r="E35" s="104"/>
      <c r="F35" s="117">
        <v>41</v>
      </c>
      <c r="G35" s="117">
        <v>56</v>
      </c>
      <c r="U35" s="116"/>
      <c r="X35" s="116"/>
    </row>
    <row r="36" spans="1:39" x14ac:dyDescent="0.35">
      <c r="A36" t="s">
        <v>1832</v>
      </c>
      <c r="C36"/>
      <c r="F36" s="116">
        <v>161</v>
      </c>
      <c r="G36" s="116">
        <v>176</v>
      </c>
      <c r="U36" s="116"/>
      <c r="X36" s="116"/>
    </row>
    <row r="37" spans="1:39" x14ac:dyDescent="0.35">
      <c r="C37"/>
      <c r="U37" s="116"/>
      <c r="X37" s="116"/>
      <c r="AK37" s="99" t="s">
        <v>2443</v>
      </c>
      <c r="AL37" t="s">
        <v>2399</v>
      </c>
    </row>
    <row r="38" spans="1:39" x14ac:dyDescent="0.35">
      <c r="C38"/>
      <c r="U38" s="116"/>
      <c r="X38" s="116"/>
    </row>
    <row r="39" spans="1:39" x14ac:dyDescent="0.35">
      <c r="C39"/>
      <c r="U39" s="116"/>
      <c r="X39" s="116"/>
      <c r="AD39" s="99" t="s">
        <v>1836</v>
      </c>
      <c r="AK39" s="99" t="s">
        <v>1836</v>
      </c>
    </row>
    <row r="40" spans="1:39" x14ac:dyDescent="0.35">
      <c r="C40"/>
      <c r="U40" s="116"/>
      <c r="X40" s="116"/>
      <c r="AD40" s="99" t="s">
        <v>22</v>
      </c>
      <c r="AE40" s="99" t="s">
        <v>2411</v>
      </c>
      <c r="AF40" s="99" t="s">
        <v>18</v>
      </c>
      <c r="AG40" s="99" t="s">
        <v>19</v>
      </c>
      <c r="AH40" t="s">
        <v>2404</v>
      </c>
      <c r="AK40" s="99" t="s">
        <v>2394</v>
      </c>
      <c r="AL40" s="99" t="s">
        <v>2411</v>
      </c>
      <c r="AM40" t="s">
        <v>2404</v>
      </c>
    </row>
    <row r="41" spans="1:39" x14ac:dyDescent="0.35">
      <c r="C41"/>
      <c r="U41" s="116"/>
      <c r="X41" s="116"/>
      <c r="AD41" t="s">
        <v>41</v>
      </c>
      <c r="AE41" s="97" t="s">
        <v>2229</v>
      </c>
      <c r="AF41" t="s">
        <v>1833</v>
      </c>
      <c r="AG41" t="s">
        <v>41</v>
      </c>
      <c r="AH41" s="116">
        <v>8</v>
      </c>
      <c r="AK41" t="s">
        <v>2398</v>
      </c>
      <c r="AL41" s="97" t="s">
        <v>184</v>
      </c>
      <c r="AM41" s="116">
        <v>33</v>
      </c>
    </row>
    <row r="42" spans="1:39" x14ac:dyDescent="0.35">
      <c r="C42"/>
      <c r="U42" s="116"/>
      <c r="X42" s="116"/>
      <c r="AG42" t="s">
        <v>1833</v>
      </c>
      <c r="AH42" s="116">
        <v>7</v>
      </c>
      <c r="AL42" s="97" t="s">
        <v>2408</v>
      </c>
      <c r="AM42" s="116">
        <v>35</v>
      </c>
    </row>
    <row r="43" spans="1:39" x14ac:dyDescent="0.35">
      <c r="C43"/>
      <c r="U43" s="116"/>
      <c r="X43" s="116"/>
      <c r="AE43" s="97" t="s">
        <v>2234</v>
      </c>
      <c r="AF43" t="s">
        <v>1833</v>
      </c>
      <c r="AG43" t="s">
        <v>41</v>
      </c>
      <c r="AH43" s="116">
        <v>1</v>
      </c>
      <c r="AL43" s="97" t="s">
        <v>2395</v>
      </c>
      <c r="AM43" s="116">
        <v>28</v>
      </c>
    </row>
    <row r="44" spans="1:39" x14ac:dyDescent="0.35">
      <c r="C44"/>
      <c r="U44" s="116"/>
      <c r="X44" s="116"/>
      <c r="AE44" s="97" t="s">
        <v>2395</v>
      </c>
      <c r="AF44" t="s">
        <v>1833</v>
      </c>
      <c r="AG44" t="s">
        <v>41</v>
      </c>
      <c r="AH44" s="116">
        <v>2</v>
      </c>
      <c r="AL44" s="97" t="s">
        <v>2396</v>
      </c>
      <c r="AM44" s="116">
        <v>10</v>
      </c>
    </row>
    <row r="45" spans="1:39" x14ac:dyDescent="0.35">
      <c r="C45"/>
      <c r="U45" s="116"/>
      <c r="X45" s="116"/>
      <c r="AF45" t="s">
        <v>40</v>
      </c>
      <c r="AG45" t="s">
        <v>66</v>
      </c>
      <c r="AH45" s="116">
        <v>2</v>
      </c>
      <c r="AK45" t="s">
        <v>1832</v>
      </c>
      <c r="AM45" s="116">
        <v>106</v>
      </c>
    </row>
    <row r="46" spans="1:39" x14ac:dyDescent="0.35">
      <c r="C46"/>
      <c r="U46" s="116"/>
      <c r="X46" s="116"/>
      <c r="AE46" s="97" t="s">
        <v>2396</v>
      </c>
      <c r="AF46" t="s">
        <v>1833</v>
      </c>
      <c r="AG46" t="s">
        <v>41</v>
      </c>
      <c r="AH46" s="116">
        <v>7</v>
      </c>
    </row>
    <row r="47" spans="1:39" x14ac:dyDescent="0.35">
      <c r="C47"/>
      <c r="U47" s="116"/>
      <c r="X47" s="116"/>
      <c r="AG47" t="s">
        <v>1833</v>
      </c>
      <c r="AH47" s="116">
        <v>1</v>
      </c>
    </row>
    <row r="48" spans="1:39" x14ac:dyDescent="0.35">
      <c r="C48"/>
      <c r="U48" s="116"/>
      <c r="X48" s="116"/>
      <c r="AE48" s="97" t="s">
        <v>2397</v>
      </c>
      <c r="AF48" t="s">
        <v>1833</v>
      </c>
      <c r="AG48" t="s">
        <v>41</v>
      </c>
      <c r="AH48" s="116">
        <v>13</v>
      </c>
    </row>
    <row r="49" spans="3:34" x14ac:dyDescent="0.35">
      <c r="C49"/>
      <c r="U49" s="116"/>
      <c r="X49" s="116"/>
      <c r="AE49" s="97" t="s">
        <v>2230</v>
      </c>
      <c r="AF49" t="s">
        <v>1833</v>
      </c>
      <c r="AG49" t="s">
        <v>41</v>
      </c>
      <c r="AH49" s="116">
        <v>8</v>
      </c>
    </row>
    <row r="50" spans="3:34" x14ac:dyDescent="0.35">
      <c r="C50"/>
      <c r="U50" s="116"/>
      <c r="X50" s="116"/>
      <c r="AE50" s="97" t="s">
        <v>2232</v>
      </c>
      <c r="AF50" t="s">
        <v>1833</v>
      </c>
      <c r="AG50" t="s">
        <v>41</v>
      </c>
      <c r="AH50" s="116">
        <v>9</v>
      </c>
    </row>
    <row r="51" spans="3:34" x14ac:dyDescent="0.35">
      <c r="C51"/>
      <c r="U51" s="116"/>
      <c r="X51" s="116"/>
      <c r="AD51" t="s">
        <v>2417</v>
      </c>
      <c r="AE51" s="97" t="s">
        <v>2408</v>
      </c>
      <c r="AH51" s="116">
        <v>51</v>
      </c>
    </row>
    <row r="52" spans="3:34" x14ac:dyDescent="0.35">
      <c r="C52"/>
      <c r="U52" s="116"/>
      <c r="X52" s="116"/>
      <c r="AE52" s="97" t="s">
        <v>2395</v>
      </c>
      <c r="AF52" t="s">
        <v>1833</v>
      </c>
      <c r="AG52" t="s">
        <v>1833</v>
      </c>
      <c r="AH52" s="116">
        <v>1</v>
      </c>
    </row>
    <row r="53" spans="3:34" x14ac:dyDescent="0.35">
      <c r="C53"/>
      <c r="U53" s="116"/>
      <c r="X53" s="116"/>
      <c r="AD53" t="s">
        <v>2416</v>
      </c>
      <c r="AE53" s="97" t="s">
        <v>184</v>
      </c>
      <c r="AH53" s="116">
        <v>38</v>
      </c>
    </row>
    <row r="54" spans="3:34" x14ac:dyDescent="0.35">
      <c r="C54"/>
      <c r="U54" s="116"/>
      <c r="X54" s="116"/>
      <c r="AE54" s="97" t="s">
        <v>2408</v>
      </c>
      <c r="AH54" s="116">
        <v>16</v>
      </c>
    </row>
    <row r="55" spans="3:34" x14ac:dyDescent="0.35">
      <c r="C55"/>
      <c r="U55" s="116"/>
      <c r="X55" s="116"/>
      <c r="AD55" t="s">
        <v>66</v>
      </c>
      <c r="AH55" s="116">
        <v>196</v>
      </c>
    </row>
    <row r="56" spans="3:34" x14ac:dyDescent="0.35">
      <c r="C56"/>
      <c r="U56" s="116"/>
      <c r="X56" s="116"/>
      <c r="AD56" t="s">
        <v>1833</v>
      </c>
      <c r="AE56" s="97" t="s">
        <v>2229</v>
      </c>
      <c r="AF56" t="s">
        <v>1833</v>
      </c>
      <c r="AG56" t="s">
        <v>1833</v>
      </c>
      <c r="AH56" s="116">
        <v>15</v>
      </c>
    </row>
    <row r="57" spans="3:34" x14ac:dyDescent="0.35">
      <c r="C57"/>
      <c r="U57" s="116"/>
      <c r="X57" s="116"/>
      <c r="AD57" t="s">
        <v>2424</v>
      </c>
      <c r="AE57" s="97" t="s">
        <v>2395</v>
      </c>
      <c r="AF57" t="s">
        <v>1878</v>
      </c>
      <c r="AG57" t="s">
        <v>1878</v>
      </c>
      <c r="AH57" s="116">
        <v>1</v>
      </c>
    </row>
    <row r="58" spans="3:34" x14ac:dyDescent="0.35">
      <c r="C58"/>
      <c r="U58" s="116"/>
      <c r="X58" s="116"/>
      <c r="AF58" t="s">
        <v>1833</v>
      </c>
      <c r="AG58" t="s">
        <v>41</v>
      </c>
      <c r="AH58" s="116">
        <v>1</v>
      </c>
    </row>
    <row r="59" spans="3:34" x14ac:dyDescent="0.35">
      <c r="C59"/>
      <c r="U59" s="116"/>
      <c r="X59" s="116"/>
      <c r="AG59" t="s">
        <v>1833</v>
      </c>
      <c r="AH59" s="116">
        <v>58</v>
      </c>
    </row>
    <row r="60" spans="3:34" x14ac:dyDescent="0.35">
      <c r="C60"/>
      <c r="U60" s="116"/>
      <c r="X60" s="116"/>
      <c r="AF60" s="97">
        <v>45450</v>
      </c>
      <c r="AG60" t="s">
        <v>1833</v>
      </c>
      <c r="AH60" s="116">
        <v>3</v>
      </c>
    </row>
    <row r="61" spans="3:34" x14ac:dyDescent="0.35">
      <c r="C61"/>
      <c r="U61" s="116"/>
      <c r="X61" s="116"/>
      <c r="AF61" s="97">
        <v>45457</v>
      </c>
      <c r="AG61" t="s">
        <v>1833</v>
      </c>
      <c r="AH61" s="116">
        <v>1</v>
      </c>
    </row>
    <row r="62" spans="3:34" x14ac:dyDescent="0.35">
      <c r="C62"/>
      <c r="AF62" s="97">
        <v>45478</v>
      </c>
      <c r="AG62" t="s">
        <v>1833</v>
      </c>
      <c r="AH62" s="116">
        <v>2</v>
      </c>
    </row>
    <row r="63" spans="3:34" x14ac:dyDescent="0.35">
      <c r="C63"/>
      <c r="AF63" s="97">
        <v>45435</v>
      </c>
      <c r="AG63" t="s">
        <v>1833</v>
      </c>
      <c r="AH63" s="116">
        <v>1</v>
      </c>
    </row>
    <row r="64" spans="3:34" x14ac:dyDescent="0.35">
      <c r="C64"/>
      <c r="AD64" t="s">
        <v>2425</v>
      </c>
      <c r="AE64" s="97" t="s">
        <v>2396</v>
      </c>
      <c r="AF64" t="s">
        <v>1833</v>
      </c>
      <c r="AG64" t="s">
        <v>1833</v>
      </c>
      <c r="AH64" s="116">
        <v>36</v>
      </c>
    </row>
    <row r="65" spans="3:34" x14ac:dyDescent="0.35">
      <c r="C65"/>
      <c r="AF65" s="97">
        <v>45450</v>
      </c>
      <c r="AG65" t="s">
        <v>1833</v>
      </c>
      <c r="AH65" s="116">
        <v>3</v>
      </c>
    </row>
    <row r="66" spans="3:34" x14ac:dyDescent="0.35">
      <c r="C66"/>
      <c r="AF66" s="97">
        <v>45464</v>
      </c>
      <c r="AG66" t="s">
        <v>1833</v>
      </c>
      <c r="AH66" s="116">
        <v>1</v>
      </c>
    </row>
    <row r="67" spans="3:34" x14ac:dyDescent="0.35">
      <c r="C67"/>
      <c r="AD67" t="s">
        <v>2426</v>
      </c>
      <c r="AE67" s="97" t="s">
        <v>2408</v>
      </c>
      <c r="AH67" s="116">
        <v>19</v>
      </c>
    </row>
    <row r="68" spans="3:34" x14ac:dyDescent="0.35">
      <c r="C68"/>
      <c r="AD68" s="99" t="s">
        <v>28</v>
      </c>
      <c r="AE68" t="s">
        <v>2399</v>
      </c>
      <c r="AF68" s="105">
        <f>SUBTOTAL(3,L48:L10042)</f>
        <v>0</v>
      </c>
      <c r="AG68">
        <f>SUBTOTAL(3,M48:M10042)</f>
        <v>0</v>
      </c>
      <c r="AH68">
        <f>SUBTOTAL(3,N48:N10042)</f>
        <v>0</v>
      </c>
    </row>
    <row r="69" spans="3:34" x14ac:dyDescent="0.35">
      <c r="C69"/>
      <c r="AD69" s="99" t="s">
        <v>4</v>
      </c>
      <c r="AE69" t="s">
        <v>1831</v>
      </c>
      <c r="AF69" s="105"/>
    </row>
    <row r="70" spans="3:34" x14ac:dyDescent="0.35">
      <c r="C70"/>
      <c r="AD70" s="99" t="s">
        <v>0</v>
      </c>
      <c r="AE70" t="s">
        <v>1831</v>
      </c>
      <c r="AF70" s="105"/>
    </row>
    <row r="71" spans="3:34" x14ac:dyDescent="0.35">
      <c r="C71"/>
      <c r="AD71" s="99" t="s">
        <v>14</v>
      </c>
      <c r="AE71" t="s">
        <v>2399</v>
      </c>
      <c r="AF71" s="105"/>
    </row>
    <row r="72" spans="3:34" x14ac:dyDescent="0.35">
      <c r="C72"/>
    </row>
    <row r="73" spans="3:34" x14ac:dyDescent="0.35">
      <c r="C73"/>
      <c r="AE73" s="99" t="s">
        <v>1835</v>
      </c>
    </row>
    <row r="74" spans="3:34" x14ac:dyDescent="0.35">
      <c r="C74"/>
      <c r="AD74" s="99" t="s">
        <v>3</v>
      </c>
      <c r="AE74" t="s">
        <v>1834</v>
      </c>
      <c r="AF74" t="s">
        <v>1836</v>
      </c>
    </row>
    <row r="75" spans="3:34" x14ac:dyDescent="0.35">
      <c r="C75"/>
      <c r="AD75">
        <v>2023</v>
      </c>
      <c r="AE75" s="116">
        <v>61</v>
      </c>
      <c r="AF75" s="116">
        <v>61</v>
      </c>
    </row>
    <row r="76" spans="3:34" x14ac:dyDescent="0.35">
      <c r="C76"/>
      <c r="AD76" t="s">
        <v>59</v>
      </c>
      <c r="AE76" s="116">
        <v>75</v>
      </c>
      <c r="AF76" s="116">
        <v>75</v>
      </c>
    </row>
    <row r="77" spans="3:34" x14ac:dyDescent="0.35">
      <c r="C77"/>
      <c r="AD77" t="s">
        <v>1167</v>
      </c>
      <c r="AE77" s="116">
        <v>42</v>
      </c>
      <c r="AF77" s="116">
        <v>42</v>
      </c>
    </row>
    <row r="78" spans="3:34" x14ac:dyDescent="0.35">
      <c r="C78"/>
      <c r="AD78" t="s">
        <v>1371</v>
      </c>
      <c r="AE78" s="116">
        <v>22</v>
      </c>
      <c r="AF78" s="116">
        <v>22</v>
      </c>
    </row>
    <row r="79" spans="3:34" x14ac:dyDescent="0.35">
      <c r="C79"/>
      <c r="AD79" t="s">
        <v>1832</v>
      </c>
      <c r="AE79" s="116">
        <v>200</v>
      </c>
      <c r="AF79" s="116">
        <v>200</v>
      </c>
    </row>
    <row r="80" spans="3:34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  <row r="85" spans="3:3" x14ac:dyDescent="0.35">
      <c r="C85"/>
    </row>
    <row r="86" spans="3:3" x14ac:dyDescent="0.35">
      <c r="C86"/>
    </row>
    <row r="87" spans="3:3" x14ac:dyDescent="0.35">
      <c r="C87"/>
    </row>
    <row r="88" spans="3:3" x14ac:dyDescent="0.35">
      <c r="C88"/>
    </row>
    <row r="89" spans="3:3" x14ac:dyDescent="0.35">
      <c r="C89"/>
    </row>
    <row r="90" spans="3:3" x14ac:dyDescent="0.35">
      <c r="C90"/>
    </row>
    <row r="91" spans="3:3" x14ac:dyDescent="0.35">
      <c r="C91"/>
    </row>
    <row r="92" spans="3:3" x14ac:dyDescent="0.35">
      <c r="C92"/>
    </row>
    <row r="93" spans="3:3" x14ac:dyDescent="0.35">
      <c r="C93"/>
    </row>
    <row r="94" spans="3:3" x14ac:dyDescent="0.35">
      <c r="C94"/>
    </row>
    <row r="95" spans="3:3" x14ac:dyDescent="0.35">
      <c r="C95"/>
    </row>
    <row r="96" spans="3:3" x14ac:dyDescent="0.35">
      <c r="C96"/>
    </row>
    <row r="97" spans="3:3" x14ac:dyDescent="0.35">
      <c r="C97"/>
    </row>
    <row r="98" spans="3:3" x14ac:dyDescent="0.35">
      <c r="C98"/>
    </row>
    <row r="99" spans="3:3" x14ac:dyDescent="0.35">
      <c r="C99"/>
    </row>
    <row r="100" spans="3:3" x14ac:dyDescent="0.35">
      <c r="C100"/>
    </row>
    <row r="101" spans="3:3" x14ac:dyDescent="0.35">
      <c r="C101"/>
    </row>
    <row r="102" spans="3:3" x14ac:dyDescent="0.35">
      <c r="C102"/>
    </row>
    <row r="103" spans="3:3" x14ac:dyDescent="0.35">
      <c r="C103"/>
    </row>
    <row r="104" spans="3:3" x14ac:dyDescent="0.35">
      <c r="C104"/>
    </row>
    <row r="105" spans="3:3" x14ac:dyDescent="0.35">
      <c r="C105"/>
    </row>
    <row r="106" spans="3:3" x14ac:dyDescent="0.35">
      <c r="C106"/>
    </row>
    <row r="107" spans="3:3" x14ac:dyDescent="0.35">
      <c r="C107"/>
    </row>
    <row r="108" spans="3:3" x14ac:dyDescent="0.35">
      <c r="C108"/>
    </row>
    <row r="109" spans="3:3" x14ac:dyDescent="0.35">
      <c r="C109"/>
    </row>
    <row r="110" spans="3:3" x14ac:dyDescent="0.35">
      <c r="C110"/>
    </row>
    <row r="111" spans="3:3" x14ac:dyDescent="0.35">
      <c r="C111"/>
    </row>
    <row r="112" spans="3:3" x14ac:dyDescent="0.35">
      <c r="C112"/>
    </row>
    <row r="113" spans="3:3" x14ac:dyDescent="0.35">
      <c r="C113"/>
    </row>
    <row r="114" spans="3:3" x14ac:dyDescent="0.35">
      <c r="C114"/>
    </row>
    <row r="115" spans="3:3" x14ac:dyDescent="0.35">
      <c r="C115"/>
    </row>
    <row r="116" spans="3:3" x14ac:dyDescent="0.35">
      <c r="C116"/>
    </row>
    <row r="117" spans="3:3" x14ac:dyDescent="0.35">
      <c r="C117"/>
    </row>
    <row r="118" spans="3:3" x14ac:dyDescent="0.35">
      <c r="C118"/>
    </row>
    <row r="119" spans="3:3" x14ac:dyDescent="0.35">
      <c r="C119"/>
    </row>
    <row r="120" spans="3:3" x14ac:dyDescent="0.35">
      <c r="C120"/>
    </row>
    <row r="121" spans="3:3" x14ac:dyDescent="0.35">
      <c r="C121"/>
    </row>
    <row r="122" spans="3:3" x14ac:dyDescent="0.35">
      <c r="C122"/>
    </row>
    <row r="123" spans="3:3" x14ac:dyDescent="0.35">
      <c r="C123"/>
    </row>
    <row r="124" spans="3:3" x14ac:dyDescent="0.35">
      <c r="C124"/>
    </row>
    <row r="125" spans="3:3" x14ac:dyDescent="0.35">
      <c r="C125"/>
    </row>
    <row r="126" spans="3:3" x14ac:dyDescent="0.35">
      <c r="C126"/>
    </row>
    <row r="127" spans="3:3" x14ac:dyDescent="0.35">
      <c r="C127"/>
    </row>
    <row r="128" spans="3:3" x14ac:dyDescent="0.35">
      <c r="C128"/>
    </row>
    <row r="129" spans="3:3" x14ac:dyDescent="0.35">
      <c r="C129"/>
    </row>
    <row r="130" spans="3:3" x14ac:dyDescent="0.35">
      <c r="C130"/>
    </row>
    <row r="131" spans="3:3" x14ac:dyDescent="0.35">
      <c r="C131"/>
    </row>
    <row r="132" spans="3:3" x14ac:dyDescent="0.35">
      <c r="C132"/>
    </row>
    <row r="133" spans="3:3" x14ac:dyDescent="0.35">
      <c r="C133"/>
    </row>
    <row r="134" spans="3:3" x14ac:dyDescent="0.35">
      <c r="C134"/>
    </row>
    <row r="135" spans="3:3" x14ac:dyDescent="0.35">
      <c r="C135"/>
    </row>
    <row r="136" spans="3:3" x14ac:dyDescent="0.35">
      <c r="C136"/>
    </row>
    <row r="137" spans="3:3" x14ac:dyDescent="0.35">
      <c r="C137"/>
    </row>
    <row r="138" spans="3:3" x14ac:dyDescent="0.35">
      <c r="C138"/>
    </row>
    <row r="139" spans="3:3" x14ac:dyDescent="0.35">
      <c r="C139"/>
    </row>
    <row r="140" spans="3:3" x14ac:dyDescent="0.35">
      <c r="C140"/>
    </row>
    <row r="141" spans="3:3" x14ac:dyDescent="0.35">
      <c r="C141"/>
    </row>
    <row r="142" spans="3:3" x14ac:dyDescent="0.35">
      <c r="C142"/>
    </row>
    <row r="143" spans="3:3" x14ac:dyDescent="0.35">
      <c r="C143"/>
    </row>
    <row r="144" spans="3:3" x14ac:dyDescent="0.35">
      <c r="C144"/>
    </row>
    <row r="145" spans="3:3" x14ac:dyDescent="0.35">
      <c r="C145"/>
    </row>
    <row r="146" spans="3:3" x14ac:dyDescent="0.35">
      <c r="C146"/>
    </row>
    <row r="147" spans="3:3" x14ac:dyDescent="0.35">
      <c r="C147"/>
    </row>
    <row r="148" spans="3:3" x14ac:dyDescent="0.35">
      <c r="C148"/>
    </row>
    <row r="149" spans="3:3" x14ac:dyDescent="0.35">
      <c r="C149"/>
    </row>
    <row r="150" spans="3:3" x14ac:dyDescent="0.35">
      <c r="C150"/>
    </row>
    <row r="151" spans="3:3" x14ac:dyDescent="0.35">
      <c r="C151"/>
    </row>
    <row r="152" spans="3:3" x14ac:dyDescent="0.35">
      <c r="C152"/>
    </row>
    <row r="153" spans="3:3" x14ac:dyDescent="0.35">
      <c r="C153"/>
    </row>
    <row r="154" spans="3:3" x14ac:dyDescent="0.35">
      <c r="C154"/>
    </row>
    <row r="155" spans="3:3" x14ac:dyDescent="0.35">
      <c r="C155"/>
    </row>
    <row r="156" spans="3:3" x14ac:dyDescent="0.35">
      <c r="C156"/>
    </row>
    <row r="157" spans="3:3" x14ac:dyDescent="0.35">
      <c r="C157"/>
    </row>
    <row r="158" spans="3:3" x14ac:dyDescent="0.35">
      <c r="C158"/>
    </row>
    <row r="159" spans="3:3" x14ac:dyDescent="0.35">
      <c r="C159"/>
    </row>
    <row r="160" spans="3:3" x14ac:dyDescent="0.35">
      <c r="C160"/>
    </row>
    <row r="161" spans="3:3" x14ac:dyDescent="0.35">
      <c r="C161"/>
    </row>
    <row r="162" spans="3:3" x14ac:dyDescent="0.35">
      <c r="C162"/>
    </row>
    <row r="163" spans="3:3" x14ac:dyDescent="0.35">
      <c r="C163"/>
    </row>
    <row r="164" spans="3:3" x14ac:dyDescent="0.35">
      <c r="C164"/>
    </row>
    <row r="165" spans="3:3" x14ac:dyDescent="0.35">
      <c r="C165"/>
    </row>
    <row r="166" spans="3:3" x14ac:dyDescent="0.35">
      <c r="C166"/>
    </row>
    <row r="167" spans="3:3" x14ac:dyDescent="0.35">
      <c r="C167"/>
    </row>
    <row r="168" spans="3:3" x14ac:dyDescent="0.35">
      <c r="C168"/>
    </row>
    <row r="169" spans="3:3" x14ac:dyDescent="0.35">
      <c r="C169"/>
    </row>
    <row r="170" spans="3:3" x14ac:dyDescent="0.35">
      <c r="C170"/>
    </row>
    <row r="171" spans="3:3" x14ac:dyDescent="0.35">
      <c r="C171"/>
    </row>
    <row r="172" spans="3:3" x14ac:dyDescent="0.35">
      <c r="C172"/>
    </row>
    <row r="173" spans="3:3" x14ac:dyDescent="0.35">
      <c r="C173"/>
    </row>
    <row r="174" spans="3:3" x14ac:dyDescent="0.35">
      <c r="C174"/>
    </row>
    <row r="175" spans="3:3" x14ac:dyDescent="0.35">
      <c r="C175"/>
    </row>
    <row r="176" spans="3:3" x14ac:dyDescent="0.35">
      <c r="C176"/>
    </row>
    <row r="177" spans="3:3" x14ac:dyDescent="0.35">
      <c r="C177"/>
    </row>
    <row r="178" spans="3:3" x14ac:dyDescent="0.35">
      <c r="C178"/>
    </row>
    <row r="179" spans="3:3" x14ac:dyDescent="0.35">
      <c r="C179"/>
    </row>
    <row r="180" spans="3:3" x14ac:dyDescent="0.35">
      <c r="C180"/>
    </row>
    <row r="181" spans="3:3" x14ac:dyDescent="0.35">
      <c r="C181"/>
    </row>
    <row r="182" spans="3:3" x14ac:dyDescent="0.35">
      <c r="C182"/>
    </row>
    <row r="183" spans="3:3" x14ac:dyDescent="0.35">
      <c r="C183"/>
    </row>
    <row r="184" spans="3:3" x14ac:dyDescent="0.35">
      <c r="C184"/>
    </row>
    <row r="185" spans="3:3" x14ac:dyDescent="0.35">
      <c r="C185"/>
    </row>
    <row r="186" spans="3:3" x14ac:dyDescent="0.35">
      <c r="C186"/>
    </row>
    <row r="187" spans="3:3" x14ac:dyDescent="0.35">
      <c r="C187"/>
    </row>
    <row r="188" spans="3:3" x14ac:dyDescent="0.35">
      <c r="C188"/>
    </row>
    <row r="189" spans="3:3" x14ac:dyDescent="0.35">
      <c r="C189"/>
    </row>
    <row r="190" spans="3:3" x14ac:dyDescent="0.35">
      <c r="C190"/>
    </row>
    <row r="191" spans="3:3" x14ac:dyDescent="0.35">
      <c r="C191"/>
    </row>
    <row r="192" spans="3:3" x14ac:dyDescent="0.35">
      <c r="C192"/>
    </row>
    <row r="193" spans="3:3" x14ac:dyDescent="0.35">
      <c r="C193"/>
    </row>
    <row r="194" spans="3:3" x14ac:dyDescent="0.35">
      <c r="C194"/>
    </row>
    <row r="195" spans="3:3" x14ac:dyDescent="0.35">
      <c r="C195"/>
    </row>
    <row r="196" spans="3:3" x14ac:dyDescent="0.35">
      <c r="C196"/>
    </row>
    <row r="197" spans="3:3" x14ac:dyDescent="0.35">
      <c r="C197"/>
    </row>
    <row r="198" spans="3:3" x14ac:dyDescent="0.35">
      <c r="C198"/>
    </row>
    <row r="199" spans="3:3" x14ac:dyDescent="0.35">
      <c r="C199"/>
    </row>
    <row r="200" spans="3:3" x14ac:dyDescent="0.35">
      <c r="C200"/>
    </row>
    <row r="201" spans="3:3" x14ac:dyDescent="0.35">
      <c r="C201"/>
    </row>
    <row r="202" spans="3:3" x14ac:dyDescent="0.35">
      <c r="C202"/>
    </row>
    <row r="203" spans="3:3" x14ac:dyDescent="0.35">
      <c r="C203"/>
    </row>
    <row r="204" spans="3:3" x14ac:dyDescent="0.35">
      <c r="C204"/>
    </row>
    <row r="205" spans="3:3" x14ac:dyDescent="0.35">
      <c r="C205"/>
    </row>
    <row r="206" spans="3:3" x14ac:dyDescent="0.35">
      <c r="C206"/>
    </row>
    <row r="207" spans="3:3" x14ac:dyDescent="0.35">
      <c r="C207"/>
    </row>
    <row r="208" spans="3:3" x14ac:dyDescent="0.35">
      <c r="C208"/>
    </row>
    <row r="209" spans="3:3" x14ac:dyDescent="0.35">
      <c r="C209"/>
    </row>
    <row r="210" spans="3:3" x14ac:dyDescent="0.35">
      <c r="C210"/>
    </row>
    <row r="211" spans="3:3" x14ac:dyDescent="0.35">
      <c r="C211"/>
    </row>
    <row r="212" spans="3:3" x14ac:dyDescent="0.35">
      <c r="C212"/>
    </row>
    <row r="213" spans="3:3" x14ac:dyDescent="0.35">
      <c r="C213"/>
    </row>
    <row r="214" spans="3:3" x14ac:dyDescent="0.35">
      <c r="C214"/>
    </row>
    <row r="215" spans="3:3" x14ac:dyDescent="0.35">
      <c r="C215"/>
    </row>
    <row r="216" spans="3:3" x14ac:dyDescent="0.35">
      <c r="C216"/>
    </row>
    <row r="217" spans="3:3" x14ac:dyDescent="0.35">
      <c r="C217"/>
    </row>
    <row r="218" spans="3:3" x14ac:dyDescent="0.35">
      <c r="C218"/>
    </row>
    <row r="219" spans="3:3" x14ac:dyDescent="0.35">
      <c r="C219"/>
    </row>
    <row r="220" spans="3:3" x14ac:dyDescent="0.35">
      <c r="C220"/>
    </row>
    <row r="221" spans="3:3" x14ac:dyDescent="0.35">
      <c r="C221"/>
    </row>
    <row r="222" spans="3:3" x14ac:dyDescent="0.35">
      <c r="C222"/>
    </row>
    <row r="223" spans="3:3" x14ac:dyDescent="0.35">
      <c r="C223"/>
    </row>
    <row r="224" spans="3:3" x14ac:dyDescent="0.35">
      <c r="C224"/>
    </row>
    <row r="225" spans="3:3" x14ac:dyDescent="0.35">
      <c r="C225"/>
    </row>
    <row r="226" spans="3:3" x14ac:dyDescent="0.35">
      <c r="C226"/>
    </row>
    <row r="227" spans="3:3" x14ac:dyDescent="0.35">
      <c r="C227"/>
    </row>
    <row r="228" spans="3:3" x14ac:dyDescent="0.35">
      <c r="C228"/>
    </row>
    <row r="229" spans="3:3" x14ac:dyDescent="0.35">
      <c r="C229"/>
    </row>
    <row r="230" spans="3:3" x14ac:dyDescent="0.35">
      <c r="C230"/>
    </row>
    <row r="231" spans="3:3" x14ac:dyDescent="0.35">
      <c r="C231"/>
    </row>
    <row r="232" spans="3:3" x14ac:dyDescent="0.35">
      <c r="C232"/>
    </row>
    <row r="233" spans="3:3" x14ac:dyDescent="0.35">
      <c r="C233"/>
    </row>
    <row r="234" spans="3:3" x14ac:dyDescent="0.35">
      <c r="C234"/>
    </row>
    <row r="235" spans="3:3" x14ac:dyDescent="0.35">
      <c r="C235"/>
    </row>
    <row r="236" spans="3:3" x14ac:dyDescent="0.35">
      <c r="C236"/>
    </row>
    <row r="237" spans="3:3" x14ac:dyDescent="0.35">
      <c r="C237"/>
    </row>
    <row r="238" spans="3:3" x14ac:dyDescent="0.35">
      <c r="C238"/>
    </row>
    <row r="239" spans="3:3" x14ac:dyDescent="0.35">
      <c r="C239"/>
    </row>
    <row r="240" spans="3:3" x14ac:dyDescent="0.35">
      <c r="C240"/>
    </row>
    <row r="241" spans="3:3" x14ac:dyDescent="0.35">
      <c r="C241"/>
    </row>
    <row r="242" spans="3:3" x14ac:dyDescent="0.35">
      <c r="C242"/>
    </row>
    <row r="243" spans="3:3" x14ac:dyDescent="0.35">
      <c r="C243"/>
    </row>
    <row r="244" spans="3:3" x14ac:dyDescent="0.35">
      <c r="C244"/>
    </row>
    <row r="245" spans="3:3" x14ac:dyDescent="0.35">
      <c r="C245"/>
    </row>
    <row r="246" spans="3:3" x14ac:dyDescent="0.35">
      <c r="C246"/>
    </row>
    <row r="247" spans="3:3" x14ac:dyDescent="0.35">
      <c r="C247"/>
    </row>
    <row r="248" spans="3:3" x14ac:dyDescent="0.35">
      <c r="C248"/>
    </row>
    <row r="249" spans="3:3" x14ac:dyDescent="0.35">
      <c r="C249"/>
    </row>
    <row r="250" spans="3:3" x14ac:dyDescent="0.35">
      <c r="C250"/>
    </row>
    <row r="251" spans="3:3" x14ac:dyDescent="0.35">
      <c r="C251"/>
    </row>
    <row r="252" spans="3:3" x14ac:dyDescent="0.35">
      <c r="C252"/>
    </row>
    <row r="253" spans="3:3" x14ac:dyDescent="0.35">
      <c r="C253"/>
    </row>
    <row r="254" spans="3:3" x14ac:dyDescent="0.35">
      <c r="C254"/>
    </row>
    <row r="255" spans="3:3" x14ac:dyDescent="0.35">
      <c r="C255"/>
    </row>
    <row r="256" spans="3:3" x14ac:dyDescent="0.35">
      <c r="C256"/>
    </row>
    <row r="257" spans="3:3" x14ac:dyDescent="0.35">
      <c r="C257"/>
    </row>
    <row r="258" spans="3:3" x14ac:dyDescent="0.35">
      <c r="C258"/>
    </row>
    <row r="259" spans="3:3" x14ac:dyDescent="0.35">
      <c r="C259"/>
    </row>
    <row r="260" spans="3:3" x14ac:dyDescent="0.35">
      <c r="C260"/>
    </row>
    <row r="261" spans="3:3" x14ac:dyDescent="0.35">
      <c r="C261"/>
    </row>
    <row r="262" spans="3:3" x14ac:dyDescent="0.35">
      <c r="C262"/>
    </row>
    <row r="263" spans="3:3" x14ac:dyDescent="0.35">
      <c r="C263"/>
    </row>
    <row r="264" spans="3:3" x14ac:dyDescent="0.35">
      <c r="C264"/>
    </row>
    <row r="265" spans="3:3" x14ac:dyDescent="0.35">
      <c r="C265"/>
    </row>
    <row r="266" spans="3:3" x14ac:dyDescent="0.35">
      <c r="C266"/>
    </row>
    <row r="267" spans="3:3" x14ac:dyDescent="0.35">
      <c r="C267"/>
    </row>
    <row r="268" spans="3:3" x14ac:dyDescent="0.35">
      <c r="C268"/>
    </row>
    <row r="269" spans="3:3" x14ac:dyDescent="0.35">
      <c r="C269"/>
    </row>
    <row r="270" spans="3:3" x14ac:dyDescent="0.35">
      <c r="C270"/>
    </row>
    <row r="271" spans="3:3" x14ac:dyDescent="0.35">
      <c r="C271"/>
    </row>
    <row r="272" spans="3:3" x14ac:dyDescent="0.35">
      <c r="C272"/>
    </row>
    <row r="273" spans="3:3" x14ac:dyDescent="0.35">
      <c r="C273"/>
    </row>
    <row r="274" spans="3:3" x14ac:dyDescent="0.35">
      <c r="C274"/>
    </row>
    <row r="275" spans="3:3" x14ac:dyDescent="0.35">
      <c r="C275"/>
    </row>
    <row r="276" spans="3:3" x14ac:dyDescent="0.35">
      <c r="C276"/>
    </row>
    <row r="277" spans="3:3" x14ac:dyDescent="0.35">
      <c r="C277"/>
    </row>
    <row r="278" spans="3:3" x14ac:dyDescent="0.35">
      <c r="C278"/>
    </row>
    <row r="279" spans="3:3" x14ac:dyDescent="0.35">
      <c r="C279"/>
    </row>
    <row r="280" spans="3:3" x14ac:dyDescent="0.35">
      <c r="C280"/>
    </row>
    <row r="281" spans="3:3" x14ac:dyDescent="0.35">
      <c r="C281"/>
    </row>
    <row r="282" spans="3:3" x14ac:dyDescent="0.35">
      <c r="C282"/>
    </row>
    <row r="283" spans="3:3" x14ac:dyDescent="0.35">
      <c r="C283"/>
    </row>
    <row r="284" spans="3:3" x14ac:dyDescent="0.35">
      <c r="C284"/>
    </row>
    <row r="285" spans="3:3" x14ac:dyDescent="0.35">
      <c r="C285"/>
    </row>
    <row r="286" spans="3:3" x14ac:dyDescent="0.35">
      <c r="C286"/>
    </row>
    <row r="287" spans="3:3" x14ac:dyDescent="0.35">
      <c r="C287"/>
    </row>
    <row r="288" spans="3:3" x14ac:dyDescent="0.35">
      <c r="C288"/>
    </row>
    <row r="289" spans="3:3" x14ac:dyDescent="0.35">
      <c r="C289"/>
    </row>
    <row r="290" spans="3:3" x14ac:dyDescent="0.35">
      <c r="C290"/>
    </row>
    <row r="291" spans="3:3" x14ac:dyDescent="0.35">
      <c r="C291"/>
    </row>
    <row r="292" spans="3:3" x14ac:dyDescent="0.35">
      <c r="C292"/>
    </row>
    <row r="293" spans="3:3" x14ac:dyDescent="0.35">
      <c r="C293"/>
    </row>
    <row r="294" spans="3:3" x14ac:dyDescent="0.35">
      <c r="C294"/>
    </row>
    <row r="295" spans="3:3" x14ac:dyDescent="0.35">
      <c r="C295"/>
    </row>
    <row r="296" spans="3:3" x14ac:dyDescent="0.35">
      <c r="C296"/>
    </row>
    <row r="297" spans="3:3" x14ac:dyDescent="0.35">
      <c r="C297"/>
    </row>
    <row r="298" spans="3:3" x14ac:dyDescent="0.35">
      <c r="C298"/>
    </row>
    <row r="299" spans="3:3" x14ac:dyDescent="0.35">
      <c r="C299"/>
    </row>
    <row r="300" spans="3:3" x14ac:dyDescent="0.35">
      <c r="C300"/>
    </row>
    <row r="301" spans="3:3" x14ac:dyDescent="0.35">
      <c r="C301"/>
    </row>
    <row r="302" spans="3:3" x14ac:dyDescent="0.35">
      <c r="C302"/>
    </row>
    <row r="303" spans="3:3" x14ac:dyDescent="0.35">
      <c r="C303"/>
    </row>
    <row r="304" spans="3:3" x14ac:dyDescent="0.35">
      <c r="C304"/>
    </row>
    <row r="305" spans="3:3" x14ac:dyDescent="0.35">
      <c r="C305"/>
    </row>
    <row r="306" spans="3:3" x14ac:dyDescent="0.35">
      <c r="C306"/>
    </row>
    <row r="307" spans="3:3" x14ac:dyDescent="0.35">
      <c r="C307"/>
    </row>
    <row r="308" spans="3:3" x14ac:dyDescent="0.35">
      <c r="C308"/>
    </row>
    <row r="309" spans="3:3" x14ac:dyDescent="0.35">
      <c r="C309"/>
    </row>
    <row r="310" spans="3:3" x14ac:dyDescent="0.35">
      <c r="C310"/>
    </row>
    <row r="311" spans="3:3" x14ac:dyDescent="0.35">
      <c r="C311"/>
    </row>
    <row r="312" spans="3:3" x14ac:dyDescent="0.35">
      <c r="C312"/>
    </row>
    <row r="313" spans="3:3" x14ac:dyDescent="0.35">
      <c r="C313"/>
    </row>
    <row r="314" spans="3:3" x14ac:dyDescent="0.35">
      <c r="C314"/>
    </row>
    <row r="315" spans="3:3" x14ac:dyDescent="0.35">
      <c r="C315"/>
    </row>
    <row r="316" spans="3:3" x14ac:dyDescent="0.35">
      <c r="C316"/>
    </row>
    <row r="317" spans="3:3" x14ac:dyDescent="0.35">
      <c r="C317"/>
    </row>
    <row r="318" spans="3:3" x14ac:dyDescent="0.35">
      <c r="C318"/>
    </row>
    <row r="319" spans="3:3" x14ac:dyDescent="0.35">
      <c r="C319"/>
    </row>
    <row r="320" spans="3:3" x14ac:dyDescent="0.35">
      <c r="C320"/>
    </row>
    <row r="321" spans="3:3" x14ac:dyDescent="0.35">
      <c r="C321"/>
    </row>
    <row r="322" spans="3:3" x14ac:dyDescent="0.35">
      <c r="C322"/>
    </row>
    <row r="323" spans="3:3" x14ac:dyDescent="0.35">
      <c r="C323"/>
    </row>
    <row r="324" spans="3:3" x14ac:dyDescent="0.35">
      <c r="C324"/>
    </row>
    <row r="325" spans="3:3" x14ac:dyDescent="0.35">
      <c r="C325"/>
    </row>
    <row r="326" spans="3:3" x14ac:dyDescent="0.35">
      <c r="C326"/>
    </row>
    <row r="327" spans="3:3" x14ac:dyDescent="0.35">
      <c r="C327"/>
    </row>
    <row r="328" spans="3:3" x14ac:dyDescent="0.35">
      <c r="C328"/>
    </row>
    <row r="329" spans="3:3" x14ac:dyDescent="0.35">
      <c r="C329"/>
    </row>
    <row r="330" spans="3:3" x14ac:dyDescent="0.35">
      <c r="C330"/>
    </row>
    <row r="331" spans="3:3" x14ac:dyDescent="0.35">
      <c r="C331"/>
    </row>
    <row r="332" spans="3:3" x14ac:dyDescent="0.35">
      <c r="C332"/>
    </row>
    <row r="333" spans="3:3" x14ac:dyDescent="0.35">
      <c r="C333"/>
    </row>
    <row r="334" spans="3:3" x14ac:dyDescent="0.35">
      <c r="C334"/>
    </row>
    <row r="335" spans="3:3" x14ac:dyDescent="0.35">
      <c r="C335"/>
    </row>
    <row r="336" spans="3:3" x14ac:dyDescent="0.35">
      <c r="C336"/>
    </row>
    <row r="337" spans="3:3" x14ac:dyDescent="0.35">
      <c r="C337"/>
    </row>
    <row r="338" spans="3:3" x14ac:dyDescent="0.35">
      <c r="C338"/>
    </row>
    <row r="339" spans="3:3" x14ac:dyDescent="0.35">
      <c r="C339"/>
    </row>
    <row r="340" spans="3:3" x14ac:dyDescent="0.35">
      <c r="C340"/>
    </row>
    <row r="341" spans="3:3" x14ac:dyDescent="0.35">
      <c r="C341"/>
    </row>
    <row r="342" spans="3:3" x14ac:dyDescent="0.35">
      <c r="C342"/>
    </row>
    <row r="343" spans="3:3" x14ac:dyDescent="0.35">
      <c r="C343"/>
    </row>
    <row r="344" spans="3:3" x14ac:dyDescent="0.35">
      <c r="C344"/>
    </row>
    <row r="345" spans="3:3" x14ac:dyDescent="0.35">
      <c r="C345"/>
    </row>
    <row r="346" spans="3:3" x14ac:dyDescent="0.35">
      <c r="C346"/>
    </row>
    <row r="347" spans="3:3" x14ac:dyDescent="0.35">
      <c r="C347"/>
    </row>
    <row r="348" spans="3:3" x14ac:dyDescent="0.35">
      <c r="C348"/>
    </row>
    <row r="349" spans="3:3" x14ac:dyDescent="0.35">
      <c r="C349"/>
    </row>
    <row r="350" spans="3:3" x14ac:dyDescent="0.35">
      <c r="C350"/>
    </row>
    <row r="351" spans="3:3" x14ac:dyDescent="0.35">
      <c r="C351"/>
    </row>
    <row r="352" spans="3:3" x14ac:dyDescent="0.35">
      <c r="C352"/>
    </row>
    <row r="353" spans="3:3" x14ac:dyDescent="0.35">
      <c r="C353"/>
    </row>
    <row r="354" spans="3:3" x14ac:dyDescent="0.35">
      <c r="C354"/>
    </row>
    <row r="355" spans="3:3" x14ac:dyDescent="0.35">
      <c r="C355"/>
    </row>
    <row r="356" spans="3:3" x14ac:dyDescent="0.35">
      <c r="C356"/>
    </row>
    <row r="357" spans="3:3" x14ac:dyDescent="0.35">
      <c r="C357"/>
    </row>
    <row r="358" spans="3:3" x14ac:dyDescent="0.35">
      <c r="C358"/>
    </row>
    <row r="359" spans="3:3" x14ac:dyDescent="0.35">
      <c r="C359"/>
    </row>
    <row r="360" spans="3:3" x14ac:dyDescent="0.35">
      <c r="C360"/>
    </row>
    <row r="361" spans="3:3" x14ac:dyDescent="0.35">
      <c r="C361"/>
    </row>
    <row r="362" spans="3:3" x14ac:dyDescent="0.35">
      <c r="C362"/>
    </row>
    <row r="363" spans="3:3" x14ac:dyDescent="0.35">
      <c r="C363"/>
    </row>
    <row r="364" spans="3:3" x14ac:dyDescent="0.35">
      <c r="C364"/>
    </row>
    <row r="365" spans="3:3" x14ac:dyDescent="0.35">
      <c r="C365"/>
    </row>
    <row r="366" spans="3:3" x14ac:dyDescent="0.35">
      <c r="C366"/>
    </row>
    <row r="367" spans="3:3" x14ac:dyDescent="0.35">
      <c r="C367"/>
    </row>
    <row r="368" spans="3:3" x14ac:dyDescent="0.35">
      <c r="C368"/>
    </row>
    <row r="369" spans="3:3" x14ac:dyDescent="0.35">
      <c r="C369"/>
    </row>
    <row r="370" spans="3:3" x14ac:dyDescent="0.35">
      <c r="C370"/>
    </row>
    <row r="371" spans="3:3" x14ac:dyDescent="0.35">
      <c r="C371"/>
    </row>
    <row r="372" spans="3:3" x14ac:dyDescent="0.35">
      <c r="C372"/>
    </row>
    <row r="373" spans="3:3" x14ac:dyDescent="0.35">
      <c r="C373"/>
    </row>
    <row r="374" spans="3:3" x14ac:dyDescent="0.35">
      <c r="C374"/>
    </row>
    <row r="375" spans="3:3" x14ac:dyDescent="0.35">
      <c r="C375"/>
    </row>
    <row r="376" spans="3:3" x14ac:dyDescent="0.35">
      <c r="C376"/>
    </row>
    <row r="377" spans="3:3" x14ac:dyDescent="0.35">
      <c r="C377"/>
    </row>
    <row r="378" spans="3:3" x14ac:dyDescent="0.35">
      <c r="C378"/>
    </row>
    <row r="379" spans="3:3" x14ac:dyDescent="0.35">
      <c r="C379"/>
    </row>
    <row r="380" spans="3:3" x14ac:dyDescent="0.35">
      <c r="C380"/>
    </row>
    <row r="381" spans="3:3" x14ac:dyDescent="0.35">
      <c r="C381"/>
    </row>
    <row r="382" spans="3:3" x14ac:dyDescent="0.35">
      <c r="C382"/>
    </row>
    <row r="383" spans="3:3" x14ac:dyDescent="0.35">
      <c r="C383"/>
    </row>
    <row r="384" spans="3:3" x14ac:dyDescent="0.35">
      <c r="C384"/>
    </row>
    <row r="385" spans="3:3" x14ac:dyDescent="0.35">
      <c r="C385"/>
    </row>
    <row r="386" spans="3:3" x14ac:dyDescent="0.35">
      <c r="C386"/>
    </row>
    <row r="387" spans="3:3" x14ac:dyDescent="0.35">
      <c r="C387"/>
    </row>
    <row r="388" spans="3:3" x14ac:dyDescent="0.35">
      <c r="C388"/>
    </row>
    <row r="389" spans="3:3" x14ac:dyDescent="0.35">
      <c r="C389"/>
    </row>
    <row r="390" spans="3:3" x14ac:dyDescent="0.35">
      <c r="C390"/>
    </row>
    <row r="391" spans="3:3" x14ac:dyDescent="0.35">
      <c r="C391"/>
    </row>
    <row r="392" spans="3:3" x14ac:dyDescent="0.35">
      <c r="C392"/>
    </row>
    <row r="393" spans="3:3" x14ac:dyDescent="0.35">
      <c r="C393"/>
    </row>
    <row r="394" spans="3:3" x14ac:dyDescent="0.35">
      <c r="C394"/>
    </row>
    <row r="395" spans="3:3" x14ac:dyDescent="0.35">
      <c r="C395"/>
    </row>
    <row r="396" spans="3:3" x14ac:dyDescent="0.35">
      <c r="C396"/>
    </row>
    <row r="397" spans="3:3" x14ac:dyDescent="0.35">
      <c r="C397"/>
    </row>
    <row r="398" spans="3:3" x14ac:dyDescent="0.35">
      <c r="C398"/>
    </row>
    <row r="399" spans="3:3" x14ac:dyDescent="0.35">
      <c r="C399"/>
    </row>
    <row r="400" spans="3:3" x14ac:dyDescent="0.35">
      <c r="C400"/>
    </row>
    <row r="401" spans="3:3" x14ac:dyDescent="0.35">
      <c r="C401"/>
    </row>
    <row r="402" spans="3:3" x14ac:dyDescent="0.35">
      <c r="C402"/>
    </row>
    <row r="403" spans="3:3" x14ac:dyDescent="0.35">
      <c r="C403"/>
    </row>
    <row r="404" spans="3:3" x14ac:dyDescent="0.35">
      <c r="C404"/>
    </row>
    <row r="405" spans="3:3" x14ac:dyDescent="0.35">
      <c r="C405"/>
    </row>
    <row r="406" spans="3:3" x14ac:dyDescent="0.35">
      <c r="C406"/>
    </row>
    <row r="407" spans="3:3" x14ac:dyDescent="0.35">
      <c r="C407"/>
    </row>
    <row r="408" spans="3:3" x14ac:dyDescent="0.35">
      <c r="C408"/>
    </row>
    <row r="409" spans="3:3" x14ac:dyDescent="0.35">
      <c r="C409"/>
    </row>
    <row r="410" spans="3:3" x14ac:dyDescent="0.35">
      <c r="C410"/>
    </row>
    <row r="411" spans="3:3" x14ac:dyDescent="0.35">
      <c r="C411"/>
    </row>
    <row r="412" spans="3:3" x14ac:dyDescent="0.35">
      <c r="C412"/>
    </row>
    <row r="413" spans="3:3" x14ac:dyDescent="0.35">
      <c r="C413"/>
    </row>
    <row r="414" spans="3:3" x14ac:dyDescent="0.35">
      <c r="C414"/>
    </row>
    <row r="415" spans="3:3" x14ac:dyDescent="0.35">
      <c r="C415"/>
    </row>
    <row r="416" spans="3:3" x14ac:dyDescent="0.35">
      <c r="C416"/>
    </row>
    <row r="417" spans="3:3" x14ac:dyDescent="0.35">
      <c r="C417"/>
    </row>
    <row r="418" spans="3:3" x14ac:dyDescent="0.35">
      <c r="C418"/>
    </row>
    <row r="419" spans="3:3" x14ac:dyDescent="0.35">
      <c r="C419"/>
    </row>
    <row r="420" spans="3:3" x14ac:dyDescent="0.35">
      <c r="C420"/>
    </row>
    <row r="421" spans="3:3" x14ac:dyDescent="0.35">
      <c r="C421"/>
    </row>
    <row r="422" spans="3:3" x14ac:dyDescent="0.35">
      <c r="C422"/>
    </row>
    <row r="423" spans="3:3" x14ac:dyDescent="0.35">
      <c r="C423"/>
    </row>
    <row r="424" spans="3:3" x14ac:dyDescent="0.35">
      <c r="C424"/>
    </row>
    <row r="425" spans="3:3" x14ac:dyDescent="0.35">
      <c r="C425"/>
    </row>
    <row r="426" spans="3:3" x14ac:dyDescent="0.35">
      <c r="C426"/>
    </row>
    <row r="427" spans="3:3" x14ac:dyDescent="0.35">
      <c r="C427"/>
    </row>
    <row r="428" spans="3:3" x14ac:dyDescent="0.35">
      <c r="C428"/>
    </row>
    <row r="429" spans="3:3" x14ac:dyDescent="0.35">
      <c r="C429"/>
    </row>
    <row r="430" spans="3:3" x14ac:dyDescent="0.35">
      <c r="C430"/>
    </row>
    <row r="431" spans="3:3" x14ac:dyDescent="0.35">
      <c r="C431"/>
    </row>
    <row r="432" spans="3:3" x14ac:dyDescent="0.35">
      <c r="C432"/>
    </row>
    <row r="433" spans="3:3" x14ac:dyDescent="0.35">
      <c r="C433"/>
    </row>
    <row r="434" spans="3:3" x14ac:dyDescent="0.35">
      <c r="C434"/>
    </row>
    <row r="435" spans="3:3" x14ac:dyDescent="0.35">
      <c r="C435"/>
    </row>
    <row r="436" spans="3:3" x14ac:dyDescent="0.35">
      <c r="C436"/>
    </row>
    <row r="437" spans="3:3" x14ac:dyDescent="0.35">
      <c r="C437"/>
    </row>
    <row r="438" spans="3:3" x14ac:dyDescent="0.35">
      <c r="C438"/>
    </row>
    <row r="439" spans="3:3" x14ac:dyDescent="0.35">
      <c r="C439"/>
    </row>
    <row r="440" spans="3:3" x14ac:dyDescent="0.35">
      <c r="C440"/>
    </row>
    <row r="441" spans="3:3" x14ac:dyDescent="0.35">
      <c r="C441"/>
    </row>
    <row r="442" spans="3:3" x14ac:dyDescent="0.35">
      <c r="C442"/>
    </row>
    <row r="443" spans="3:3" x14ac:dyDescent="0.35">
      <c r="C443"/>
    </row>
    <row r="444" spans="3:3" x14ac:dyDescent="0.35">
      <c r="C444"/>
    </row>
    <row r="445" spans="3:3" x14ac:dyDescent="0.35">
      <c r="C445"/>
    </row>
  </sheetData>
  <pageMargins left="0.7" right="0.7" top="0.75" bottom="0.75" header="0.3" footer="0.3"/>
  <pageSetup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9"/>
  <sheetViews>
    <sheetView zoomScaleNormal="100" workbookViewId="0">
      <selection activeCell="C27" sqref="C27"/>
    </sheetView>
  </sheetViews>
  <sheetFormatPr defaultRowHeight="14.5" x14ac:dyDescent="0.35"/>
  <cols>
    <col min="1" max="1" width="16.26953125" customWidth="1"/>
    <col min="2" max="2" width="13.26953125" customWidth="1"/>
    <col min="3" max="3" width="17.7265625" style="105" customWidth="1"/>
    <col min="4" max="4" width="16.7265625" bestFit="1" customWidth="1"/>
    <col min="5" max="5" width="25.7265625" bestFit="1" customWidth="1"/>
    <col min="6" max="6" width="9.81640625" customWidth="1"/>
    <col min="7" max="7" width="9.7265625" bestFit="1" customWidth="1"/>
    <col min="8" max="8" width="18.26953125" bestFit="1" customWidth="1"/>
    <col min="9" max="9" width="14.26953125" bestFit="1" customWidth="1"/>
    <col min="10" max="10" width="55" bestFit="1" customWidth="1"/>
    <col min="11" max="11" width="18.81640625" bestFit="1" customWidth="1"/>
    <col min="12" max="12" width="14.7265625" bestFit="1" customWidth="1"/>
  </cols>
  <sheetData>
    <row r="1" spans="1:9" x14ac:dyDescent="0.35">
      <c r="A1">
        <f>SUBTOTAL(3,A7:A10001)</f>
        <v>41</v>
      </c>
      <c r="B1">
        <f>SUBTOTAL(3,B7:B10001)</f>
        <v>40</v>
      </c>
      <c r="C1" s="105">
        <f>SUBTOTAL(3,C7:C10001)</f>
        <v>40</v>
      </c>
      <c r="D1">
        <f>SUBTOTAL(3,D7:D10001)</f>
        <v>40</v>
      </c>
      <c r="E1">
        <f>SUBTOTAL(3,E7:E10001)</f>
        <v>40</v>
      </c>
    </row>
    <row r="3" spans="1:9" x14ac:dyDescent="0.35">
      <c r="A3" s="99" t="s">
        <v>28</v>
      </c>
      <c r="B3" t="s">
        <v>1833</v>
      </c>
    </row>
    <row r="5" spans="1:9" x14ac:dyDescent="0.35">
      <c r="C5"/>
      <c r="H5" s="99" t="s">
        <v>1835</v>
      </c>
    </row>
    <row r="6" spans="1:9" x14ac:dyDescent="0.35">
      <c r="A6" s="99" t="s">
        <v>0</v>
      </c>
      <c r="B6" s="99" t="s">
        <v>4</v>
      </c>
      <c r="C6" s="99" t="s">
        <v>2406</v>
      </c>
      <c r="D6" s="99" t="s">
        <v>14</v>
      </c>
      <c r="E6" s="99" t="s">
        <v>15</v>
      </c>
      <c r="F6" s="99" t="s">
        <v>8</v>
      </c>
      <c r="G6" s="99" t="s">
        <v>3</v>
      </c>
      <c r="H6" t="s">
        <v>1834</v>
      </c>
      <c r="I6" t="s">
        <v>1836</v>
      </c>
    </row>
    <row r="7" spans="1:9" x14ac:dyDescent="0.35">
      <c r="A7" t="s">
        <v>350</v>
      </c>
      <c r="B7" t="s">
        <v>353</v>
      </c>
      <c r="C7" s="97">
        <v>45429</v>
      </c>
      <c r="D7" s="97">
        <v>45429</v>
      </c>
      <c r="E7" s="106">
        <v>45429</v>
      </c>
      <c r="F7" t="s">
        <v>356</v>
      </c>
      <c r="G7" t="s">
        <v>59</v>
      </c>
      <c r="H7" s="116">
        <v>1</v>
      </c>
      <c r="I7" s="116">
        <v>1</v>
      </c>
    </row>
    <row r="8" spans="1:9" x14ac:dyDescent="0.35">
      <c r="B8" t="s">
        <v>357</v>
      </c>
      <c r="C8" s="97">
        <v>45428</v>
      </c>
      <c r="D8" s="97">
        <v>45428</v>
      </c>
      <c r="E8" s="106">
        <v>45428</v>
      </c>
      <c r="F8" t="s">
        <v>356</v>
      </c>
      <c r="G8" t="s">
        <v>59</v>
      </c>
      <c r="H8" s="116">
        <v>1</v>
      </c>
      <c r="I8" s="116">
        <v>1</v>
      </c>
    </row>
    <row r="9" spans="1:9" x14ac:dyDescent="0.35">
      <c r="C9"/>
      <c r="E9" s="105"/>
      <c r="F9" t="s">
        <v>200</v>
      </c>
      <c r="G9" t="s">
        <v>1167</v>
      </c>
      <c r="H9" s="116">
        <v>1</v>
      </c>
      <c r="I9" s="116">
        <v>1</v>
      </c>
    </row>
    <row r="10" spans="1:9" x14ac:dyDescent="0.35">
      <c r="A10" s="104" t="s">
        <v>1837</v>
      </c>
      <c r="B10" s="104"/>
      <c r="C10" s="104"/>
      <c r="D10" s="104"/>
      <c r="E10" s="104"/>
      <c r="F10" s="104"/>
      <c r="G10" s="104"/>
      <c r="H10" s="117">
        <v>3</v>
      </c>
      <c r="I10" s="117">
        <v>3</v>
      </c>
    </row>
    <row r="11" spans="1:9" x14ac:dyDescent="0.35">
      <c r="A11" t="s">
        <v>58</v>
      </c>
      <c r="B11" t="s">
        <v>60</v>
      </c>
      <c r="C11" s="97">
        <v>45427</v>
      </c>
      <c r="D11" s="97">
        <v>45427</v>
      </c>
      <c r="E11" s="106">
        <v>45427</v>
      </c>
      <c r="F11" t="s">
        <v>63</v>
      </c>
      <c r="G11" t="s">
        <v>59</v>
      </c>
      <c r="H11" s="116">
        <v>1</v>
      </c>
      <c r="I11" s="116">
        <v>1</v>
      </c>
    </row>
    <row r="12" spans="1:9" x14ac:dyDescent="0.35">
      <c r="A12" s="104" t="s">
        <v>1838</v>
      </c>
      <c r="B12" s="104"/>
      <c r="C12" s="104"/>
      <c r="D12" s="104"/>
      <c r="E12" s="104"/>
      <c r="F12" s="104"/>
      <c r="G12" s="104"/>
      <c r="H12" s="117">
        <v>1</v>
      </c>
      <c r="I12" s="117">
        <v>1</v>
      </c>
    </row>
    <row r="13" spans="1:9" x14ac:dyDescent="0.35">
      <c r="A13" t="s">
        <v>106</v>
      </c>
      <c r="B13" t="s">
        <v>107</v>
      </c>
      <c r="C13" t="s">
        <v>2405</v>
      </c>
      <c r="D13" s="97">
        <v>45432</v>
      </c>
      <c r="E13" s="105" t="s">
        <v>1833</v>
      </c>
      <c r="F13" t="s">
        <v>37</v>
      </c>
      <c r="G13" t="s">
        <v>59</v>
      </c>
      <c r="H13" s="116">
        <v>1</v>
      </c>
      <c r="I13" s="116">
        <v>1</v>
      </c>
    </row>
    <row r="14" spans="1:9" x14ac:dyDescent="0.35">
      <c r="B14" t="s">
        <v>109</v>
      </c>
      <c r="C14" t="s">
        <v>2405</v>
      </c>
      <c r="D14" s="97">
        <v>45433</v>
      </c>
      <c r="E14" s="105" t="s">
        <v>1833</v>
      </c>
      <c r="F14" t="s">
        <v>37</v>
      </c>
      <c r="G14" t="s">
        <v>59</v>
      </c>
      <c r="H14" s="116">
        <v>1</v>
      </c>
      <c r="I14" s="116">
        <v>1</v>
      </c>
    </row>
    <row r="15" spans="1:9" x14ac:dyDescent="0.35">
      <c r="A15" s="104" t="s">
        <v>1839</v>
      </c>
      <c r="B15" s="104"/>
      <c r="C15" s="104"/>
      <c r="D15" s="104"/>
      <c r="E15" s="104"/>
      <c r="F15" s="104"/>
      <c r="G15" s="104"/>
      <c r="H15" s="117">
        <v>2</v>
      </c>
      <c r="I15" s="117">
        <v>2</v>
      </c>
    </row>
    <row r="16" spans="1:9" x14ac:dyDescent="0.35">
      <c r="A16" t="s">
        <v>1380</v>
      </c>
      <c r="B16" t="s">
        <v>60</v>
      </c>
      <c r="C16" s="97">
        <v>45421</v>
      </c>
      <c r="D16" s="97">
        <v>45421</v>
      </c>
      <c r="E16" s="106">
        <v>45426</v>
      </c>
      <c r="F16" t="s">
        <v>200</v>
      </c>
      <c r="G16" t="s">
        <v>1371</v>
      </c>
      <c r="H16" s="116">
        <v>1</v>
      </c>
      <c r="I16" s="116">
        <v>1</v>
      </c>
    </row>
    <row r="17" spans="1:9" x14ac:dyDescent="0.35">
      <c r="B17" t="s">
        <v>303</v>
      </c>
      <c r="C17" s="97">
        <v>45421</v>
      </c>
      <c r="D17" s="97">
        <v>45421</v>
      </c>
      <c r="E17" s="106">
        <v>45427</v>
      </c>
      <c r="F17" t="s">
        <v>200</v>
      </c>
      <c r="G17" t="s">
        <v>1371</v>
      </c>
      <c r="H17" s="116">
        <v>1</v>
      </c>
      <c r="I17" s="116">
        <v>1</v>
      </c>
    </row>
    <row r="18" spans="1:9" x14ac:dyDescent="0.35">
      <c r="A18" s="104" t="s">
        <v>1840</v>
      </c>
      <c r="B18" s="104"/>
      <c r="C18" s="104"/>
      <c r="D18" s="104"/>
      <c r="E18" s="104"/>
      <c r="F18" s="104"/>
      <c r="G18" s="104"/>
      <c r="H18" s="117">
        <v>2</v>
      </c>
      <c r="I18" s="117">
        <v>2</v>
      </c>
    </row>
    <row r="19" spans="1:9" x14ac:dyDescent="0.35">
      <c r="A19" t="s">
        <v>111</v>
      </c>
      <c r="B19" t="s">
        <v>60</v>
      </c>
      <c r="C19" s="97">
        <v>45427</v>
      </c>
      <c r="D19" s="97">
        <v>45427</v>
      </c>
      <c r="E19" s="106">
        <v>45427</v>
      </c>
      <c r="F19" t="s">
        <v>113</v>
      </c>
      <c r="G19" t="s">
        <v>59</v>
      </c>
      <c r="H19" s="116">
        <v>1</v>
      </c>
      <c r="I19" s="116">
        <v>1</v>
      </c>
    </row>
    <row r="20" spans="1:9" x14ac:dyDescent="0.35">
      <c r="A20" s="104" t="s">
        <v>1866</v>
      </c>
      <c r="B20" s="104"/>
      <c r="C20" s="104"/>
      <c r="D20" s="104"/>
      <c r="E20" s="104"/>
      <c r="F20" s="104"/>
      <c r="G20" s="104"/>
      <c r="H20" s="117">
        <v>1</v>
      </c>
      <c r="I20" s="117">
        <v>1</v>
      </c>
    </row>
    <row r="21" spans="1:9" x14ac:dyDescent="0.35">
      <c r="A21" t="s">
        <v>1170</v>
      </c>
      <c r="B21" t="s">
        <v>1178</v>
      </c>
      <c r="C21" s="97">
        <v>45420</v>
      </c>
      <c r="D21" s="97">
        <v>45420</v>
      </c>
      <c r="E21" s="106">
        <v>45418</v>
      </c>
      <c r="F21" t="s">
        <v>200</v>
      </c>
      <c r="G21" t="s">
        <v>1167</v>
      </c>
      <c r="H21" s="116">
        <v>1</v>
      </c>
      <c r="I21" s="116">
        <v>1</v>
      </c>
    </row>
    <row r="22" spans="1:9" x14ac:dyDescent="0.35">
      <c r="B22" t="s">
        <v>1181</v>
      </c>
      <c r="C22" s="97">
        <v>45420</v>
      </c>
      <c r="D22" s="97">
        <v>45420</v>
      </c>
      <c r="E22" s="106">
        <v>45418</v>
      </c>
      <c r="F22" t="s">
        <v>200</v>
      </c>
      <c r="G22" t="s">
        <v>1167</v>
      </c>
      <c r="H22" s="116">
        <v>1</v>
      </c>
      <c r="I22" s="116">
        <v>1</v>
      </c>
    </row>
    <row r="23" spans="1:9" x14ac:dyDescent="0.35">
      <c r="B23" t="s">
        <v>832</v>
      </c>
      <c r="C23" s="97">
        <v>45420</v>
      </c>
      <c r="D23" s="97">
        <v>45420</v>
      </c>
      <c r="E23" s="106">
        <v>45418</v>
      </c>
      <c r="F23" t="s">
        <v>200</v>
      </c>
      <c r="G23" t="s">
        <v>1167</v>
      </c>
      <c r="H23" s="116">
        <v>1</v>
      </c>
      <c r="I23" s="116">
        <v>1</v>
      </c>
    </row>
    <row r="24" spans="1:9" x14ac:dyDescent="0.35">
      <c r="B24" t="s">
        <v>1186</v>
      </c>
      <c r="C24" s="97">
        <v>45420</v>
      </c>
      <c r="D24" s="97">
        <v>45420</v>
      </c>
      <c r="E24" s="106">
        <v>45418</v>
      </c>
      <c r="F24" t="s">
        <v>200</v>
      </c>
      <c r="G24" t="s">
        <v>1167</v>
      </c>
      <c r="H24" s="116">
        <v>1</v>
      </c>
      <c r="I24" s="116">
        <v>1</v>
      </c>
    </row>
    <row r="25" spans="1:9" x14ac:dyDescent="0.35">
      <c r="B25" t="s">
        <v>1189</v>
      </c>
      <c r="C25" s="97">
        <v>45420</v>
      </c>
      <c r="D25" s="97">
        <v>45420</v>
      </c>
      <c r="E25" s="106">
        <v>45418</v>
      </c>
      <c r="F25" t="s">
        <v>200</v>
      </c>
      <c r="G25" t="s">
        <v>1167</v>
      </c>
      <c r="H25" s="116">
        <v>1</v>
      </c>
      <c r="I25" s="116">
        <v>1</v>
      </c>
    </row>
    <row r="26" spans="1:9" x14ac:dyDescent="0.35">
      <c r="B26" t="s">
        <v>1175</v>
      </c>
      <c r="C26" s="97">
        <v>45420</v>
      </c>
      <c r="D26" s="97">
        <v>45420</v>
      </c>
      <c r="E26" s="106">
        <v>45422</v>
      </c>
      <c r="F26" t="s">
        <v>200</v>
      </c>
      <c r="G26" t="s">
        <v>1167</v>
      </c>
      <c r="H26" s="116">
        <v>1</v>
      </c>
      <c r="I26" s="116">
        <v>1</v>
      </c>
    </row>
    <row r="27" spans="1:9" x14ac:dyDescent="0.35">
      <c r="B27" t="s">
        <v>121</v>
      </c>
      <c r="C27" s="97">
        <v>45420</v>
      </c>
      <c r="D27" s="97">
        <v>45420</v>
      </c>
      <c r="E27" s="106">
        <v>45425</v>
      </c>
      <c r="F27" t="s">
        <v>200</v>
      </c>
      <c r="G27" t="s">
        <v>1167</v>
      </c>
      <c r="H27" s="116">
        <v>1</v>
      </c>
      <c r="I27" s="116">
        <v>1</v>
      </c>
    </row>
    <row r="28" spans="1:9" x14ac:dyDescent="0.35">
      <c r="B28" t="s">
        <v>303</v>
      </c>
      <c r="C28" s="97">
        <v>45420</v>
      </c>
      <c r="D28" s="97">
        <v>45420</v>
      </c>
      <c r="E28" s="106">
        <v>45418</v>
      </c>
      <c r="F28" t="s">
        <v>200</v>
      </c>
      <c r="G28" t="s">
        <v>1167</v>
      </c>
      <c r="H28" s="116">
        <v>1</v>
      </c>
      <c r="I28" s="116">
        <v>1</v>
      </c>
    </row>
    <row r="29" spans="1:9" x14ac:dyDescent="0.35">
      <c r="B29" t="s">
        <v>1192</v>
      </c>
      <c r="C29" s="97">
        <v>45420</v>
      </c>
      <c r="D29" s="97">
        <v>45420</v>
      </c>
      <c r="E29" s="106">
        <v>45418</v>
      </c>
      <c r="F29" t="s">
        <v>200</v>
      </c>
      <c r="G29" t="s">
        <v>1167</v>
      </c>
      <c r="H29" s="116">
        <v>1</v>
      </c>
      <c r="I29" s="116">
        <v>1</v>
      </c>
    </row>
    <row r="30" spans="1:9" x14ac:dyDescent="0.35">
      <c r="A30" s="104" t="s">
        <v>1841</v>
      </c>
      <c r="B30" s="104"/>
      <c r="C30" s="104"/>
      <c r="D30" s="104"/>
      <c r="E30" s="104"/>
      <c r="F30" s="104"/>
      <c r="G30" s="104"/>
      <c r="H30" s="117">
        <v>9</v>
      </c>
      <c r="I30" s="117">
        <v>9</v>
      </c>
    </row>
    <row r="31" spans="1:9" x14ac:dyDescent="0.35">
      <c r="A31" t="s">
        <v>485</v>
      </c>
      <c r="B31" t="s">
        <v>486</v>
      </c>
      <c r="C31" t="s">
        <v>2405</v>
      </c>
      <c r="D31" s="97">
        <v>45433</v>
      </c>
      <c r="E31" s="106">
        <v>45378</v>
      </c>
      <c r="F31" t="s">
        <v>367</v>
      </c>
      <c r="G31">
        <v>2023</v>
      </c>
      <c r="H31" s="116">
        <v>1</v>
      </c>
      <c r="I31" s="116">
        <v>1</v>
      </c>
    </row>
    <row r="32" spans="1:9" x14ac:dyDescent="0.35">
      <c r="A32" s="104" t="s">
        <v>1843</v>
      </c>
      <c r="B32" s="104"/>
      <c r="C32" s="104"/>
      <c r="D32" s="104"/>
      <c r="E32" s="104"/>
      <c r="F32" s="104"/>
      <c r="G32" s="104"/>
      <c r="H32" s="117">
        <v>1</v>
      </c>
      <c r="I32" s="117">
        <v>1</v>
      </c>
    </row>
    <row r="33" spans="1:9" x14ac:dyDescent="0.35">
      <c r="A33" t="s">
        <v>126</v>
      </c>
      <c r="B33" t="s">
        <v>127</v>
      </c>
      <c r="C33" s="97">
        <v>45427</v>
      </c>
      <c r="D33" s="97">
        <v>45427</v>
      </c>
      <c r="E33" s="106">
        <v>45427</v>
      </c>
      <c r="F33" t="s">
        <v>37</v>
      </c>
      <c r="G33" t="s">
        <v>59</v>
      </c>
      <c r="H33" s="116">
        <v>1</v>
      </c>
      <c r="I33" s="116">
        <v>1</v>
      </c>
    </row>
    <row r="34" spans="1:9" x14ac:dyDescent="0.35">
      <c r="B34" t="s">
        <v>132</v>
      </c>
      <c r="C34" s="97">
        <v>45429</v>
      </c>
      <c r="D34" s="97">
        <v>45429</v>
      </c>
      <c r="E34" s="106">
        <v>45429</v>
      </c>
      <c r="F34" t="s">
        <v>37</v>
      </c>
      <c r="G34" t="s">
        <v>59</v>
      </c>
      <c r="H34" s="116">
        <v>1</v>
      </c>
      <c r="I34" s="116">
        <v>1</v>
      </c>
    </row>
    <row r="35" spans="1:9" x14ac:dyDescent="0.35">
      <c r="B35" t="s">
        <v>135</v>
      </c>
      <c r="C35" s="97">
        <v>45435</v>
      </c>
      <c r="D35" s="97">
        <v>45435</v>
      </c>
      <c r="E35" s="106">
        <v>45435</v>
      </c>
      <c r="F35" t="s">
        <v>37</v>
      </c>
      <c r="G35" t="s">
        <v>59</v>
      </c>
      <c r="H35" s="116">
        <v>1</v>
      </c>
      <c r="I35" s="116">
        <v>1</v>
      </c>
    </row>
    <row r="36" spans="1:9" x14ac:dyDescent="0.35">
      <c r="A36" s="104" t="s">
        <v>1844</v>
      </c>
      <c r="B36" s="104"/>
      <c r="C36" s="104"/>
      <c r="D36" s="104"/>
      <c r="E36" s="104"/>
      <c r="F36" s="104"/>
      <c r="G36" s="104"/>
      <c r="H36" s="117">
        <v>3</v>
      </c>
      <c r="I36" s="117">
        <v>3</v>
      </c>
    </row>
    <row r="37" spans="1:9" x14ac:dyDescent="0.35">
      <c r="A37" t="s">
        <v>179</v>
      </c>
      <c r="B37" t="s">
        <v>188</v>
      </c>
      <c r="C37" s="97">
        <v>45420</v>
      </c>
      <c r="D37" s="97">
        <v>45420</v>
      </c>
      <c r="E37" s="106">
        <v>45421</v>
      </c>
      <c r="F37" t="s">
        <v>37</v>
      </c>
      <c r="G37" t="s">
        <v>59</v>
      </c>
      <c r="H37" s="116">
        <v>1</v>
      </c>
      <c r="I37" s="116">
        <v>1</v>
      </c>
    </row>
    <row r="38" spans="1:9" x14ac:dyDescent="0.35">
      <c r="B38" t="s">
        <v>194</v>
      </c>
      <c r="C38" s="97">
        <v>45420</v>
      </c>
      <c r="D38" s="97">
        <v>45420</v>
      </c>
      <c r="E38" s="106">
        <v>45420</v>
      </c>
      <c r="F38" t="s">
        <v>37</v>
      </c>
      <c r="G38" t="s">
        <v>59</v>
      </c>
      <c r="H38" s="116">
        <v>1</v>
      </c>
      <c r="I38" s="116">
        <v>1</v>
      </c>
    </row>
    <row r="39" spans="1:9" x14ac:dyDescent="0.35">
      <c r="A39" s="104" t="s">
        <v>1848</v>
      </c>
      <c r="B39" s="104"/>
      <c r="C39" s="104"/>
      <c r="D39" s="104"/>
      <c r="E39" s="104"/>
      <c r="F39" s="104"/>
      <c r="G39" s="104"/>
      <c r="H39" s="117">
        <v>2</v>
      </c>
      <c r="I39" s="117">
        <v>2</v>
      </c>
    </row>
    <row r="40" spans="1:9" x14ac:dyDescent="0.35">
      <c r="A40" t="s">
        <v>1215</v>
      </c>
      <c r="B40" t="s">
        <v>1216</v>
      </c>
      <c r="C40" s="97">
        <v>45427</v>
      </c>
      <c r="D40" s="97">
        <v>45427</v>
      </c>
      <c r="E40" s="106">
        <v>45428</v>
      </c>
      <c r="F40" t="s">
        <v>200</v>
      </c>
      <c r="G40" t="s">
        <v>1167</v>
      </c>
      <c r="H40" s="116">
        <v>1</v>
      </c>
      <c r="I40" s="116">
        <v>1</v>
      </c>
    </row>
    <row r="41" spans="1:9" x14ac:dyDescent="0.35">
      <c r="B41" t="s">
        <v>995</v>
      </c>
      <c r="C41" s="97">
        <v>45427</v>
      </c>
      <c r="D41" s="97">
        <v>45427</v>
      </c>
      <c r="E41" s="106">
        <v>45427</v>
      </c>
      <c r="F41" t="s">
        <v>200</v>
      </c>
      <c r="G41" t="s">
        <v>1167</v>
      </c>
      <c r="H41" s="116">
        <v>1</v>
      </c>
      <c r="I41" s="116">
        <v>1</v>
      </c>
    </row>
    <row r="42" spans="1:9" x14ac:dyDescent="0.35">
      <c r="A42" s="104" t="s">
        <v>1849</v>
      </c>
      <c r="B42" s="104"/>
      <c r="C42" s="104"/>
      <c r="D42" s="104"/>
      <c r="E42" s="104"/>
      <c r="F42" s="104"/>
      <c r="G42" s="104"/>
      <c r="H42" s="117">
        <v>2</v>
      </c>
      <c r="I42" s="117">
        <v>2</v>
      </c>
    </row>
    <row r="43" spans="1:9" x14ac:dyDescent="0.35">
      <c r="A43" t="s">
        <v>197</v>
      </c>
      <c r="B43" t="s">
        <v>201</v>
      </c>
      <c r="C43" s="97">
        <v>45420</v>
      </c>
      <c r="D43" s="97">
        <v>45420</v>
      </c>
      <c r="E43" s="106">
        <v>45420</v>
      </c>
      <c r="F43" t="s">
        <v>200</v>
      </c>
      <c r="G43" t="s">
        <v>59</v>
      </c>
      <c r="H43" s="116">
        <v>1</v>
      </c>
      <c r="I43" s="116">
        <v>1</v>
      </c>
    </row>
    <row r="44" spans="1:9" x14ac:dyDescent="0.35">
      <c r="B44" t="s">
        <v>173</v>
      </c>
      <c r="C44" s="97">
        <v>45421</v>
      </c>
      <c r="D44" s="97">
        <v>45421</v>
      </c>
      <c r="E44" s="106">
        <v>45421</v>
      </c>
      <c r="F44" t="s">
        <v>205</v>
      </c>
      <c r="G44" t="s">
        <v>59</v>
      </c>
      <c r="H44" s="116">
        <v>1</v>
      </c>
      <c r="I44" s="116">
        <v>1</v>
      </c>
    </row>
    <row r="45" spans="1:9" x14ac:dyDescent="0.35">
      <c r="A45" s="104" t="s">
        <v>1851</v>
      </c>
      <c r="B45" s="104"/>
      <c r="C45" s="104"/>
      <c r="D45" s="104"/>
      <c r="E45" s="104"/>
      <c r="F45" s="104"/>
      <c r="G45" s="104"/>
      <c r="H45" s="117">
        <v>2</v>
      </c>
      <c r="I45" s="117">
        <v>2</v>
      </c>
    </row>
    <row r="46" spans="1:9" x14ac:dyDescent="0.35">
      <c r="A46" t="s">
        <v>1231</v>
      </c>
      <c r="B46" t="s">
        <v>201</v>
      </c>
      <c r="C46" s="97">
        <v>45426</v>
      </c>
      <c r="D46" s="97">
        <v>45426</v>
      </c>
      <c r="E46" s="106">
        <v>45426</v>
      </c>
      <c r="F46" t="s">
        <v>200</v>
      </c>
      <c r="G46" t="s">
        <v>1167</v>
      </c>
      <c r="H46" s="116">
        <v>1</v>
      </c>
      <c r="I46" s="116">
        <v>1</v>
      </c>
    </row>
    <row r="47" spans="1:9" x14ac:dyDescent="0.35">
      <c r="A47" s="104" t="s">
        <v>1852</v>
      </c>
      <c r="B47" s="104"/>
      <c r="C47" s="104"/>
      <c r="D47" s="104"/>
      <c r="E47" s="104"/>
      <c r="F47" s="104"/>
      <c r="G47" s="104"/>
      <c r="H47" s="117">
        <v>1</v>
      </c>
      <c r="I47" s="117">
        <v>1</v>
      </c>
    </row>
    <row r="48" spans="1:9" x14ac:dyDescent="0.35">
      <c r="A48" t="s">
        <v>206</v>
      </c>
      <c r="B48" t="s">
        <v>201</v>
      </c>
      <c r="C48" s="97">
        <v>45420</v>
      </c>
      <c r="D48" s="97">
        <v>45420</v>
      </c>
      <c r="E48" s="106">
        <v>45420</v>
      </c>
      <c r="F48" t="s">
        <v>211</v>
      </c>
      <c r="G48" t="s">
        <v>59</v>
      </c>
      <c r="H48" s="116">
        <v>1</v>
      </c>
      <c r="I48" s="116">
        <v>1</v>
      </c>
    </row>
    <row r="49" spans="1:9" x14ac:dyDescent="0.35">
      <c r="B49" t="s">
        <v>225</v>
      </c>
      <c r="C49" s="97">
        <v>45420</v>
      </c>
      <c r="D49" s="97">
        <v>45420</v>
      </c>
      <c r="E49" s="106">
        <v>45419</v>
      </c>
      <c r="F49" t="s">
        <v>211</v>
      </c>
      <c r="G49" t="s">
        <v>59</v>
      </c>
      <c r="H49" s="116">
        <v>1</v>
      </c>
      <c r="I49" s="116">
        <v>1</v>
      </c>
    </row>
    <row r="50" spans="1:9" x14ac:dyDescent="0.35">
      <c r="B50" t="s">
        <v>228</v>
      </c>
      <c r="C50" s="97">
        <v>45421</v>
      </c>
      <c r="D50" s="97">
        <v>45421</v>
      </c>
      <c r="E50" s="106">
        <v>45421</v>
      </c>
      <c r="F50" t="s">
        <v>211</v>
      </c>
      <c r="G50" t="s">
        <v>59</v>
      </c>
      <c r="H50" s="116">
        <v>1</v>
      </c>
      <c r="I50" s="116">
        <v>1</v>
      </c>
    </row>
    <row r="51" spans="1:9" x14ac:dyDescent="0.35">
      <c r="A51" s="104" t="s">
        <v>1853</v>
      </c>
      <c r="B51" s="104"/>
      <c r="C51" s="104"/>
      <c r="D51" s="104"/>
      <c r="E51" s="104"/>
      <c r="F51" s="104"/>
      <c r="G51" s="104"/>
      <c r="H51" s="117">
        <v>3</v>
      </c>
      <c r="I51" s="117">
        <v>3</v>
      </c>
    </row>
    <row r="52" spans="1:9" x14ac:dyDescent="0.35">
      <c r="A52" t="s">
        <v>543</v>
      </c>
      <c r="B52" t="s">
        <v>552</v>
      </c>
      <c r="C52" s="97">
        <v>45420</v>
      </c>
      <c r="D52" s="97">
        <v>45420</v>
      </c>
      <c r="E52" s="106">
        <v>45420</v>
      </c>
      <c r="F52" t="s">
        <v>367</v>
      </c>
      <c r="G52">
        <v>2023</v>
      </c>
      <c r="H52" s="116">
        <v>1</v>
      </c>
      <c r="I52" s="116">
        <v>1</v>
      </c>
    </row>
    <row r="53" spans="1:9" x14ac:dyDescent="0.35">
      <c r="A53" s="104" t="s">
        <v>1854</v>
      </c>
      <c r="B53" s="104"/>
      <c r="C53" s="104"/>
      <c r="D53" s="104"/>
      <c r="E53" s="104"/>
      <c r="F53" s="104"/>
      <c r="G53" s="104"/>
      <c r="H53" s="117">
        <v>1</v>
      </c>
      <c r="I53" s="117">
        <v>1</v>
      </c>
    </row>
    <row r="54" spans="1:9" x14ac:dyDescent="0.35">
      <c r="A54" t="s">
        <v>239</v>
      </c>
      <c r="B54" t="s">
        <v>240</v>
      </c>
      <c r="C54" s="97">
        <v>45419</v>
      </c>
      <c r="D54" s="97">
        <v>45419</v>
      </c>
      <c r="E54" s="106">
        <v>45419</v>
      </c>
      <c r="F54" t="s">
        <v>37</v>
      </c>
      <c r="G54" t="s">
        <v>59</v>
      </c>
      <c r="H54" s="116">
        <v>1</v>
      </c>
      <c r="I54" s="116">
        <v>1</v>
      </c>
    </row>
    <row r="55" spans="1:9" x14ac:dyDescent="0.35">
      <c r="B55" t="s">
        <v>243</v>
      </c>
      <c r="C55" s="97">
        <v>45419</v>
      </c>
      <c r="D55" s="97">
        <v>45419</v>
      </c>
      <c r="E55" s="106">
        <v>45421</v>
      </c>
      <c r="F55" t="s">
        <v>246</v>
      </c>
      <c r="G55" t="s">
        <v>59</v>
      </c>
      <c r="H55" s="116">
        <v>1</v>
      </c>
      <c r="I55" s="116">
        <v>1</v>
      </c>
    </row>
    <row r="56" spans="1:9" x14ac:dyDescent="0.35">
      <c r="A56" s="104" t="s">
        <v>1855</v>
      </c>
      <c r="B56" s="104"/>
      <c r="C56" s="104"/>
      <c r="D56" s="104"/>
      <c r="E56" s="104"/>
      <c r="F56" s="104"/>
      <c r="G56" s="104"/>
      <c r="H56" s="117">
        <v>2</v>
      </c>
      <c r="I56" s="117">
        <v>2</v>
      </c>
    </row>
    <row r="57" spans="1:9" x14ac:dyDescent="0.35">
      <c r="A57" t="s">
        <v>1203</v>
      </c>
      <c r="B57" t="s">
        <v>55</v>
      </c>
      <c r="C57" s="97">
        <v>45426</v>
      </c>
      <c r="D57" s="97">
        <v>45426</v>
      </c>
      <c r="E57" s="106">
        <v>45426</v>
      </c>
      <c r="F57" t="s">
        <v>200</v>
      </c>
      <c r="G57" t="s">
        <v>1167</v>
      </c>
      <c r="H57" s="116">
        <v>1</v>
      </c>
      <c r="I57" s="116">
        <v>1</v>
      </c>
    </row>
    <row r="58" spans="1:9" x14ac:dyDescent="0.35">
      <c r="B58" t="s">
        <v>687</v>
      </c>
      <c r="C58" s="97">
        <v>45426</v>
      </c>
      <c r="D58" s="97">
        <v>45426</v>
      </c>
      <c r="E58" s="106">
        <v>45426</v>
      </c>
      <c r="F58" t="s">
        <v>200</v>
      </c>
      <c r="G58" t="s">
        <v>1167</v>
      </c>
      <c r="H58" s="116">
        <v>1</v>
      </c>
      <c r="I58" s="116">
        <v>1</v>
      </c>
    </row>
    <row r="59" spans="1:9" x14ac:dyDescent="0.35">
      <c r="A59" s="104" t="s">
        <v>1857</v>
      </c>
      <c r="B59" s="104"/>
      <c r="C59" s="104"/>
      <c r="D59" s="104"/>
      <c r="E59" s="104"/>
      <c r="F59" s="104"/>
      <c r="G59" s="104"/>
      <c r="H59" s="117">
        <v>2</v>
      </c>
      <c r="I59" s="117">
        <v>2</v>
      </c>
    </row>
    <row r="60" spans="1:9" x14ac:dyDescent="0.35">
      <c r="A60" t="s">
        <v>1373</v>
      </c>
      <c r="B60" t="s">
        <v>55</v>
      </c>
      <c r="C60" s="97">
        <v>45426</v>
      </c>
      <c r="D60" s="97">
        <v>45426</v>
      </c>
      <c r="E60" s="106">
        <v>45426</v>
      </c>
      <c r="F60" t="s">
        <v>200</v>
      </c>
      <c r="G60" t="s">
        <v>1371</v>
      </c>
      <c r="H60" s="116">
        <v>1</v>
      </c>
      <c r="I60" s="116">
        <v>1</v>
      </c>
    </row>
    <row r="61" spans="1:9" x14ac:dyDescent="0.35">
      <c r="A61" s="104" t="s">
        <v>1858</v>
      </c>
      <c r="B61" s="104"/>
      <c r="C61" s="104"/>
      <c r="D61" s="104"/>
      <c r="E61" s="104"/>
      <c r="F61" s="104"/>
      <c r="G61" s="104"/>
      <c r="H61" s="117">
        <v>1</v>
      </c>
      <c r="I61" s="117">
        <v>1</v>
      </c>
    </row>
    <row r="62" spans="1:9" x14ac:dyDescent="0.35">
      <c r="A62" t="s">
        <v>1406</v>
      </c>
      <c r="B62" t="s">
        <v>687</v>
      </c>
      <c r="C62" s="97">
        <v>45426</v>
      </c>
      <c r="D62" s="97">
        <v>45426</v>
      </c>
      <c r="E62" s="106">
        <v>45426</v>
      </c>
      <c r="F62" t="s">
        <v>200</v>
      </c>
      <c r="G62" t="s">
        <v>1371</v>
      </c>
      <c r="H62" s="116">
        <v>1</v>
      </c>
      <c r="I62" s="116">
        <v>1</v>
      </c>
    </row>
    <row r="63" spans="1:9" x14ac:dyDescent="0.35">
      <c r="A63" s="104" t="s">
        <v>1859</v>
      </c>
      <c r="B63" s="104"/>
      <c r="C63" s="104"/>
      <c r="D63" s="104"/>
      <c r="E63" s="104"/>
      <c r="F63" s="104"/>
      <c r="G63" s="104"/>
      <c r="H63" s="117">
        <v>1</v>
      </c>
      <c r="I63" s="117">
        <v>1</v>
      </c>
    </row>
    <row r="64" spans="1:9" x14ac:dyDescent="0.35">
      <c r="A64" t="s">
        <v>760</v>
      </c>
      <c r="B64" t="s">
        <v>769</v>
      </c>
      <c r="C64" s="97">
        <v>45421</v>
      </c>
      <c r="D64" s="97">
        <v>45421</v>
      </c>
      <c r="E64" s="106">
        <v>45421</v>
      </c>
      <c r="F64" t="s">
        <v>367</v>
      </c>
      <c r="G64">
        <v>2023</v>
      </c>
      <c r="H64" s="116">
        <v>1</v>
      </c>
      <c r="I64" s="116">
        <v>1</v>
      </c>
    </row>
    <row r="65" spans="1:9" x14ac:dyDescent="0.35">
      <c r="A65" s="104" t="s">
        <v>1860</v>
      </c>
      <c r="B65" s="104"/>
      <c r="C65" s="104"/>
      <c r="D65" s="104"/>
      <c r="E65" s="104"/>
      <c r="F65" s="104"/>
      <c r="G65" s="104"/>
      <c r="H65" s="117">
        <v>1</v>
      </c>
      <c r="I65" s="117">
        <v>1</v>
      </c>
    </row>
    <row r="66" spans="1:9" x14ac:dyDescent="0.35">
      <c r="A66" t="s">
        <v>772</v>
      </c>
      <c r="B66" t="s">
        <v>773</v>
      </c>
      <c r="C66" s="97">
        <v>45421</v>
      </c>
      <c r="D66" s="97">
        <v>45421</v>
      </c>
      <c r="E66" s="106">
        <v>45421</v>
      </c>
      <c r="F66" t="s">
        <v>776</v>
      </c>
      <c r="G66">
        <v>2023</v>
      </c>
      <c r="H66" s="116">
        <v>1</v>
      </c>
      <c r="I66" s="116">
        <v>1</v>
      </c>
    </row>
    <row r="67" spans="1:9" x14ac:dyDescent="0.35">
      <c r="A67" s="104" t="s">
        <v>1861</v>
      </c>
      <c r="B67" s="104"/>
      <c r="C67" s="104"/>
      <c r="D67" s="104"/>
      <c r="E67" s="104"/>
      <c r="F67" s="104"/>
      <c r="G67" s="104"/>
      <c r="H67" s="117">
        <v>1</v>
      </c>
      <c r="I67" s="117">
        <v>1</v>
      </c>
    </row>
    <row r="68" spans="1:9" x14ac:dyDescent="0.35">
      <c r="A68" t="s">
        <v>1832</v>
      </c>
      <c r="C68"/>
      <c r="H68" s="116">
        <v>41</v>
      </c>
      <c r="I68" s="116">
        <v>41</v>
      </c>
    </row>
    <row r="69" spans="1:9" x14ac:dyDescent="0.35">
      <c r="C69"/>
    </row>
    <row r="70" spans="1:9" x14ac:dyDescent="0.35">
      <c r="C70"/>
    </row>
    <row r="71" spans="1:9" x14ac:dyDescent="0.35">
      <c r="C71"/>
    </row>
    <row r="72" spans="1:9" x14ac:dyDescent="0.35">
      <c r="C72"/>
    </row>
    <row r="73" spans="1:9" x14ac:dyDescent="0.35">
      <c r="C73"/>
    </row>
    <row r="74" spans="1:9" x14ac:dyDescent="0.35">
      <c r="C74"/>
    </row>
    <row r="75" spans="1:9" x14ac:dyDescent="0.35">
      <c r="C75"/>
    </row>
    <row r="76" spans="1:9" x14ac:dyDescent="0.35">
      <c r="C76"/>
    </row>
    <row r="77" spans="1:9" x14ac:dyDescent="0.35">
      <c r="C77"/>
    </row>
    <row r="78" spans="1:9" x14ac:dyDescent="0.35">
      <c r="C78"/>
    </row>
    <row r="79" spans="1:9" x14ac:dyDescent="0.35">
      <c r="C79"/>
    </row>
    <row r="80" spans="1:9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  <row r="85" spans="3:3" x14ac:dyDescent="0.35">
      <c r="C85"/>
    </row>
    <row r="86" spans="3:3" x14ac:dyDescent="0.35">
      <c r="C86"/>
    </row>
    <row r="87" spans="3:3" x14ac:dyDescent="0.35">
      <c r="C87"/>
    </row>
    <row r="88" spans="3:3" x14ac:dyDescent="0.35">
      <c r="C88"/>
    </row>
    <row r="89" spans="3:3" x14ac:dyDescent="0.35">
      <c r="C89"/>
    </row>
    <row r="90" spans="3:3" x14ac:dyDescent="0.35">
      <c r="C90"/>
    </row>
    <row r="91" spans="3:3" x14ac:dyDescent="0.35">
      <c r="C91"/>
    </row>
    <row r="92" spans="3:3" x14ac:dyDescent="0.35">
      <c r="C92"/>
    </row>
    <row r="93" spans="3:3" x14ac:dyDescent="0.35">
      <c r="C93"/>
    </row>
    <row r="94" spans="3:3" x14ac:dyDescent="0.35">
      <c r="C94"/>
    </row>
    <row r="95" spans="3:3" x14ac:dyDescent="0.35">
      <c r="C95"/>
    </row>
    <row r="96" spans="3:3" x14ac:dyDescent="0.35">
      <c r="C96"/>
    </row>
    <row r="97" spans="3:3" x14ac:dyDescent="0.35">
      <c r="C97"/>
    </row>
    <row r="98" spans="3:3" x14ac:dyDescent="0.35">
      <c r="C98"/>
    </row>
    <row r="99" spans="3:3" x14ac:dyDescent="0.35">
      <c r="C99"/>
    </row>
    <row r="100" spans="3:3" x14ac:dyDescent="0.35">
      <c r="C100"/>
    </row>
    <row r="101" spans="3:3" x14ac:dyDescent="0.35">
      <c r="C101"/>
    </row>
    <row r="102" spans="3:3" x14ac:dyDescent="0.35">
      <c r="C102"/>
    </row>
    <row r="103" spans="3:3" x14ac:dyDescent="0.35">
      <c r="C103"/>
    </row>
    <row r="104" spans="3:3" x14ac:dyDescent="0.35">
      <c r="C104"/>
    </row>
    <row r="105" spans="3:3" x14ac:dyDescent="0.35">
      <c r="C105"/>
    </row>
    <row r="106" spans="3:3" x14ac:dyDescent="0.35">
      <c r="C106"/>
    </row>
    <row r="107" spans="3:3" x14ac:dyDescent="0.35">
      <c r="C107"/>
    </row>
    <row r="108" spans="3:3" x14ac:dyDescent="0.35">
      <c r="C108"/>
    </row>
    <row r="109" spans="3:3" x14ac:dyDescent="0.35">
      <c r="C109"/>
    </row>
    <row r="110" spans="3:3" x14ac:dyDescent="0.35">
      <c r="C110"/>
    </row>
    <row r="111" spans="3:3" x14ac:dyDescent="0.35">
      <c r="C111"/>
    </row>
    <row r="112" spans="3:3" x14ac:dyDescent="0.35">
      <c r="C112"/>
    </row>
    <row r="113" spans="3:3" x14ac:dyDescent="0.35">
      <c r="C113"/>
    </row>
    <row r="114" spans="3:3" x14ac:dyDescent="0.35">
      <c r="C114"/>
    </row>
    <row r="115" spans="3:3" x14ac:dyDescent="0.35">
      <c r="C115"/>
    </row>
    <row r="116" spans="3:3" x14ac:dyDescent="0.35">
      <c r="C116"/>
    </row>
    <row r="117" spans="3:3" x14ac:dyDescent="0.35">
      <c r="C117"/>
    </row>
    <row r="118" spans="3:3" x14ac:dyDescent="0.35">
      <c r="C118"/>
    </row>
    <row r="119" spans="3:3" x14ac:dyDescent="0.35">
      <c r="C119"/>
    </row>
    <row r="120" spans="3:3" x14ac:dyDescent="0.35">
      <c r="C120"/>
    </row>
    <row r="121" spans="3:3" x14ac:dyDescent="0.35">
      <c r="C121"/>
    </row>
    <row r="122" spans="3:3" x14ac:dyDescent="0.35">
      <c r="C122"/>
    </row>
    <row r="123" spans="3:3" x14ac:dyDescent="0.35">
      <c r="C123"/>
    </row>
    <row r="124" spans="3:3" x14ac:dyDescent="0.35">
      <c r="C124"/>
    </row>
    <row r="125" spans="3:3" x14ac:dyDescent="0.35">
      <c r="C125"/>
    </row>
    <row r="126" spans="3:3" x14ac:dyDescent="0.35">
      <c r="C126"/>
    </row>
    <row r="127" spans="3:3" x14ac:dyDescent="0.35">
      <c r="C127"/>
    </row>
    <row r="128" spans="3:3" x14ac:dyDescent="0.35">
      <c r="C128"/>
    </row>
    <row r="129" spans="3:3" x14ac:dyDescent="0.35">
      <c r="C129"/>
    </row>
    <row r="130" spans="3:3" x14ac:dyDescent="0.35">
      <c r="C130"/>
    </row>
    <row r="131" spans="3:3" x14ac:dyDescent="0.35">
      <c r="C131"/>
    </row>
    <row r="132" spans="3:3" x14ac:dyDescent="0.35">
      <c r="C132"/>
    </row>
    <row r="133" spans="3:3" x14ac:dyDescent="0.35">
      <c r="C133"/>
    </row>
    <row r="134" spans="3:3" x14ac:dyDescent="0.35">
      <c r="C134"/>
    </row>
    <row r="135" spans="3:3" x14ac:dyDescent="0.35">
      <c r="C135"/>
    </row>
    <row r="136" spans="3:3" x14ac:dyDescent="0.35">
      <c r="C136"/>
    </row>
    <row r="137" spans="3:3" x14ac:dyDescent="0.35">
      <c r="C137"/>
    </row>
    <row r="138" spans="3:3" x14ac:dyDescent="0.35">
      <c r="C138"/>
    </row>
    <row r="139" spans="3:3" x14ac:dyDescent="0.35">
      <c r="C139"/>
    </row>
    <row r="140" spans="3:3" x14ac:dyDescent="0.35">
      <c r="C140"/>
    </row>
    <row r="141" spans="3:3" x14ac:dyDescent="0.35">
      <c r="C141"/>
    </row>
    <row r="142" spans="3:3" x14ac:dyDescent="0.35">
      <c r="C142"/>
    </row>
    <row r="143" spans="3:3" x14ac:dyDescent="0.35">
      <c r="C143"/>
    </row>
    <row r="144" spans="3:3" x14ac:dyDescent="0.35">
      <c r="C144"/>
    </row>
    <row r="145" spans="3:3" x14ac:dyDescent="0.35">
      <c r="C145"/>
    </row>
    <row r="146" spans="3:3" x14ac:dyDescent="0.35">
      <c r="C146"/>
    </row>
    <row r="147" spans="3:3" x14ac:dyDescent="0.35">
      <c r="C147"/>
    </row>
    <row r="148" spans="3:3" x14ac:dyDescent="0.35">
      <c r="C148"/>
    </row>
    <row r="149" spans="3:3" x14ac:dyDescent="0.35">
      <c r="C149"/>
    </row>
    <row r="150" spans="3:3" x14ac:dyDescent="0.35">
      <c r="C150"/>
    </row>
    <row r="151" spans="3:3" x14ac:dyDescent="0.35">
      <c r="C151"/>
    </row>
    <row r="152" spans="3:3" x14ac:dyDescent="0.35">
      <c r="C152"/>
    </row>
    <row r="153" spans="3:3" x14ac:dyDescent="0.35">
      <c r="C153"/>
    </row>
    <row r="154" spans="3:3" x14ac:dyDescent="0.35">
      <c r="C154"/>
    </row>
    <row r="155" spans="3:3" x14ac:dyDescent="0.35">
      <c r="C155"/>
    </row>
    <row r="156" spans="3:3" x14ac:dyDescent="0.35">
      <c r="C156"/>
    </row>
    <row r="157" spans="3:3" x14ac:dyDescent="0.35">
      <c r="C157"/>
    </row>
    <row r="158" spans="3:3" x14ac:dyDescent="0.35">
      <c r="C158"/>
    </row>
    <row r="159" spans="3:3" x14ac:dyDescent="0.35">
      <c r="C159"/>
    </row>
    <row r="160" spans="3:3" x14ac:dyDescent="0.35">
      <c r="C160"/>
    </row>
    <row r="161" spans="3:3" x14ac:dyDescent="0.35">
      <c r="C161"/>
    </row>
    <row r="162" spans="3:3" x14ac:dyDescent="0.35">
      <c r="C162"/>
    </row>
    <row r="163" spans="3:3" x14ac:dyDescent="0.35">
      <c r="C163"/>
    </row>
    <row r="164" spans="3:3" x14ac:dyDescent="0.35">
      <c r="C164"/>
    </row>
    <row r="165" spans="3:3" x14ac:dyDescent="0.35">
      <c r="C165"/>
    </row>
    <row r="166" spans="3:3" x14ac:dyDescent="0.35">
      <c r="C166"/>
    </row>
    <row r="167" spans="3:3" x14ac:dyDescent="0.35">
      <c r="C167"/>
    </row>
    <row r="168" spans="3:3" x14ac:dyDescent="0.35">
      <c r="C168"/>
    </row>
    <row r="169" spans="3:3" x14ac:dyDescent="0.35">
      <c r="C169"/>
    </row>
    <row r="170" spans="3:3" x14ac:dyDescent="0.35">
      <c r="C170"/>
    </row>
    <row r="171" spans="3:3" x14ac:dyDescent="0.35">
      <c r="C171"/>
    </row>
    <row r="172" spans="3:3" x14ac:dyDescent="0.35">
      <c r="C172"/>
    </row>
    <row r="173" spans="3:3" x14ac:dyDescent="0.35">
      <c r="C173"/>
    </row>
    <row r="174" spans="3:3" x14ac:dyDescent="0.35">
      <c r="C174"/>
    </row>
    <row r="175" spans="3:3" x14ac:dyDescent="0.35">
      <c r="C175"/>
    </row>
    <row r="176" spans="3:3" x14ac:dyDescent="0.35">
      <c r="C176"/>
    </row>
    <row r="177" spans="3:3" x14ac:dyDescent="0.35">
      <c r="C177"/>
    </row>
    <row r="178" spans="3:3" x14ac:dyDescent="0.35">
      <c r="C178"/>
    </row>
    <row r="179" spans="3:3" x14ac:dyDescent="0.35">
      <c r="C179"/>
    </row>
    <row r="180" spans="3:3" x14ac:dyDescent="0.35">
      <c r="C180"/>
    </row>
    <row r="181" spans="3:3" x14ac:dyDescent="0.35">
      <c r="C181"/>
    </row>
    <row r="182" spans="3:3" x14ac:dyDescent="0.35">
      <c r="C182"/>
    </row>
    <row r="183" spans="3:3" x14ac:dyDescent="0.35">
      <c r="C183"/>
    </row>
    <row r="184" spans="3:3" x14ac:dyDescent="0.35">
      <c r="C184"/>
    </row>
    <row r="185" spans="3:3" x14ac:dyDescent="0.35">
      <c r="C185"/>
    </row>
    <row r="186" spans="3:3" x14ac:dyDescent="0.35">
      <c r="C186"/>
    </row>
    <row r="187" spans="3:3" x14ac:dyDescent="0.35">
      <c r="C187"/>
    </row>
    <row r="188" spans="3:3" x14ac:dyDescent="0.35">
      <c r="C188"/>
    </row>
    <row r="189" spans="3:3" x14ac:dyDescent="0.35">
      <c r="C189"/>
    </row>
    <row r="190" spans="3:3" x14ac:dyDescent="0.35">
      <c r="C190"/>
    </row>
    <row r="191" spans="3:3" x14ac:dyDescent="0.35">
      <c r="C191"/>
    </row>
    <row r="192" spans="3:3" x14ac:dyDescent="0.35">
      <c r="C192"/>
    </row>
    <row r="193" spans="3:3" x14ac:dyDescent="0.35">
      <c r="C193"/>
    </row>
    <row r="194" spans="3:3" x14ac:dyDescent="0.35">
      <c r="C194"/>
    </row>
    <row r="195" spans="3:3" x14ac:dyDescent="0.35">
      <c r="C195"/>
    </row>
    <row r="196" spans="3:3" x14ac:dyDescent="0.35">
      <c r="C196"/>
    </row>
    <row r="197" spans="3:3" x14ac:dyDescent="0.35">
      <c r="C197"/>
    </row>
    <row r="198" spans="3:3" x14ac:dyDescent="0.35">
      <c r="C198"/>
    </row>
    <row r="199" spans="3:3" x14ac:dyDescent="0.35">
      <c r="C199"/>
    </row>
    <row r="200" spans="3:3" x14ac:dyDescent="0.35">
      <c r="C200"/>
    </row>
    <row r="201" spans="3:3" x14ac:dyDescent="0.35">
      <c r="C201"/>
    </row>
    <row r="202" spans="3:3" x14ac:dyDescent="0.35">
      <c r="C202"/>
    </row>
    <row r="203" spans="3:3" x14ac:dyDescent="0.35">
      <c r="C203"/>
    </row>
    <row r="204" spans="3:3" x14ac:dyDescent="0.35">
      <c r="C204"/>
    </row>
    <row r="205" spans="3:3" x14ac:dyDescent="0.35">
      <c r="C205"/>
    </row>
    <row r="206" spans="3:3" x14ac:dyDescent="0.35">
      <c r="C206"/>
    </row>
    <row r="207" spans="3:3" x14ac:dyDescent="0.35">
      <c r="C207"/>
    </row>
    <row r="208" spans="3:3" x14ac:dyDescent="0.35">
      <c r="C208"/>
    </row>
    <row r="209" spans="3:3" x14ac:dyDescent="0.35">
      <c r="C209"/>
    </row>
    <row r="210" spans="3:3" x14ac:dyDescent="0.35">
      <c r="C210"/>
    </row>
    <row r="211" spans="3:3" x14ac:dyDescent="0.35">
      <c r="C211"/>
    </row>
    <row r="212" spans="3:3" x14ac:dyDescent="0.35">
      <c r="C212"/>
    </row>
    <row r="213" spans="3:3" x14ac:dyDescent="0.35">
      <c r="C213"/>
    </row>
    <row r="214" spans="3:3" x14ac:dyDescent="0.35">
      <c r="C214"/>
    </row>
    <row r="215" spans="3:3" x14ac:dyDescent="0.35">
      <c r="C215"/>
    </row>
    <row r="216" spans="3:3" x14ac:dyDescent="0.35">
      <c r="C216"/>
    </row>
    <row r="217" spans="3:3" x14ac:dyDescent="0.35">
      <c r="C217"/>
    </row>
    <row r="218" spans="3:3" x14ac:dyDescent="0.35">
      <c r="C218"/>
    </row>
    <row r="219" spans="3:3" x14ac:dyDescent="0.35">
      <c r="C219"/>
    </row>
    <row r="220" spans="3:3" x14ac:dyDescent="0.35">
      <c r="C220"/>
    </row>
    <row r="221" spans="3:3" x14ac:dyDescent="0.35">
      <c r="C221"/>
    </row>
    <row r="222" spans="3:3" x14ac:dyDescent="0.35">
      <c r="C222"/>
    </row>
    <row r="223" spans="3:3" x14ac:dyDescent="0.35">
      <c r="C223"/>
    </row>
    <row r="224" spans="3:3" x14ac:dyDescent="0.35">
      <c r="C224"/>
    </row>
    <row r="225" spans="3:3" x14ac:dyDescent="0.35">
      <c r="C225"/>
    </row>
    <row r="226" spans="3:3" x14ac:dyDescent="0.35">
      <c r="C226"/>
    </row>
    <row r="227" spans="3:3" x14ac:dyDescent="0.35">
      <c r="C227"/>
    </row>
    <row r="228" spans="3:3" x14ac:dyDescent="0.35">
      <c r="C228"/>
    </row>
    <row r="229" spans="3:3" x14ac:dyDescent="0.35">
      <c r="C229"/>
    </row>
    <row r="230" spans="3:3" x14ac:dyDescent="0.35">
      <c r="C230"/>
    </row>
    <row r="231" spans="3:3" x14ac:dyDescent="0.35">
      <c r="C231"/>
    </row>
    <row r="232" spans="3:3" x14ac:dyDescent="0.35">
      <c r="C232"/>
    </row>
    <row r="233" spans="3:3" x14ac:dyDescent="0.35">
      <c r="C233"/>
    </row>
    <row r="234" spans="3:3" x14ac:dyDescent="0.35">
      <c r="C234"/>
    </row>
    <row r="235" spans="3:3" x14ac:dyDescent="0.35">
      <c r="C235"/>
    </row>
    <row r="236" spans="3:3" x14ac:dyDescent="0.35">
      <c r="C236"/>
    </row>
    <row r="237" spans="3:3" x14ac:dyDescent="0.35">
      <c r="C237"/>
    </row>
    <row r="238" spans="3:3" x14ac:dyDescent="0.35">
      <c r="C238"/>
    </row>
    <row r="239" spans="3:3" x14ac:dyDescent="0.35">
      <c r="C239"/>
    </row>
    <row r="240" spans="3:3" x14ac:dyDescent="0.35">
      <c r="C240"/>
    </row>
    <row r="241" spans="3:3" x14ac:dyDescent="0.35">
      <c r="C241"/>
    </row>
    <row r="242" spans="3:3" x14ac:dyDescent="0.35">
      <c r="C242"/>
    </row>
    <row r="243" spans="3:3" x14ac:dyDescent="0.35">
      <c r="C243"/>
    </row>
    <row r="244" spans="3:3" x14ac:dyDescent="0.35">
      <c r="C244"/>
    </row>
    <row r="245" spans="3:3" x14ac:dyDescent="0.35">
      <c r="C245"/>
    </row>
    <row r="246" spans="3:3" x14ac:dyDescent="0.35">
      <c r="C246"/>
    </row>
    <row r="247" spans="3:3" x14ac:dyDescent="0.35">
      <c r="C247"/>
    </row>
    <row r="248" spans="3:3" x14ac:dyDescent="0.35">
      <c r="C248"/>
    </row>
    <row r="249" spans="3:3" x14ac:dyDescent="0.35">
      <c r="C249"/>
    </row>
    <row r="250" spans="3:3" x14ac:dyDescent="0.35">
      <c r="C250"/>
    </row>
    <row r="251" spans="3:3" x14ac:dyDescent="0.35">
      <c r="C251"/>
    </row>
    <row r="252" spans="3:3" x14ac:dyDescent="0.35">
      <c r="C252"/>
    </row>
    <row r="253" spans="3:3" x14ac:dyDescent="0.35">
      <c r="C253"/>
    </row>
    <row r="254" spans="3:3" x14ac:dyDescent="0.35">
      <c r="C254"/>
    </row>
    <row r="255" spans="3:3" x14ac:dyDescent="0.35">
      <c r="C255"/>
    </row>
    <row r="256" spans="3:3" x14ac:dyDescent="0.35">
      <c r="C256"/>
    </row>
    <row r="257" spans="3:3" x14ac:dyDescent="0.35">
      <c r="C257"/>
    </row>
    <row r="258" spans="3:3" x14ac:dyDescent="0.35">
      <c r="C258"/>
    </row>
    <row r="259" spans="3:3" x14ac:dyDescent="0.35">
      <c r="C259"/>
    </row>
    <row r="260" spans="3:3" x14ac:dyDescent="0.35">
      <c r="C260"/>
    </row>
    <row r="261" spans="3:3" x14ac:dyDescent="0.35">
      <c r="C261"/>
    </row>
    <row r="262" spans="3:3" x14ac:dyDescent="0.35">
      <c r="C262"/>
    </row>
    <row r="263" spans="3:3" x14ac:dyDescent="0.35">
      <c r="C263"/>
    </row>
    <row r="264" spans="3:3" x14ac:dyDescent="0.35">
      <c r="C264"/>
    </row>
    <row r="265" spans="3:3" x14ac:dyDescent="0.35">
      <c r="C265"/>
    </row>
    <row r="266" spans="3:3" x14ac:dyDescent="0.35">
      <c r="C266"/>
    </row>
    <row r="267" spans="3:3" x14ac:dyDescent="0.35">
      <c r="C267"/>
    </row>
    <row r="268" spans="3:3" x14ac:dyDescent="0.35">
      <c r="C268"/>
    </row>
    <row r="269" spans="3:3" x14ac:dyDescent="0.35">
      <c r="C269"/>
    </row>
    <row r="270" spans="3:3" x14ac:dyDescent="0.35">
      <c r="C270"/>
    </row>
    <row r="271" spans="3:3" x14ac:dyDescent="0.35">
      <c r="C271"/>
    </row>
    <row r="272" spans="3:3" x14ac:dyDescent="0.35">
      <c r="C272"/>
    </row>
    <row r="273" spans="3:3" x14ac:dyDescent="0.35">
      <c r="C273"/>
    </row>
    <row r="274" spans="3:3" x14ac:dyDescent="0.35">
      <c r="C274"/>
    </row>
    <row r="275" spans="3:3" x14ac:dyDescent="0.35">
      <c r="C275"/>
    </row>
    <row r="276" spans="3:3" x14ac:dyDescent="0.35">
      <c r="C276"/>
    </row>
    <row r="277" spans="3:3" x14ac:dyDescent="0.35">
      <c r="C277"/>
    </row>
    <row r="278" spans="3:3" x14ac:dyDescent="0.35">
      <c r="C278"/>
    </row>
    <row r="279" spans="3:3" x14ac:dyDescent="0.35">
      <c r="C279"/>
    </row>
    <row r="280" spans="3:3" x14ac:dyDescent="0.35">
      <c r="C280"/>
    </row>
    <row r="281" spans="3:3" x14ac:dyDescent="0.35">
      <c r="C281"/>
    </row>
    <row r="282" spans="3:3" x14ac:dyDescent="0.35">
      <c r="C282"/>
    </row>
    <row r="283" spans="3:3" x14ac:dyDescent="0.35">
      <c r="C283"/>
    </row>
    <row r="284" spans="3:3" x14ac:dyDescent="0.35">
      <c r="C284"/>
    </row>
    <row r="285" spans="3:3" x14ac:dyDescent="0.35">
      <c r="C285"/>
    </row>
    <row r="286" spans="3:3" x14ac:dyDescent="0.35">
      <c r="C286"/>
    </row>
    <row r="287" spans="3:3" x14ac:dyDescent="0.35">
      <c r="C287"/>
    </row>
    <row r="288" spans="3:3" x14ac:dyDescent="0.35">
      <c r="C288"/>
    </row>
    <row r="289" spans="3:3" x14ac:dyDescent="0.35">
      <c r="C289"/>
    </row>
    <row r="290" spans="3:3" x14ac:dyDescent="0.35">
      <c r="C290"/>
    </row>
    <row r="291" spans="3:3" x14ac:dyDescent="0.35">
      <c r="C291"/>
    </row>
    <row r="292" spans="3:3" x14ac:dyDescent="0.35">
      <c r="C292"/>
    </row>
    <row r="293" spans="3:3" x14ac:dyDescent="0.35">
      <c r="C293"/>
    </row>
    <row r="294" spans="3:3" x14ac:dyDescent="0.35">
      <c r="C294"/>
    </row>
    <row r="295" spans="3:3" x14ac:dyDescent="0.35">
      <c r="C295"/>
    </row>
    <row r="296" spans="3:3" x14ac:dyDescent="0.35">
      <c r="C296"/>
    </row>
    <row r="297" spans="3:3" x14ac:dyDescent="0.35">
      <c r="C297"/>
    </row>
    <row r="298" spans="3:3" x14ac:dyDescent="0.35">
      <c r="C298"/>
    </row>
    <row r="299" spans="3:3" x14ac:dyDescent="0.35">
      <c r="C299"/>
    </row>
    <row r="300" spans="3:3" x14ac:dyDescent="0.35">
      <c r="C300"/>
    </row>
    <row r="301" spans="3:3" x14ac:dyDescent="0.35">
      <c r="C301"/>
    </row>
    <row r="302" spans="3:3" x14ac:dyDescent="0.35">
      <c r="C302"/>
    </row>
    <row r="303" spans="3:3" x14ac:dyDescent="0.35">
      <c r="C303"/>
    </row>
    <row r="304" spans="3:3" x14ac:dyDescent="0.35">
      <c r="C304"/>
    </row>
    <row r="305" spans="3:3" x14ac:dyDescent="0.35">
      <c r="C305"/>
    </row>
    <row r="306" spans="3:3" x14ac:dyDescent="0.35">
      <c r="C306"/>
    </row>
    <row r="307" spans="3:3" x14ac:dyDescent="0.35">
      <c r="C307"/>
    </row>
    <row r="308" spans="3:3" x14ac:dyDescent="0.35">
      <c r="C308"/>
    </row>
    <row r="309" spans="3:3" x14ac:dyDescent="0.35">
      <c r="C309"/>
    </row>
    <row r="310" spans="3:3" x14ac:dyDescent="0.35">
      <c r="C310"/>
    </row>
    <row r="311" spans="3:3" x14ac:dyDescent="0.35">
      <c r="C311"/>
    </row>
    <row r="312" spans="3:3" x14ac:dyDescent="0.35">
      <c r="C312"/>
    </row>
    <row r="313" spans="3:3" x14ac:dyDescent="0.35">
      <c r="C313"/>
    </row>
    <row r="314" spans="3:3" x14ac:dyDescent="0.35">
      <c r="C314"/>
    </row>
    <row r="315" spans="3:3" x14ac:dyDescent="0.35">
      <c r="C315"/>
    </row>
    <row r="316" spans="3:3" x14ac:dyDescent="0.35">
      <c r="C316"/>
    </row>
    <row r="317" spans="3:3" x14ac:dyDescent="0.35">
      <c r="C317"/>
    </row>
    <row r="318" spans="3:3" x14ac:dyDescent="0.35">
      <c r="C318"/>
    </row>
    <row r="319" spans="3:3" x14ac:dyDescent="0.35">
      <c r="C319"/>
    </row>
    <row r="320" spans="3:3" x14ac:dyDescent="0.35">
      <c r="C320"/>
    </row>
    <row r="321" spans="3:3" x14ac:dyDescent="0.35">
      <c r="C321"/>
    </row>
    <row r="322" spans="3:3" x14ac:dyDescent="0.35">
      <c r="C322"/>
    </row>
    <row r="323" spans="3:3" x14ac:dyDescent="0.35">
      <c r="C323"/>
    </row>
    <row r="324" spans="3:3" x14ac:dyDescent="0.35">
      <c r="C324"/>
    </row>
    <row r="325" spans="3:3" x14ac:dyDescent="0.35">
      <c r="C325"/>
    </row>
    <row r="326" spans="3:3" x14ac:dyDescent="0.35">
      <c r="C326"/>
    </row>
    <row r="327" spans="3:3" x14ac:dyDescent="0.35">
      <c r="C327"/>
    </row>
    <row r="328" spans="3:3" x14ac:dyDescent="0.35">
      <c r="C328"/>
    </row>
    <row r="329" spans="3:3" x14ac:dyDescent="0.35">
      <c r="C329"/>
    </row>
    <row r="330" spans="3:3" x14ac:dyDescent="0.35">
      <c r="C330"/>
    </row>
    <row r="331" spans="3:3" x14ac:dyDescent="0.35">
      <c r="C331"/>
    </row>
    <row r="332" spans="3:3" x14ac:dyDescent="0.35">
      <c r="C332"/>
    </row>
    <row r="333" spans="3:3" x14ac:dyDescent="0.35">
      <c r="C333"/>
    </row>
    <row r="334" spans="3:3" x14ac:dyDescent="0.35">
      <c r="C334"/>
    </row>
    <row r="335" spans="3:3" x14ac:dyDescent="0.35">
      <c r="C335"/>
    </row>
    <row r="336" spans="3:3" x14ac:dyDescent="0.35">
      <c r="C336"/>
    </row>
    <row r="337" spans="3:3" x14ac:dyDescent="0.35">
      <c r="C337"/>
    </row>
    <row r="338" spans="3:3" x14ac:dyDescent="0.35">
      <c r="C338"/>
    </row>
    <row r="339" spans="3:3" x14ac:dyDescent="0.35">
      <c r="C339"/>
    </row>
    <row r="340" spans="3:3" x14ac:dyDescent="0.35">
      <c r="C340"/>
    </row>
    <row r="341" spans="3:3" x14ac:dyDescent="0.35">
      <c r="C341"/>
    </row>
    <row r="342" spans="3:3" x14ac:dyDescent="0.35">
      <c r="C342"/>
    </row>
    <row r="343" spans="3:3" x14ac:dyDescent="0.35">
      <c r="C343"/>
    </row>
    <row r="344" spans="3:3" x14ac:dyDescent="0.35">
      <c r="C344"/>
    </row>
    <row r="345" spans="3:3" x14ac:dyDescent="0.35">
      <c r="C345"/>
    </row>
    <row r="346" spans="3:3" x14ac:dyDescent="0.35">
      <c r="C346"/>
    </row>
    <row r="347" spans="3:3" x14ac:dyDescent="0.35">
      <c r="C347"/>
    </row>
    <row r="348" spans="3:3" x14ac:dyDescent="0.35">
      <c r="C348"/>
    </row>
    <row r="349" spans="3:3" x14ac:dyDescent="0.35">
      <c r="C349"/>
    </row>
    <row r="350" spans="3:3" x14ac:dyDescent="0.35">
      <c r="C350"/>
    </row>
    <row r="351" spans="3:3" x14ac:dyDescent="0.35">
      <c r="C351"/>
    </row>
    <row r="352" spans="3:3" x14ac:dyDescent="0.35">
      <c r="C352"/>
    </row>
    <row r="353" spans="3:3" x14ac:dyDescent="0.35">
      <c r="C353"/>
    </row>
    <row r="354" spans="3:3" x14ac:dyDescent="0.35">
      <c r="C354"/>
    </row>
    <row r="355" spans="3:3" x14ac:dyDescent="0.35">
      <c r="C355"/>
    </row>
    <row r="356" spans="3:3" x14ac:dyDescent="0.35">
      <c r="C356"/>
    </row>
    <row r="357" spans="3:3" x14ac:dyDescent="0.35">
      <c r="C357"/>
    </row>
    <row r="358" spans="3:3" x14ac:dyDescent="0.35">
      <c r="C358"/>
    </row>
    <row r="359" spans="3:3" x14ac:dyDescent="0.35">
      <c r="C359"/>
    </row>
    <row r="360" spans="3:3" x14ac:dyDescent="0.35">
      <c r="C360"/>
    </row>
    <row r="361" spans="3:3" x14ac:dyDescent="0.35">
      <c r="C361"/>
    </row>
    <row r="362" spans="3:3" x14ac:dyDescent="0.35">
      <c r="C362"/>
    </row>
    <row r="363" spans="3:3" x14ac:dyDescent="0.35">
      <c r="C363"/>
    </row>
    <row r="364" spans="3:3" x14ac:dyDescent="0.35">
      <c r="C364"/>
    </row>
    <row r="365" spans="3:3" x14ac:dyDescent="0.35">
      <c r="C365"/>
    </row>
    <row r="366" spans="3:3" x14ac:dyDescent="0.35">
      <c r="C366"/>
    </row>
    <row r="367" spans="3:3" x14ac:dyDescent="0.35">
      <c r="C367"/>
    </row>
    <row r="368" spans="3:3" x14ac:dyDescent="0.35">
      <c r="C368"/>
    </row>
    <row r="369" spans="3:3" x14ac:dyDescent="0.35">
      <c r="C369"/>
    </row>
    <row r="370" spans="3:3" x14ac:dyDescent="0.35">
      <c r="C370"/>
    </row>
    <row r="371" spans="3:3" x14ac:dyDescent="0.35">
      <c r="C371"/>
    </row>
    <row r="372" spans="3:3" x14ac:dyDescent="0.35">
      <c r="C372"/>
    </row>
    <row r="373" spans="3:3" x14ac:dyDescent="0.35">
      <c r="C373"/>
    </row>
    <row r="374" spans="3:3" x14ac:dyDescent="0.35">
      <c r="C374"/>
    </row>
    <row r="375" spans="3:3" x14ac:dyDescent="0.35">
      <c r="C375"/>
    </row>
    <row r="376" spans="3:3" x14ac:dyDescent="0.35">
      <c r="C376"/>
    </row>
    <row r="377" spans="3:3" x14ac:dyDescent="0.35">
      <c r="C377"/>
    </row>
    <row r="378" spans="3:3" x14ac:dyDescent="0.35">
      <c r="C378"/>
    </row>
    <row r="379" spans="3:3" x14ac:dyDescent="0.35">
      <c r="C379"/>
    </row>
    <row r="380" spans="3:3" x14ac:dyDescent="0.35">
      <c r="C380"/>
    </row>
    <row r="381" spans="3:3" x14ac:dyDescent="0.35">
      <c r="C381"/>
    </row>
    <row r="382" spans="3:3" x14ac:dyDescent="0.35">
      <c r="C382"/>
    </row>
    <row r="383" spans="3:3" x14ac:dyDescent="0.35">
      <c r="C383"/>
    </row>
    <row r="384" spans="3:3" x14ac:dyDescent="0.35">
      <c r="C384"/>
    </row>
    <row r="385" spans="3:3" x14ac:dyDescent="0.35">
      <c r="C385"/>
    </row>
    <row r="386" spans="3:3" x14ac:dyDescent="0.35">
      <c r="C386"/>
    </row>
    <row r="387" spans="3:3" x14ac:dyDescent="0.35">
      <c r="C387"/>
    </row>
    <row r="388" spans="3:3" x14ac:dyDescent="0.35">
      <c r="C388"/>
    </row>
    <row r="389" spans="3:3" x14ac:dyDescent="0.35">
      <c r="C389"/>
    </row>
    <row r="390" spans="3:3" x14ac:dyDescent="0.35">
      <c r="C390"/>
    </row>
    <row r="391" spans="3:3" x14ac:dyDescent="0.35">
      <c r="C391"/>
    </row>
    <row r="392" spans="3:3" x14ac:dyDescent="0.35">
      <c r="C392"/>
    </row>
    <row r="393" spans="3:3" x14ac:dyDescent="0.35">
      <c r="C393"/>
    </row>
    <row r="394" spans="3:3" x14ac:dyDescent="0.35">
      <c r="C394"/>
    </row>
    <row r="395" spans="3:3" x14ac:dyDescent="0.35">
      <c r="C395"/>
    </row>
    <row r="396" spans="3:3" x14ac:dyDescent="0.35">
      <c r="C396"/>
    </row>
    <row r="397" spans="3:3" x14ac:dyDescent="0.35">
      <c r="C397"/>
    </row>
    <row r="398" spans="3:3" x14ac:dyDescent="0.35">
      <c r="C398"/>
    </row>
    <row r="399" spans="3:3" x14ac:dyDescent="0.35">
      <c r="C399"/>
    </row>
    <row r="400" spans="3:3" x14ac:dyDescent="0.35">
      <c r="C400"/>
    </row>
    <row r="401" spans="3:3" x14ac:dyDescent="0.35">
      <c r="C401"/>
    </row>
    <row r="402" spans="3:3" x14ac:dyDescent="0.35">
      <c r="C402"/>
    </row>
    <row r="403" spans="3:3" x14ac:dyDescent="0.35">
      <c r="C403"/>
    </row>
    <row r="404" spans="3:3" x14ac:dyDescent="0.35">
      <c r="C404"/>
    </row>
    <row r="405" spans="3:3" x14ac:dyDescent="0.35">
      <c r="C405"/>
    </row>
    <row r="406" spans="3:3" x14ac:dyDescent="0.35">
      <c r="C406"/>
    </row>
    <row r="407" spans="3:3" x14ac:dyDescent="0.35">
      <c r="C407"/>
    </row>
    <row r="408" spans="3:3" x14ac:dyDescent="0.35">
      <c r="C408"/>
    </row>
    <row r="409" spans="3:3" x14ac:dyDescent="0.35">
      <c r="C409"/>
    </row>
    <row r="410" spans="3:3" x14ac:dyDescent="0.35">
      <c r="C410"/>
    </row>
    <row r="411" spans="3:3" x14ac:dyDescent="0.35">
      <c r="C411"/>
    </row>
    <row r="412" spans="3:3" x14ac:dyDescent="0.35">
      <c r="C412"/>
    </row>
    <row r="413" spans="3:3" x14ac:dyDescent="0.35">
      <c r="C413"/>
    </row>
    <row r="414" spans="3:3" x14ac:dyDescent="0.35">
      <c r="C414"/>
    </row>
    <row r="415" spans="3:3" x14ac:dyDescent="0.35">
      <c r="C415"/>
    </row>
    <row r="416" spans="3:3" x14ac:dyDescent="0.35">
      <c r="C416"/>
    </row>
    <row r="417" spans="3:3" x14ac:dyDescent="0.35">
      <c r="C417"/>
    </row>
    <row r="418" spans="3:3" x14ac:dyDescent="0.35">
      <c r="C418"/>
    </row>
    <row r="419" spans="3:3" x14ac:dyDescent="0.35">
      <c r="C4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53"/>
  <sheetViews>
    <sheetView topLeftCell="B72" zoomScale="90" zoomScaleNormal="90" workbookViewId="0">
      <selection activeCell="O231" sqref="O231"/>
    </sheetView>
  </sheetViews>
  <sheetFormatPr defaultRowHeight="14.5" x14ac:dyDescent="0.35"/>
  <cols>
    <col min="1" max="1" width="17.453125" bestFit="1" customWidth="1"/>
    <col min="2" max="2" width="9.26953125" bestFit="1" customWidth="1"/>
    <col min="3" max="3" width="5.7265625" customWidth="1"/>
    <col min="4" max="4" width="20.26953125" customWidth="1"/>
    <col min="5" max="5" width="32.7265625" customWidth="1"/>
    <col min="6" max="6" width="12.453125" customWidth="1"/>
    <col min="7" max="7" width="20.1796875" customWidth="1"/>
    <col min="8" max="8" width="11" style="105" customWidth="1"/>
    <col min="9" max="9" width="21.453125" bestFit="1" customWidth="1"/>
    <col min="10" max="10" width="17.26953125" bestFit="1" customWidth="1"/>
    <col min="11" max="11" width="21.26953125" bestFit="1" customWidth="1"/>
    <col min="12" max="12" width="17.453125" style="105" bestFit="1" customWidth="1"/>
    <col min="13" max="13" width="16.453125" bestFit="1" customWidth="1"/>
    <col min="14" max="14" width="7.54296875" customWidth="1"/>
    <col min="21" max="21" width="18.26953125" style="110" bestFit="1" customWidth="1"/>
  </cols>
  <sheetData>
    <row r="1" spans="1:21" x14ac:dyDescent="0.35">
      <c r="A1">
        <f>SUBTOTAL(3,A3:A9999)</f>
        <v>94</v>
      </c>
      <c r="B1">
        <f t="shared" ref="B1:L1" si="0">SUBTOTAL(3,B3:B9999)</f>
        <v>178</v>
      </c>
      <c r="C1">
        <f t="shared" si="0"/>
        <v>180</v>
      </c>
      <c r="D1">
        <f t="shared" si="0"/>
        <v>180</v>
      </c>
      <c r="E1">
        <f t="shared" si="0"/>
        <v>197</v>
      </c>
      <c r="F1">
        <f t="shared" si="0"/>
        <v>180</v>
      </c>
      <c r="G1">
        <f t="shared" si="0"/>
        <v>180</v>
      </c>
      <c r="H1" s="105">
        <f t="shared" si="0"/>
        <v>180</v>
      </c>
      <c r="I1">
        <f t="shared" si="0"/>
        <v>121</v>
      </c>
      <c r="J1">
        <f t="shared" si="0"/>
        <v>227</v>
      </c>
      <c r="K1">
        <f t="shared" si="0"/>
        <v>0</v>
      </c>
      <c r="L1" s="105">
        <f t="shared" si="0"/>
        <v>0</v>
      </c>
    </row>
    <row r="2" spans="1:21" x14ac:dyDescent="0.35">
      <c r="A2" s="99" t="s">
        <v>28</v>
      </c>
      <c r="B2" t="s">
        <v>1833</v>
      </c>
    </row>
    <row r="4" spans="1:21" x14ac:dyDescent="0.35">
      <c r="H4"/>
      <c r="I4" s="99" t="s">
        <v>1835</v>
      </c>
      <c r="L4"/>
      <c r="U4" s="110" t="s">
        <v>2252</v>
      </c>
    </row>
    <row r="5" spans="1:21" x14ac:dyDescent="0.35">
      <c r="A5" s="99" t="s">
        <v>0</v>
      </c>
      <c r="B5" s="99" t="s">
        <v>4</v>
      </c>
      <c r="C5" s="99" t="s">
        <v>5</v>
      </c>
      <c r="D5" s="99" t="s">
        <v>8</v>
      </c>
      <c r="E5" s="99" t="s">
        <v>2224</v>
      </c>
      <c r="F5" s="104" t="s">
        <v>14</v>
      </c>
      <c r="G5" s="99" t="s">
        <v>15</v>
      </c>
      <c r="H5" s="99" t="s">
        <v>3</v>
      </c>
      <c r="I5" t="s">
        <v>1834</v>
      </c>
      <c r="J5" t="s">
        <v>1836</v>
      </c>
      <c r="L5"/>
      <c r="N5" t="s">
        <v>2274</v>
      </c>
      <c r="U5" s="110" t="e">
        <f>VLOOKUP(C:C,'[1]Site Rollout Plan'!$B$3:$AG$990,32,0)</f>
        <v>#N/A</v>
      </c>
    </row>
    <row r="6" spans="1:21" x14ac:dyDescent="0.35">
      <c r="A6" t="s">
        <v>339</v>
      </c>
      <c r="B6" t="s">
        <v>55</v>
      </c>
      <c r="C6" t="s">
        <v>340</v>
      </c>
      <c r="D6" t="s">
        <v>342</v>
      </c>
      <c r="E6" t="s">
        <v>1991</v>
      </c>
      <c r="F6" s="97">
        <v>45373</v>
      </c>
      <c r="G6" s="97">
        <v>45373</v>
      </c>
      <c r="H6">
        <v>2023</v>
      </c>
      <c r="I6" s="116">
        <v>1</v>
      </c>
      <c r="J6" s="116">
        <v>1</v>
      </c>
      <c r="L6"/>
      <c r="U6" s="110">
        <f>VLOOKUP(C:C,'[1]Site Rollout Plan'!$B$3:$AG$990,32,0)</f>
        <v>45473</v>
      </c>
    </row>
    <row r="7" spans="1:21" x14ac:dyDescent="0.35">
      <c r="B7" t="s">
        <v>346</v>
      </c>
      <c r="C7" t="s">
        <v>347</v>
      </c>
      <c r="D7" t="s">
        <v>342</v>
      </c>
      <c r="E7" t="s">
        <v>1991</v>
      </c>
      <c r="F7" s="97">
        <v>45252</v>
      </c>
      <c r="G7" s="97">
        <v>45252</v>
      </c>
      <c r="H7">
        <v>2023</v>
      </c>
      <c r="I7" s="116">
        <v>1</v>
      </c>
      <c r="J7" s="116">
        <v>1</v>
      </c>
      <c r="L7"/>
      <c r="U7" s="110">
        <f>VLOOKUP(C:C,'[1]Site Rollout Plan'!$B$3:$AG$990,32,0)</f>
        <v>45260</v>
      </c>
    </row>
    <row r="8" spans="1:21" x14ac:dyDescent="0.35">
      <c r="A8" s="111" t="s">
        <v>2254</v>
      </c>
      <c r="B8" s="111"/>
      <c r="C8" s="111"/>
      <c r="D8" s="111"/>
      <c r="E8" s="111"/>
      <c r="F8" s="111"/>
      <c r="G8" s="111"/>
      <c r="H8" s="111"/>
      <c r="I8" s="117">
        <v>2</v>
      </c>
      <c r="J8" s="117">
        <v>2</v>
      </c>
      <c r="L8"/>
      <c r="N8">
        <f>IF(RIGHT(A8,5)="Total",M8-L8,"")</f>
        <v>0</v>
      </c>
      <c r="O8" t="s">
        <v>2276</v>
      </c>
      <c r="U8" s="110" t="e">
        <f>VLOOKUP(C:C,'[1]Site Rollout Plan'!$B$3:$AG$990,32,0)</f>
        <v>#N/A</v>
      </c>
    </row>
    <row r="9" spans="1:21" x14ac:dyDescent="0.35">
      <c r="A9" t="s">
        <v>350</v>
      </c>
      <c r="B9" t="s">
        <v>60</v>
      </c>
      <c r="C9" t="s">
        <v>351</v>
      </c>
      <c r="D9" t="s">
        <v>200</v>
      </c>
      <c r="E9" t="s">
        <v>1991</v>
      </c>
      <c r="F9" s="97">
        <v>45436</v>
      </c>
      <c r="G9" s="97">
        <v>45436</v>
      </c>
      <c r="H9" t="s">
        <v>59</v>
      </c>
      <c r="I9" s="116"/>
      <c r="J9" s="116">
        <v>1</v>
      </c>
      <c r="L9"/>
      <c r="N9" t="str">
        <f t="shared" ref="N9:N72" si="1">IF(RIGHT(A9,5)="Total",M9-L9,"")</f>
        <v/>
      </c>
      <c r="U9" s="110">
        <f>VLOOKUP(C:C,'[1]Site Rollout Plan'!$B$3:$AG$990,32,0)</f>
        <v>45443</v>
      </c>
    </row>
    <row r="10" spans="1:21" x14ac:dyDescent="0.35">
      <c r="B10" t="s">
        <v>353</v>
      </c>
      <c r="C10" t="s">
        <v>354</v>
      </c>
      <c r="D10" t="s">
        <v>356</v>
      </c>
      <c r="E10" t="s">
        <v>1878</v>
      </c>
      <c r="F10" s="97">
        <v>45429</v>
      </c>
      <c r="G10" s="97">
        <v>45429</v>
      </c>
      <c r="H10" t="s">
        <v>59</v>
      </c>
      <c r="I10" s="116"/>
      <c r="J10" s="116">
        <v>1</v>
      </c>
      <c r="L10"/>
      <c r="N10" t="str">
        <f t="shared" si="1"/>
        <v/>
      </c>
      <c r="U10" s="110">
        <f>VLOOKUP(C:C,'[1]Site Rollout Plan'!$B$3:$AG$990,32,0)</f>
        <v>45443</v>
      </c>
    </row>
    <row r="11" spans="1:21" x14ac:dyDescent="0.35">
      <c r="B11" t="s">
        <v>357</v>
      </c>
      <c r="C11" t="s">
        <v>358</v>
      </c>
      <c r="D11" t="s">
        <v>356</v>
      </c>
      <c r="E11" t="s">
        <v>1991</v>
      </c>
      <c r="F11" s="97">
        <v>45428</v>
      </c>
      <c r="G11" s="97">
        <v>45428</v>
      </c>
      <c r="H11" t="s">
        <v>59</v>
      </c>
      <c r="I11" s="116"/>
      <c r="J11" s="116">
        <v>1</v>
      </c>
      <c r="L11"/>
      <c r="N11" t="str">
        <f t="shared" si="1"/>
        <v/>
      </c>
      <c r="U11" s="110">
        <f>VLOOKUP(C:C,'[1]Site Rollout Plan'!$B$3:$AG$990,32,0)</f>
        <v>45443</v>
      </c>
    </row>
    <row r="12" spans="1:21" x14ac:dyDescent="0.35">
      <c r="B12" t="s">
        <v>360</v>
      </c>
      <c r="C12" t="s">
        <v>361</v>
      </c>
      <c r="D12" t="s">
        <v>356</v>
      </c>
      <c r="E12" t="s">
        <v>1878</v>
      </c>
      <c r="F12" s="97">
        <v>45440</v>
      </c>
      <c r="G12" s="97">
        <v>45440</v>
      </c>
      <c r="H12" t="s">
        <v>59</v>
      </c>
      <c r="I12" s="116"/>
      <c r="J12" s="116">
        <v>1</v>
      </c>
      <c r="L12"/>
      <c r="N12" t="str">
        <f t="shared" si="1"/>
        <v/>
      </c>
      <c r="U12" s="110">
        <f>VLOOKUP(C:C,'[1]Site Rollout Plan'!$B$3:$AG$990,32,0)</f>
        <v>45443</v>
      </c>
    </row>
    <row r="13" spans="1:21" x14ac:dyDescent="0.35">
      <c r="A13" s="111" t="s">
        <v>1837</v>
      </c>
      <c r="B13" s="111"/>
      <c r="C13" s="111"/>
      <c r="D13" s="111"/>
      <c r="E13" s="111"/>
      <c r="F13" s="111"/>
      <c r="G13" s="111"/>
      <c r="H13" s="111"/>
      <c r="I13" s="117"/>
      <c r="J13" s="117">
        <v>4</v>
      </c>
      <c r="L13"/>
      <c r="N13">
        <f t="shared" si="1"/>
        <v>0</v>
      </c>
      <c r="U13" s="110" t="e">
        <f>VLOOKUP(C:C,'[1]Site Rollout Plan'!$B$3:$AG$990,32,0)</f>
        <v>#N/A</v>
      </c>
    </row>
    <row r="14" spans="1:21" x14ac:dyDescent="0.35">
      <c r="A14" t="s">
        <v>58</v>
      </c>
      <c r="B14" t="s">
        <v>60</v>
      </c>
      <c r="C14" t="s">
        <v>61</v>
      </c>
      <c r="D14" t="s">
        <v>63</v>
      </c>
      <c r="E14" t="s">
        <v>1991</v>
      </c>
      <c r="F14" s="97">
        <v>45427</v>
      </c>
      <c r="G14" s="97">
        <v>45427</v>
      </c>
      <c r="H14" t="s">
        <v>59</v>
      </c>
      <c r="I14" s="116"/>
      <c r="J14" s="116">
        <v>1</v>
      </c>
      <c r="L14"/>
      <c r="N14" t="str">
        <f t="shared" si="1"/>
        <v/>
      </c>
      <c r="U14" s="110">
        <f>VLOOKUP(C:C,'[1]Site Rollout Plan'!$B$3:$AG$990,32,0)</f>
        <v>45443</v>
      </c>
    </row>
    <row r="15" spans="1:21" x14ac:dyDescent="0.35">
      <c r="A15" s="111" t="s">
        <v>1838</v>
      </c>
      <c r="B15" s="111"/>
      <c r="C15" s="111"/>
      <c r="D15" s="111"/>
      <c r="E15" s="111"/>
      <c r="F15" s="111"/>
      <c r="G15" s="111"/>
      <c r="H15" s="111"/>
      <c r="I15" s="117"/>
      <c r="J15" s="117">
        <v>1</v>
      </c>
      <c r="L15"/>
      <c r="N15">
        <f t="shared" si="1"/>
        <v>0</v>
      </c>
      <c r="O15" t="s">
        <v>2275</v>
      </c>
      <c r="U15" s="110" t="e">
        <f>VLOOKUP(C:C,'[1]Site Rollout Plan'!$B$3:$AG$990,32,0)</f>
        <v>#N/A</v>
      </c>
    </row>
    <row r="16" spans="1:21" x14ac:dyDescent="0.35">
      <c r="A16" t="s">
        <v>67</v>
      </c>
      <c r="B16" t="s">
        <v>68</v>
      </c>
      <c r="C16" t="s">
        <v>69</v>
      </c>
      <c r="D16" t="s">
        <v>71</v>
      </c>
      <c r="E16" t="s">
        <v>1991</v>
      </c>
      <c r="F16" s="97">
        <v>45503</v>
      </c>
      <c r="G16" t="s">
        <v>1833</v>
      </c>
      <c r="H16" t="s">
        <v>59</v>
      </c>
      <c r="I16" s="116"/>
      <c r="J16" s="116">
        <v>1</v>
      </c>
      <c r="L16"/>
      <c r="N16" t="str">
        <f t="shared" si="1"/>
        <v/>
      </c>
      <c r="U16" s="110">
        <f>VLOOKUP(C:C,'[1]Site Rollout Plan'!$B$3:$AG$990,32,0)</f>
        <v>45443</v>
      </c>
    </row>
    <row r="17" spans="1:21" x14ac:dyDescent="0.35">
      <c r="B17" t="s">
        <v>73</v>
      </c>
      <c r="C17" t="s">
        <v>74</v>
      </c>
      <c r="D17" t="s">
        <v>71</v>
      </c>
      <c r="E17" t="s">
        <v>1878</v>
      </c>
      <c r="F17" s="97">
        <v>45503</v>
      </c>
      <c r="G17" t="s">
        <v>1833</v>
      </c>
      <c r="H17" t="s">
        <v>59</v>
      </c>
      <c r="I17" s="116"/>
      <c r="J17" s="116">
        <v>1</v>
      </c>
      <c r="L17"/>
      <c r="N17" t="str">
        <f t="shared" si="1"/>
        <v/>
      </c>
      <c r="U17" s="110">
        <f>VLOOKUP(C:C,'[1]Site Rollout Plan'!$B$3:$AG$990,32,0)</f>
        <v>45443</v>
      </c>
    </row>
    <row r="18" spans="1:21" x14ac:dyDescent="0.35">
      <c r="B18" t="s">
        <v>76</v>
      </c>
      <c r="C18" t="s">
        <v>77</v>
      </c>
      <c r="D18" t="s">
        <v>37</v>
      </c>
      <c r="E18" t="s">
        <v>1990</v>
      </c>
      <c r="F18" s="97">
        <v>45503</v>
      </c>
      <c r="G18" t="s">
        <v>1833</v>
      </c>
      <c r="H18" t="s">
        <v>59</v>
      </c>
      <c r="I18" s="116"/>
      <c r="J18" s="116">
        <v>1</v>
      </c>
      <c r="L18"/>
      <c r="N18" t="str">
        <f t="shared" si="1"/>
        <v/>
      </c>
      <c r="U18" s="110">
        <f>VLOOKUP(C:C,'[1]Site Rollout Plan'!$B$3:$AG$990,32,0)</f>
        <v>45443</v>
      </c>
    </row>
    <row r="19" spans="1:21" x14ac:dyDescent="0.35">
      <c r="B19" t="s">
        <v>79</v>
      </c>
      <c r="C19" t="s">
        <v>80</v>
      </c>
      <c r="D19" t="s">
        <v>37</v>
      </c>
      <c r="E19" t="s">
        <v>1878</v>
      </c>
      <c r="F19" s="97">
        <v>45503</v>
      </c>
      <c r="G19" t="s">
        <v>1833</v>
      </c>
      <c r="H19" t="s">
        <v>59</v>
      </c>
      <c r="I19" s="116"/>
      <c r="J19" s="116">
        <v>1</v>
      </c>
      <c r="L19"/>
      <c r="N19" t="str">
        <f t="shared" si="1"/>
        <v/>
      </c>
      <c r="U19" s="110">
        <f>VLOOKUP(C:C,'[1]Site Rollout Plan'!$B$3:$AG$990,32,0)</f>
        <v>45443</v>
      </c>
    </row>
    <row r="20" spans="1:21" x14ac:dyDescent="0.35">
      <c r="A20" s="111" t="s">
        <v>2270</v>
      </c>
      <c r="B20" s="111"/>
      <c r="C20" s="111"/>
      <c r="D20" s="111"/>
      <c r="E20" s="111"/>
      <c r="F20" s="111"/>
      <c r="G20" s="111"/>
      <c r="H20" s="111"/>
      <c r="I20" s="117"/>
      <c r="J20" s="117">
        <v>4</v>
      </c>
      <c r="L20"/>
      <c r="N20">
        <f t="shared" si="1"/>
        <v>0</v>
      </c>
      <c r="U20" s="110" t="e">
        <f>VLOOKUP(C:C,'[1]Site Rollout Plan'!$B$3:$AG$990,32,0)</f>
        <v>#N/A</v>
      </c>
    </row>
    <row r="21" spans="1:21" x14ac:dyDescent="0.35">
      <c r="A21" t="s">
        <v>82</v>
      </c>
      <c r="B21" t="s">
        <v>68</v>
      </c>
      <c r="C21" t="s">
        <v>83</v>
      </c>
      <c r="D21" t="s">
        <v>84</v>
      </c>
      <c r="E21" t="s">
        <v>1991</v>
      </c>
      <c r="F21" s="97">
        <v>45405</v>
      </c>
      <c r="G21" s="97">
        <v>45405</v>
      </c>
      <c r="H21" t="s">
        <v>59</v>
      </c>
      <c r="I21" s="116"/>
      <c r="J21" s="116">
        <v>1</v>
      </c>
      <c r="L21"/>
      <c r="N21" t="str">
        <f t="shared" si="1"/>
        <v/>
      </c>
      <c r="U21" s="110">
        <f>VLOOKUP(C:C,'[1]Site Rollout Plan'!$B$3:$AG$990,32,0)</f>
        <v>45443</v>
      </c>
    </row>
    <row r="22" spans="1:21" x14ac:dyDescent="0.35">
      <c r="B22" t="s">
        <v>85</v>
      </c>
      <c r="C22" t="s">
        <v>86</v>
      </c>
      <c r="D22" t="s">
        <v>88</v>
      </c>
      <c r="E22" t="s">
        <v>1991</v>
      </c>
      <c r="F22" s="97">
        <v>45406</v>
      </c>
      <c r="G22" s="97">
        <v>45406</v>
      </c>
      <c r="H22" t="s">
        <v>59</v>
      </c>
      <c r="I22" s="116"/>
      <c r="J22" s="116">
        <v>1</v>
      </c>
      <c r="L22"/>
      <c r="N22" t="str">
        <f t="shared" si="1"/>
        <v/>
      </c>
      <c r="U22" s="110">
        <f>VLOOKUP(C:C,'[1]Site Rollout Plan'!$B$3:$AG$990,32,0)</f>
        <v>45443</v>
      </c>
    </row>
    <row r="23" spans="1:21" x14ac:dyDescent="0.35">
      <c r="B23" t="s">
        <v>89</v>
      </c>
      <c r="C23" t="s">
        <v>90</v>
      </c>
      <c r="D23" t="s">
        <v>37</v>
      </c>
      <c r="E23" t="s">
        <v>1991</v>
      </c>
      <c r="F23" s="97">
        <v>45407</v>
      </c>
      <c r="G23" s="97">
        <v>45407</v>
      </c>
      <c r="H23" t="s">
        <v>59</v>
      </c>
      <c r="I23" s="116"/>
      <c r="J23" s="116">
        <v>1</v>
      </c>
      <c r="L23"/>
      <c r="N23" t="str">
        <f t="shared" si="1"/>
        <v/>
      </c>
      <c r="U23" s="110">
        <f>VLOOKUP(C:C,'[1]Site Rollout Plan'!$B$3:$AG$990,32,0)</f>
        <v>45443</v>
      </c>
    </row>
    <row r="24" spans="1:21" x14ac:dyDescent="0.35">
      <c r="A24" s="111" t="s">
        <v>2271</v>
      </c>
      <c r="B24" s="111"/>
      <c r="C24" s="111"/>
      <c r="D24" s="111"/>
      <c r="E24" s="111"/>
      <c r="F24" s="111"/>
      <c r="G24" s="111"/>
      <c r="H24" s="111"/>
      <c r="I24" s="117"/>
      <c r="J24" s="117">
        <v>3</v>
      </c>
      <c r="L24"/>
      <c r="N24">
        <f t="shared" si="1"/>
        <v>0</v>
      </c>
      <c r="U24" s="110" t="e">
        <f>VLOOKUP(C:C,'[1]Site Rollout Plan'!$B$3:$AG$990,32,0)</f>
        <v>#N/A</v>
      </c>
    </row>
    <row r="25" spans="1:21" x14ac:dyDescent="0.35">
      <c r="A25" t="s">
        <v>92</v>
      </c>
      <c r="B25" t="s">
        <v>93</v>
      </c>
      <c r="C25" t="s">
        <v>94</v>
      </c>
      <c r="D25" t="s">
        <v>71</v>
      </c>
      <c r="E25" t="s">
        <v>1991</v>
      </c>
      <c r="F25" s="97">
        <v>45442</v>
      </c>
      <c r="G25" t="s">
        <v>1833</v>
      </c>
      <c r="H25" t="s">
        <v>59</v>
      </c>
      <c r="I25" s="116"/>
      <c r="J25" s="116">
        <v>1</v>
      </c>
      <c r="L25"/>
      <c r="N25" t="str">
        <f t="shared" si="1"/>
        <v/>
      </c>
      <c r="U25" s="110">
        <f>VLOOKUP(C:C,'[1]Site Rollout Plan'!$B$3:$AG$990,32,0)</f>
        <v>45443</v>
      </c>
    </row>
    <row r="26" spans="1:21" x14ac:dyDescent="0.35">
      <c r="B26" t="s">
        <v>97</v>
      </c>
      <c r="C26" t="s">
        <v>98</v>
      </c>
      <c r="D26" t="s">
        <v>71</v>
      </c>
      <c r="E26" t="s">
        <v>1878</v>
      </c>
      <c r="F26" s="97">
        <v>45377</v>
      </c>
      <c r="G26" s="97">
        <v>45377</v>
      </c>
      <c r="H26" t="s">
        <v>59</v>
      </c>
      <c r="I26" s="116"/>
      <c r="J26" s="116">
        <v>1</v>
      </c>
      <c r="L26"/>
      <c r="N26" t="str">
        <f t="shared" si="1"/>
        <v/>
      </c>
      <c r="U26" s="110">
        <f>VLOOKUP(C:C,'[1]Site Rollout Plan'!$B$3:$AG$990,32,0)</f>
        <v>45473</v>
      </c>
    </row>
    <row r="27" spans="1:21" x14ac:dyDescent="0.35">
      <c r="B27" t="s">
        <v>100</v>
      </c>
      <c r="C27" t="s">
        <v>101</v>
      </c>
      <c r="D27" t="s">
        <v>71</v>
      </c>
      <c r="E27" t="s">
        <v>1990</v>
      </c>
      <c r="F27" s="97">
        <v>45406</v>
      </c>
      <c r="G27" s="97">
        <v>45406</v>
      </c>
      <c r="H27" t="s">
        <v>59</v>
      </c>
      <c r="I27" s="116"/>
      <c r="J27" s="116">
        <v>1</v>
      </c>
      <c r="L27"/>
      <c r="N27" t="str">
        <f t="shared" si="1"/>
        <v/>
      </c>
      <c r="U27" s="110">
        <f>VLOOKUP(C:C,'[1]Site Rollout Plan'!$B$3:$AG$990,32,0)</f>
        <v>45412</v>
      </c>
    </row>
    <row r="28" spans="1:21" x14ac:dyDescent="0.35">
      <c r="B28" t="s">
        <v>103</v>
      </c>
      <c r="C28" t="s">
        <v>104</v>
      </c>
      <c r="D28" t="s">
        <v>71</v>
      </c>
      <c r="E28" t="s">
        <v>1878</v>
      </c>
      <c r="F28" s="97">
        <v>45503</v>
      </c>
      <c r="G28" t="s">
        <v>1833</v>
      </c>
      <c r="H28" t="s">
        <v>59</v>
      </c>
      <c r="I28" s="116"/>
      <c r="J28" s="116">
        <v>1</v>
      </c>
      <c r="L28"/>
      <c r="N28" t="str">
        <f t="shared" si="1"/>
        <v/>
      </c>
      <c r="U28" s="110">
        <f>VLOOKUP(C:C,'[1]Site Rollout Plan'!$B$3:$AG$990,32,0)</f>
        <v>45443</v>
      </c>
    </row>
    <row r="29" spans="1:21" x14ac:dyDescent="0.35">
      <c r="A29" s="111" t="s">
        <v>1864</v>
      </c>
      <c r="B29" s="111"/>
      <c r="C29" s="111"/>
      <c r="D29" s="111"/>
      <c r="E29" s="111"/>
      <c r="F29" s="111"/>
      <c r="G29" s="111"/>
      <c r="H29" s="111"/>
      <c r="I29" s="117"/>
      <c r="J29" s="117">
        <v>4</v>
      </c>
      <c r="L29"/>
      <c r="N29">
        <f t="shared" si="1"/>
        <v>0</v>
      </c>
      <c r="O29" t="s">
        <v>2275</v>
      </c>
      <c r="U29" s="110" t="e">
        <f>VLOOKUP(C:C,'[1]Site Rollout Plan'!$B$3:$AG$990,32,0)</f>
        <v>#N/A</v>
      </c>
    </row>
    <row r="30" spans="1:21" x14ac:dyDescent="0.35">
      <c r="A30" t="s">
        <v>106</v>
      </c>
      <c r="B30" t="s">
        <v>107</v>
      </c>
      <c r="C30" t="s">
        <v>2237</v>
      </c>
      <c r="D30" t="s">
        <v>37</v>
      </c>
      <c r="E30" t="s">
        <v>1991</v>
      </c>
      <c r="F30" s="97">
        <v>45432</v>
      </c>
      <c r="G30" t="s">
        <v>1833</v>
      </c>
      <c r="H30" t="s">
        <v>59</v>
      </c>
      <c r="I30" s="116"/>
      <c r="J30" s="116">
        <v>1</v>
      </c>
      <c r="L30"/>
      <c r="N30" t="str">
        <f t="shared" si="1"/>
        <v/>
      </c>
      <c r="U30" s="110">
        <f>VLOOKUP(C:C,'[1]Site Rollout Plan'!$B$3:$AG$990,32,0)</f>
        <v>45443</v>
      </c>
    </row>
    <row r="31" spans="1:21" x14ac:dyDescent="0.35">
      <c r="B31" t="s">
        <v>109</v>
      </c>
      <c r="C31" t="s">
        <v>2236</v>
      </c>
      <c r="D31" t="s">
        <v>37</v>
      </c>
      <c r="E31" t="s">
        <v>1991</v>
      </c>
      <c r="F31" s="97">
        <v>45433</v>
      </c>
      <c r="G31" t="s">
        <v>1833</v>
      </c>
      <c r="H31" t="s">
        <v>59</v>
      </c>
      <c r="I31" s="116"/>
      <c r="J31" s="116">
        <v>1</v>
      </c>
      <c r="L31"/>
      <c r="N31" t="str">
        <f t="shared" si="1"/>
        <v/>
      </c>
      <c r="U31" s="110">
        <f>VLOOKUP(C:C,'[1]Site Rollout Plan'!$B$3:$AG$990,32,0)</f>
        <v>45443</v>
      </c>
    </row>
    <row r="32" spans="1:21" x14ac:dyDescent="0.35">
      <c r="A32" s="111" t="s">
        <v>1839</v>
      </c>
      <c r="B32" s="111"/>
      <c r="C32" s="111"/>
      <c r="D32" s="111"/>
      <c r="E32" s="111"/>
      <c r="F32" s="111"/>
      <c r="G32" s="111"/>
      <c r="H32" s="111"/>
      <c r="I32" s="117"/>
      <c r="J32" s="117">
        <v>2</v>
      </c>
      <c r="L32"/>
      <c r="N32">
        <f t="shared" si="1"/>
        <v>0</v>
      </c>
      <c r="U32" s="110" t="e">
        <f>VLOOKUP(C:C,'[1]Site Rollout Plan'!$B$3:$AG$990,32,0)</f>
        <v>#N/A</v>
      </c>
    </row>
    <row r="33" spans="1:21" x14ac:dyDescent="0.35">
      <c r="A33" t="s">
        <v>376</v>
      </c>
      <c r="B33" t="s">
        <v>377</v>
      </c>
      <c r="C33" t="s">
        <v>378</v>
      </c>
      <c r="D33" t="s">
        <v>367</v>
      </c>
      <c r="E33" t="s">
        <v>1878</v>
      </c>
      <c r="F33" s="97">
        <v>45252</v>
      </c>
      <c r="G33" s="97">
        <v>45253</v>
      </c>
      <c r="H33">
        <v>2023</v>
      </c>
      <c r="I33" s="116"/>
      <c r="J33" s="116">
        <v>1</v>
      </c>
      <c r="L33"/>
      <c r="N33" t="str">
        <f t="shared" si="1"/>
        <v/>
      </c>
      <c r="U33" s="110">
        <f>VLOOKUP(C:C,'[1]Site Rollout Plan'!$B$3:$AG$990,32,0)</f>
        <v>45260</v>
      </c>
    </row>
    <row r="34" spans="1:21" x14ac:dyDescent="0.35">
      <c r="B34" t="s">
        <v>384</v>
      </c>
      <c r="C34" t="s">
        <v>385</v>
      </c>
      <c r="D34" t="s">
        <v>367</v>
      </c>
      <c r="E34" t="s">
        <v>1991</v>
      </c>
      <c r="F34" s="97">
        <v>45254</v>
      </c>
      <c r="G34" s="97">
        <v>45254</v>
      </c>
      <c r="H34">
        <v>2023</v>
      </c>
      <c r="I34" s="116">
        <v>1</v>
      </c>
      <c r="J34" s="116">
        <v>1</v>
      </c>
      <c r="L34"/>
      <c r="N34" t="str">
        <f t="shared" si="1"/>
        <v/>
      </c>
      <c r="U34" s="110">
        <f>VLOOKUP(C:C,'[1]Site Rollout Plan'!$B$3:$AG$990,32,0)</f>
        <v>45260</v>
      </c>
    </row>
    <row r="35" spans="1:21" x14ac:dyDescent="0.35">
      <c r="B35" t="s">
        <v>387</v>
      </c>
      <c r="C35" t="s">
        <v>388</v>
      </c>
      <c r="D35" t="s">
        <v>367</v>
      </c>
      <c r="E35" t="s">
        <v>1991</v>
      </c>
      <c r="F35" s="97">
        <v>45253</v>
      </c>
      <c r="G35" s="97">
        <v>45253</v>
      </c>
      <c r="H35">
        <v>2023</v>
      </c>
      <c r="I35" s="116">
        <v>1</v>
      </c>
      <c r="J35" s="116">
        <v>1</v>
      </c>
      <c r="L35"/>
      <c r="N35" t="str">
        <f t="shared" si="1"/>
        <v/>
      </c>
      <c r="U35" s="110">
        <f>VLOOKUP(C:C,'[1]Site Rollout Plan'!$B$3:$AG$990,32,0)</f>
        <v>45260</v>
      </c>
    </row>
    <row r="36" spans="1:21" x14ac:dyDescent="0.35">
      <c r="B36" t="s">
        <v>391</v>
      </c>
      <c r="C36" t="s">
        <v>392</v>
      </c>
      <c r="D36" t="s">
        <v>367</v>
      </c>
      <c r="E36" t="s">
        <v>1991</v>
      </c>
      <c r="F36" s="97">
        <v>45254</v>
      </c>
      <c r="G36" s="97">
        <v>45254</v>
      </c>
      <c r="H36">
        <v>2023</v>
      </c>
      <c r="I36" s="116">
        <v>1</v>
      </c>
      <c r="J36" s="116">
        <v>1</v>
      </c>
      <c r="L36"/>
      <c r="N36" t="str">
        <f t="shared" si="1"/>
        <v/>
      </c>
      <c r="U36" s="110">
        <f>VLOOKUP(C:C,'[1]Site Rollout Plan'!$B$3:$AG$990,32,0)</f>
        <v>45260</v>
      </c>
    </row>
    <row r="37" spans="1:21" x14ac:dyDescent="0.35">
      <c r="B37" t="s">
        <v>394</v>
      </c>
      <c r="C37" t="s">
        <v>395</v>
      </c>
      <c r="D37" t="s">
        <v>367</v>
      </c>
      <c r="E37" t="s">
        <v>1990</v>
      </c>
      <c r="F37" s="97">
        <v>45254</v>
      </c>
      <c r="G37" s="97">
        <v>45254</v>
      </c>
      <c r="H37">
        <v>2023</v>
      </c>
      <c r="I37" s="116">
        <v>1</v>
      </c>
      <c r="J37" s="116">
        <v>1</v>
      </c>
      <c r="L37"/>
      <c r="N37" t="str">
        <f t="shared" si="1"/>
        <v/>
      </c>
      <c r="U37" s="110">
        <f>VLOOKUP(C:C,'[1]Site Rollout Plan'!$B$3:$AG$990,32,0)</f>
        <v>45260</v>
      </c>
    </row>
    <row r="38" spans="1:21" x14ac:dyDescent="0.35">
      <c r="A38" s="111" t="s">
        <v>2255</v>
      </c>
      <c r="B38" s="111"/>
      <c r="C38" s="111"/>
      <c r="D38" s="111"/>
      <c r="E38" s="111"/>
      <c r="F38" s="111"/>
      <c r="G38" s="111"/>
      <c r="H38" s="111"/>
      <c r="I38" s="117">
        <v>4</v>
      </c>
      <c r="J38" s="117">
        <v>5</v>
      </c>
      <c r="L38"/>
      <c r="N38">
        <f t="shared" si="1"/>
        <v>0</v>
      </c>
      <c r="O38" t="s">
        <v>2275</v>
      </c>
      <c r="U38" s="110" t="e">
        <f>VLOOKUP(C:C,'[1]Site Rollout Plan'!$B$3:$AG$990,32,0)</f>
        <v>#N/A</v>
      </c>
    </row>
    <row r="39" spans="1:21" x14ac:dyDescent="0.35">
      <c r="A39" t="s">
        <v>414</v>
      </c>
      <c r="B39" t="s">
        <v>415</v>
      </c>
      <c r="C39" t="s">
        <v>416</v>
      </c>
      <c r="D39" t="s">
        <v>418</v>
      </c>
      <c r="E39" t="s">
        <v>1878</v>
      </c>
      <c r="F39" s="97">
        <v>45250</v>
      </c>
      <c r="G39" s="97">
        <v>45250</v>
      </c>
      <c r="H39">
        <v>2023</v>
      </c>
      <c r="I39" s="116">
        <v>1</v>
      </c>
      <c r="J39" s="116">
        <v>1</v>
      </c>
      <c r="L39"/>
      <c r="N39" t="str">
        <f t="shared" si="1"/>
        <v/>
      </c>
      <c r="U39" s="110">
        <f>VLOOKUP(C:C,'[1]Site Rollout Plan'!$B$3:$AG$990,32,0)</f>
        <v>45260</v>
      </c>
    </row>
    <row r="40" spans="1:21" x14ac:dyDescent="0.35">
      <c r="B40" t="s">
        <v>377</v>
      </c>
      <c r="C40" t="s">
        <v>421</v>
      </c>
      <c r="D40" t="s">
        <v>423</v>
      </c>
      <c r="E40" t="s">
        <v>1878</v>
      </c>
      <c r="F40" s="97">
        <v>45253</v>
      </c>
      <c r="G40" s="97">
        <v>45253</v>
      </c>
      <c r="H40">
        <v>2023</v>
      </c>
      <c r="I40" s="116">
        <v>1</v>
      </c>
      <c r="J40" s="116">
        <v>1</v>
      </c>
      <c r="L40"/>
      <c r="N40" t="str">
        <f t="shared" si="1"/>
        <v/>
      </c>
      <c r="U40" s="110">
        <f>VLOOKUP(C:C,'[1]Site Rollout Plan'!$B$3:$AG$990,32,0)</f>
        <v>45260</v>
      </c>
    </row>
    <row r="41" spans="1:21" x14ac:dyDescent="0.35">
      <c r="B41" t="s">
        <v>405</v>
      </c>
      <c r="C41" t="s">
        <v>424</v>
      </c>
      <c r="D41" t="s">
        <v>426</v>
      </c>
      <c r="E41" t="s">
        <v>1878</v>
      </c>
      <c r="F41" t="s">
        <v>1833</v>
      </c>
      <c r="G41" t="s">
        <v>41</v>
      </c>
      <c r="H41">
        <v>2023</v>
      </c>
      <c r="I41" s="116">
        <v>1</v>
      </c>
      <c r="J41" s="116">
        <v>1</v>
      </c>
      <c r="L41"/>
      <c r="N41" t="str">
        <f t="shared" si="1"/>
        <v/>
      </c>
      <c r="U41" s="110">
        <f>VLOOKUP(C:C,'[1]Site Rollout Plan'!$B$3:$AG$990,32,0)</f>
        <v>0</v>
      </c>
    </row>
    <row r="42" spans="1:21" x14ac:dyDescent="0.35">
      <c r="B42" t="s">
        <v>303</v>
      </c>
      <c r="C42" t="s">
        <v>427</v>
      </c>
      <c r="D42" t="s">
        <v>423</v>
      </c>
      <c r="E42" t="s">
        <v>1990</v>
      </c>
      <c r="F42" s="97">
        <v>45272</v>
      </c>
      <c r="G42" s="97">
        <v>45272</v>
      </c>
      <c r="H42">
        <v>2023</v>
      </c>
      <c r="I42" s="116">
        <v>1</v>
      </c>
      <c r="J42" s="116">
        <v>1</v>
      </c>
      <c r="L42"/>
      <c r="N42" t="str">
        <f t="shared" si="1"/>
        <v/>
      </c>
      <c r="U42" s="110">
        <f>VLOOKUP(C:C,'[1]Site Rollout Plan'!$B$3:$AG$990,32,0)</f>
        <v>45282</v>
      </c>
    </row>
    <row r="43" spans="1:21" x14ac:dyDescent="0.35">
      <c r="A43" s="111" t="s">
        <v>2256</v>
      </c>
      <c r="B43" s="111"/>
      <c r="C43" s="111"/>
      <c r="D43" s="111"/>
      <c r="E43" s="111"/>
      <c r="F43" s="111"/>
      <c r="G43" s="111"/>
      <c r="H43" s="111"/>
      <c r="I43" s="117">
        <v>4</v>
      </c>
      <c r="J43" s="117">
        <v>4</v>
      </c>
      <c r="L43"/>
      <c r="N43">
        <f t="shared" si="1"/>
        <v>0</v>
      </c>
      <c r="O43" t="s">
        <v>2276</v>
      </c>
      <c r="U43" s="110" t="e">
        <f>VLOOKUP(C:C,'[1]Site Rollout Plan'!$B$3:$AG$990,32,0)</f>
        <v>#N/A</v>
      </c>
    </row>
    <row r="44" spans="1:21" x14ac:dyDescent="0.35">
      <c r="A44" t="s">
        <v>429</v>
      </c>
      <c r="B44">
        <v>1085</v>
      </c>
      <c r="C44" t="s">
        <v>1163</v>
      </c>
      <c r="D44" t="s">
        <v>200</v>
      </c>
      <c r="E44" t="s">
        <v>1878</v>
      </c>
      <c r="F44" s="97">
        <v>45371</v>
      </c>
      <c r="G44" s="97">
        <v>45373</v>
      </c>
      <c r="H44" t="s">
        <v>59</v>
      </c>
      <c r="I44" s="116">
        <v>1</v>
      </c>
      <c r="J44" s="116">
        <v>1</v>
      </c>
      <c r="L44"/>
      <c r="N44" t="str">
        <f t="shared" si="1"/>
        <v/>
      </c>
      <c r="U44" s="110" t="e">
        <f>VLOOKUP(C:C,'[1]Site Rollout Plan'!$B$3:$AG$990,32,0)</f>
        <v>#N/A</v>
      </c>
    </row>
    <row r="45" spans="1:21" x14ac:dyDescent="0.35">
      <c r="B45" t="s">
        <v>60</v>
      </c>
      <c r="C45" t="s">
        <v>430</v>
      </c>
      <c r="D45" t="s">
        <v>200</v>
      </c>
      <c r="E45" t="s">
        <v>1991</v>
      </c>
      <c r="F45" s="97">
        <v>45373</v>
      </c>
      <c r="G45" s="97">
        <v>45373</v>
      </c>
      <c r="H45" t="s">
        <v>59</v>
      </c>
      <c r="I45" s="116">
        <v>1</v>
      </c>
      <c r="J45" s="116">
        <v>1</v>
      </c>
      <c r="L45"/>
      <c r="N45" t="str">
        <f t="shared" si="1"/>
        <v/>
      </c>
      <c r="U45" s="110">
        <f>VLOOKUP(C:C,'[1]Site Rollout Plan'!$B$3:$AG$990,32,0)</f>
        <v>45382</v>
      </c>
    </row>
    <row r="46" spans="1:21" x14ac:dyDescent="0.35">
      <c r="B46" t="s">
        <v>437</v>
      </c>
      <c r="C46" t="s">
        <v>438</v>
      </c>
      <c r="D46" t="s">
        <v>200</v>
      </c>
      <c r="E46" t="s">
        <v>1878</v>
      </c>
      <c r="F46" s="97">
        <v>45373</v>
      </c>
      <c r="G46" s="97">
        <v>45373</v>
      </c>
      <c r="H46" t="s">
        <v>59</v>
      </c>
      <c r="I46" s="116">
        <v>1</v>
      </c>
      <c r="J46" s="116">
        <v>1</v>
      </c>
      <c r="L46"/>
      <c r="N46" t="str">
        <f t="shared" si="1"/>
        <v/>
      </c>
      <c r="U46" s="110">
        <f>VLOOKUP(C:C,'[1]Site Rollout Plan'!$B$3:$AG$990,32,0)</f>
        <v>45382</v>
      </c>
    </row>
    <row r="47" spans="1:21" x14ac:dyDescent="0.35">
      <c r="B47" t="s">
        <v>443</v>
      </c>
      <c r="C47" t="s">
        <v>444</v>
      </c>
      <c r="D47" t="s">
        <v>200</v>
      </c>
      <c r="E47" t="s">
        <v>1991</v>
      </c>
      <c r="F47" s="97">
        <v>45371</v>
      </c>
      <c r="G47" s="97">
        <v>45372</v>
      </c>
      <c r="H47" t="s">
        <v>59</v>
      </c>
      <c r="I47" s="116">
        <v>1</v>
      </c>
      <c r="J47" s="116">
        <v>1</v>
      </c>
      <c r="L47"/>
      <c r="N47" t="str">
        <f t="shared" si="1"/>
        <v/>
      </c>
      <c r="U47" s="110">
        <f>VLOOKUP(C:C,'[1]Site Rollout Plan'!$B$3:$AG$990,32,0)</f>
        <v>45382</v>
      </c>
    </row>
    <row r="48" spans="1:21" x14ac:dyDescent="0.35">
      <c r="B48" t="s">
        <v>303</v>
      </c>
      <c r="C48" t="s">
        <v>448</v>
      </c>
      <c r="D48" t="s">
        <v>200</v>
      </c>
      <c r="E48" t="s">
        <v>1990</v>
      </c>
      <c r="F48" s="97">
        <v>45371</v>
      </c>
      <c r="G48" s="97">
        <v>45373</v>
      </c>
      <c r="H48" t="s">
        <v>59</v>
      </c>
      <c r="I48" s="116">
        <v>1</v>
      </c>
      <c r="J48" s="116">
        <v>1</v>
      </c>
      <c r="L48"/>
      <c r="N48" t="str">
        <f t="shared" si="1"/>
        <v/>
      </c>
      <c r="U48" s="110">
        <f>VLOOKUP(C:C,'[1]Site Rollout Plan'!$B$3:$AG$990,32,0)</f>
        <v>45382</v>
      </c>
    </row>
    <row r="49" spans="1:21" x14ac:dyDescent="0.35">
      <c r="B49" t="s">
        <v>453</v>
      </c>
      <c r="C49" t="s">
        <v>454</v>
      </c>
      <c r="D49" t="s">
        <v>200</v>
      </c>
      <c r="E49" t="s">
        <v>1878</v>
      </c>
      <c r="F49" s="97">
        <v>45372</v>
      </c>
      <c r="G49" s="97">
        <v>45376</v>
      </c>
      <c r="H49" t="s">
        <v>59</v>
      </c>
      <c r="I49" s="116">
        <v>1</v>
      </c>
      <c r="J49" s="116">
        <v>1</v>
      </c>
      <c r="L49"/>
      <c r="N49" t="str">
        <f t="shared" si="1"/>
        <v/>
      </c>
      <c r="U49" s="110">
        <f>VLOOKUP(C:C,'[1]Site Rollout Plan'!$B$3:$AG$990,32,0)</f>
        <v>45382</v>
      </c>
    </row>
    <row r="50" spans="1:21" x14ac:dyDescent="0.35">
      <c r="A50" s="111" t="s">
        <v>2272</v>
      </c>
      <c r="B50" s="111"/>
      <c r="C50" s="111"/>
      <c r="D50" s="111"/>
      <c r="E50" s="111"/>
      <c r="F50" s="111"/>
      <c r="G50" s="111"/>
      <c r="H50" s="111"/>
      <c r="I50" s="117">
        <v>6</v>
      </c>
      <c r="J50" s="117">
        <v>6</v>
      </c>
      <c r="L50"/>
      <c r="N50">
        <f t="shared" si="1"/>
        <v>0</v>
      </c>
      <c r="O50" t="s">
        <v>2276</v>
      </c>
      <c r="U50" s="110" t="e">
        <f>VLOOKUP(C:C,'[1]Site Rollout Plan'!$B$3:$AG$990,32,0)</f>
        <v>#N/A</v>
      </c>
    </row>
    <row r="51" spans="1:21" x14ac:dyDescent="0.35">
      <c r="A51" t="s">
        <v>111</v>
      </c>
      <c r="B51" t="s">
        <v>107</v>
      </c>
      <c r="C51" t="s">
        <v>112</v>
      </c>
      <c r="D51" t="s">
        <v>113</v>
      </c>
      <c r="E51" t="s">
        <v>1991</v>
      </c>
      <c r="F51" s="97">
        <v>45407</v>
      </c>
      <c r="G51" s="97">
        <v>45407</v>
      </c>
      <c r="H51" t="s">
        <v>59</v>
      </c>
      <c r="I51" s="116">
        <v>1</v>
      </c>
      <c r="J51" s="116">
        <v>1</v>
      </c>
      <c r="L51"/>
      <c r="N51" t="str">
        <f t="shared" si="1"/>
        <v/>
      </c>
      <c r="U51" s="110">
        <f>VLOOKUP(C:C,'[1]Site Rollout Plan'!$B$3:$AG$990,32,0)</f>
        <v>45443</v>
      </c>
    </row>
    <row r="52" spans="1:21" x14ac:dyDescent="0.35">
      <c r="B52" t="s">
        <v>60</v>
      </c>
      <c r="C52" t="s">
        <v>115</v>
      </c>
      <c r="D52" t="s">
        <v>113</v>
      </c>
      <c r="E52" t="s">
        <v>1991</v>
      </c>
      <c r="F52" s="97">
        <v>45427</v>
      </c>
      <c r="G52" s="97">
        <v>45427</v>
      </c>
      <c r="H52" t="s">
        <v>59</v>
      </c>
      <c r="I52" s="116"/>
      <c r="J52" s="116">
        <v>1</v>
      </c>
      <c r="L52"/>
      <c r="N52" t="str">
        <f t="shared" si="1"/>
        <v/>
      </c>
      <c r="U52" s="110">
        <f>VLOOKUP(C:C,'[1]Site Rollout Plan'!$B$3:$AG$990,32,0)</f>
        <v>45443</v>
      </c>
    </row>
    <row r="53" spans="1:21" x14ac:dyDescent="0.35">
      <c r="B53" t="s">
        <v>68</v>
      </c>
      <c r="C53" t="s">
        <v>458</v>
      </c>
      <c r="D53" t="s">
        <v>426</v>
      </c>
      <c r="E53" t="s">
        <v>1991</v>
      </c>
      <c r="F53" t="s">
        <v>41</v>
      </c>
      <c r="G53" t="s">
        <v>41</v>
      </c>
      <c r="H53" t="s">
        <v>59</v>
      </c>
      <c r="I53" s="116"/>
      <c r="J53" s="116">
        <v>1</v>
      </c>
      <c r="L53"/>
      <c r="N53" t="str">
        <f t="shared" si="1"/>
        <v/>
      </c>
      <c r="U53" s="110" t="e">
        <f>VLOOKUP(C:C,'[1]Site Rollout Plan'!$B$3:$AG$990,32,0)</f>
        <v>#N/A</v>
      </c>
    </row>
    <row r="54" spans="1:21" x14ac:dyDescent="0.35">
      <c r="B54" t="s">
        <v>73</v>
      </c>
      <c r="C54" t="s">
        <v>460</v>
      </c>
      <c r="D54" t="s">
        <v>426</v>
      </c>
      <c r="E54" t="s">
        <v>1878</v>
      </c>
      <c r="F54" t="s">
        <v>41</v>
      </c>
      <c r="G54" t="s">
        <v>41</v>
      </c>
      <c r="H54" t="s">
        <v>59</v>
      </c>
      <c r="I54" s="116"/>
      <c r="J54" s="116">
        <v>1</v>
      </c>
      <c r="L54"/>
      <c r="N54" t="str">
        <f t="shared" si="1"/>
        <v/>
      </c>
      <c r="U54" s="110" t="e">
        <f>VLOOKUP(C:C,'[1]Site Rollout Plan'!$B$3:$AG$990,32,0)</f>
        <v>#N/A</v>
      </c>
    </row>
    <row r="55" spans="1:21" x14ac:dyDescent="0.35">
      <c r="B55" t="s">
        <v>93</v>
      </c>
      <c r="C55" t="s">
        <v>462</v>
      </c>
      <c r="D55" t="s">
        <v>426</v>
      </c>
      <c r="E55" t="s">
        <v>1991</v>
      </c>
      <c r="F55" t="s">
        <v>41</v>
      </c>
      <c r="G55" t="s">
        <v>41</v>
      </c>
      <c r="H55" t="s">
        <v>59</v>
      </c>
      <c r="I55" s="116"/>
      <c r="J55" s="116">
        <v>1</v>
      </c>
      <c r="L55"/>
      <c r="N55" t="str">
        <f t="shared" si="1"/>
        <v/>
      </c>
      <c r="U55" s="110" t="e">
        <f>VLOOKUP(C:C,'[1]Site Rollout Plan'!$B$3:$AG$990,32,0)</f>
        <v>#N/A</v>
      </c>
    </row>
    <row r="56" spans="1:21" x14ac:dyDescent="0.35">
      <c r="B56" t="s">
        <v>464</v>
      </c>
      <c r="C56" t="s">
        <v>465</v>
      </c>
      <c r="D56" t="s">
        <v>426</v>
      </c>
      <c r="E56" t="s">
        <v>1991</v>
      </c>
      <c r="F56" t="s">
        <v>41</v>
      </c>
      <c r="G56" t="s">
        <v>41</v>
      </c>
      <c r="H56" t="s">
        <v>59</v>
      </c>
      <c r="I56" s="116"/>
      <c r="J56" s="116">
        <v>1</v>
      </c>
      <c r="L56"/>
      <c r="N56" t="str">
        <f t="shared" si="1"/>
        <v/>
      </c>
      <c r="U56" s="110" t="e">
        <f>VLOOKUP(C:C,'[1]Site Rollout Plan'!$B$3:$AG$990,32,0)</f>
        <v>#N/A</v>
      </c>
    </row>
    <row r="57" spans="1:21" x14ac:dyDescent="0.35">
      <c r="B57" t="s">
        <v>97</v>
      </c>
      <c r="C57" t="s">
        <v>117</v>
      </c>
      <c r="D57" t="s">
        <v>113</v>
      </c>
      <c r="E57" t="s">
        <v>1878</v>
      </c>
      <c r="F57" s="97">
        <v>45377</v>
      </c>
      <c r="G57" s="97">
        <v>45377</v>
      </c>
      <c r="H57" t="s">
        <v>59</v>
      </c>
      <c r="I57" s="116"/>
      <c r="J57" s="116">
        <v>1</v>
      </c>
      <c r="L57"/>
      <c r="N57" t="str">
        <f t="shared" si="1"/>
        <v/>
      </c>
      <c r="U57" s="110">
        <f>VLOOKUP(C:C,'[1]Site Rollout Plan'!$B$3:$AG$990,32,0)</f>
        <v>45412</v>
      </c>
    </row>
    <row r="58" spans="1:21" x14ac:dyDescent="0.35">
      <c r="B58" t="s">
        <v>118</v>
      </c>
      <c r="C58" t="s">
        <v>119</v>
      </c>
      <c r="D58" t="s">
        <v>113</v>
      </c>
      <c r="E58" t="s">
        <v>1991</v>
      </c>
      <c r="F58" s="97">
        <v>45405</v>
      </c>
      <c r="G58" s="97">
        <v>45405</v>
      </c>
      <c r="H58" t="s">
        <v>59</v>
      </c>
      <c r="I58" s="116">
        <v>1</v>
      </c>
      <c r="J58" s="116">
        <v>1</v>
      </c>
      <c r="L58"/>
      <c r="N58" t="str">
        <f t="shared" si="1"/>
        <v/>
      </c>
      <c r="U58" s="110">
        <f>VLOOKUP(C:C,'[1]Site Rollout Plan'!$B$3:$AG$990,32,0)</f>
        <v>45443</v>
      </c>
    </row>
    <row r="59" spans="1:21" x14ac:dyDescent="0.35">
      <c r="B59" t="s">
        <v>467</v>
      </c>
      <c r="C59" t="s">
        <v>468</v>
      </c>
      <c r="D59" t="s">
        <v>426</v>
      </c>
      <c r="E59" t="s">
        <v>1878</v>
      </c>
      <c r="F59" t="s">
        <v>41</v>
      </c>
      <c r="G59" t="s">
        <v>41</v>
      </c>
      <c r="H59" t="s">
        <v>59</v>
      </c>
      <c r="I59" s="116"/>
      <c r="J59" s="116">
        <v>1</v>
      </c>
      <c r="L59"/>
      <c r="N59" t="str">
        <f t="shared" si="1"/>
        <v/>
      </c>
      <c r="U59" s="110" t="e">
        <f>VLOOKUP(C:C,'[1]Site Rollout Plan'!$B$3:$AG$990,32,0)</f>
        <v>#N/A</v>
      </c>
    </row>
    <row r="60" spans="1:21" x14ac:dyDescent="0.35">
      <c r="B60" t="s">
        <v>121</v>
      </c>
      <c r="C60" t="s">
        <v>122</v>
      </c>
      <c r="D60" t="s">
        <v>113</v>
      </c>
      <c r="E60" t="s">
        <v>1991</v>
      </c>
      <c r="F60" s="97">
        <v>45473</v>
      </c>
      <c r="G60" t="s">
        <v>1833</v>
      </c>
      <c r="H60" t="s">
        <v>59</v>
      </c>
      <c r="I60" s="116"/>
      <c r="J60" s="116">
        <v>1</v>
      </c>
      <c r="L60"/>
      <c r="N60" t="str">
        <f t="shared" si="1"/>
        <v/>
      </c>
      <c r="U60" s="110">
        <f>VLOOKUP(C:C,'[1]Site Rollout Plan'!$B$3:$AG$990,32,0)</f>
        <v>45443</v>
      </c>
    </row>
    <row r="61" spans="1:21" x14ac:dyDescent="0.35">
      <c r="B61" t="s">
        <v>100</v>
      </c>
      <c r="C61" t="s">
        <v>470</v>
      </c>
      <c r="D61" t="s">
        <v>426</v>
      </c>
      <c r="E61" t="s">
        <v>1990</v>
      </c>
      <c r="F61" t="s">
        <v>41</v>
      </c>
      <c r="G61" t="s">
        <v>41</v>
      </c>
      <c r="H61" t="s">
        <v>59</v>
      </c>
      <c r="I61" s="116"/>
      <c r="J61" s="116">
        <v>1</v>
      </c>
      <c r="L61"/>
      <c r="N61" t="str">
        <f t="shared" si="1"/>
        <v/>
      </c>
      <c r="U61" s="110" t="e">
        <f>VLOOKUP(C:C,'[1]Site Rollout Plan'!$B$3:$AG$990,32,0)</f>
        <v>#N/A</v>
      </c>
    </row>
    <row r="62" spans="1:21" x14ac:dyDescent="0.35">
      <c r="B62" t="s">
        <v>103</v>
      </c>
      <c r="C62" t="s">
        <v>124</v>
      </c>
      <c r="D62" t="s">
        <v>113</v>
      </c>
      <c r="E62" t="s">
        <v>1878</v>
      </c>
      <c r="F62" s="97">
        <v>45473</v>
      </c>
      <c r="G62" t="s">
        <v>1833</v>
      </c>
      <c r="H62" t="s">
        <v>59</v>
      </c>
      <c r="I62" s="116"/>
      <c r="J62" s="116">
        <v>1</v>
      </c>
      <c r="L62"/>
      <c r="N62" t="str">
        <f t="shared" si="1"/>
        <v/>
      </c>
      <c r="U62" s="110">
        <f>VLOOKUP(C:C,'[1]Site Rollout Plan'!$B$3:$AG$990,32,0)</f>
        <v>45443</v>
      </c>
    </row>
    <row r="63" spans="1:21" x14ac:dyDescent="0.35">
      <c r="B63" t="s">
        <v>76</v>
      </c>
      <c r="C63" t="s">
        <v>472</v>
      </c>
      <c r="D63" t="s">
        <v>426</v>
      </c>
      <c r="E63" t="s">
        <v>1990</v>
      </c>
      <c r="F63" t="s">
        <v>41</v>
      </c>
      <c r="G63" t="s">
        <v>41</v>
      </c>
      <c r="H63" t="s">
        <v>59</v>
      </c>
      <c r="I63" s="116"/>
      <c r="J63" s="116">
        <v>1</v>
      </c>
      <c r="L63"/>
      <c r="N63" t="str">
        <f t="shared" si="1"/>
        <v/>
      </c>
      <c r="U63" s="110" t="e">
        <f>VLOOKUP(C:C,'[1]Site Rollout Plan'!$B$3:$AG$990,32,0)</f>
        <v>#N/A</v>
      </c>
    </row>
    <row r="64" spans="1:21" x14ac:dyDescent="0.35">
      <c r="B64" t="s">
        <v>474</v>
      </c>
      <c r="C64" t="s">
        <v>475</v>
      </c>
      <c r="D64" t="s">
        <v>426</v>
      </c>
      <c r="E64" t="s">
        <v>1990</v>
      </c>
      <c r="F64" t="s">
        <v>41</v>
      </c>
      <c r="G64" t="s">
        <v>41</v>
      </c>
      <c r="H64" t="s">
        <v>59</v>
      </c>
      <c r="I64" s="116">
        <v>1</v>
      </c>
      <c r="J64" s="116">
        <v>1</v>
      </c>
      <c r="L64"/>
      <c r="N64" t="str">
        <f t="shared" si="1"/>
        <v/>
      </c>
      <c r="U64" s="110" t="e">
        <f>VLOOKUP(C:C,'[1]Site Rollout Plan'!$B$3:$AG$990,32,0)</f>
        <v>#N/A</v>
      </c>
    </row>
    <row r="65" spans="1:21" x14ac:dyDescent="0.35">
      <c r="A65" s="111" t="s">
        <v>1866</v>
      </c>
      <c r="B65" s="111"/>
      <c r="C65" s="111"/>
      <c r="D65" s="111"/>
      <c r="E65" s="111"/>
      <c r="F65" s="111"/>
      <c r="G65" s="111"/>
      <c r="H65" s="111"/>
      <c r="I65" s="117">
        <v>3</v>
      </c>
      <c r="J65" s="117">
        <v>14</v>
      </c>
      <c r="L65"/>
      <c r="N65">
        <f t="shared" si="1"/>
        <v>0</v>
      </c>
      <c r="U65" s="110" t="e">
        <f>VLOOKUP(C:C,'[1]Site Rollout Plan'!$B$3:$AG$990,32,0)</f>
        <v>#N/A</v>
      </c>
    </row>
    <row r="66" spans="1:21" x14ac:dyDescent="0.35">
      <c r="A66" t="s">
        <v>477</v>
      </c>
      <c r="B66" t="s">
        <v>60</v>
      </c>
      <c r="C66" t="s">
        <v>478</v>
      </c>
      <c r="D66" t="s">
        <v>200</v>
      </c>
      <c r="E66" t="s">
        <v>1991</v>
      </c>
      <c r="F66" s="97">
        <v>45404</v>
      </c>
      <c r="G66" s="97">
        <v>45404</v>
      </c>
      <c r="H66" t="s">
        <v>59</v>
      </c>
      <c r="I66" s="116">
        <v>1</v>
      </c>
      <c r="J66" s="116">
        <v>1</v>
      </c>
      <c r="L66"/>
      <c r="N66" t="str">
        <f t="shared" si="1"/>
        <v/>
      </c>
      <c r="U66" s="110">
        <f>VLOOKUP(C:C,'[1]Site Rollout Plan'!$B$3:$AG$990,32,0)</f>
        <v>45412</v>
      </c>
    </row>
    <row r="67" spans="1:21" x14ac:dyDescent="0.35">
      <c r="B67" t="s">
        <v>480</v>
      </c>
      <c r="C67" t="s">
        <v>481</v>
      </c>
      <c r="D67" t="s">
        <v>200</v>
      </c>
      <c r="E67" t="s">
        <v>1991</v>
      </c>
      <c r="F67" s="97">
        <v>45404</v>
      </c>
      <c r="G67" s="97">
        <v>45404</v>
      </c>
      <c r="H67" t="s">
        <v>59</v>
      </c>
      <c r="I67" s="116">
        <v>1</v>
      </c>
      <c r="J67" s="116">
        <v>1</v>
      </c>
      <c r="L67"/>
      <c r="N67" t="str">
        <f t="shared" si="1"/>
        <v/>
      </c>
      <c r="U67" s="110">
        <f>VLOOKUP(C:C,'[1]Site Rollout Plan'!$B$3:$AG$990,32,0)</f>
        <v>45412</v>
      </c>
    </row>
    <row r="68" spans="1:21" x14ac:dyDescent="0.35">
      <c r="B68" t="s">
        <v>231</v>
      </c>
      <c r="C68" t="s">
        <v>483</v>
      </c>
      <c r="D68" t="s">
        <v>200</v>
      </c>
      <c r="E68" t="s">
        <v>1991</v>
      </c>
      <c r="F68" s="97">
        <v>45400</v>
      </c>
      <c r="G68" s="97">
        <v>45400</v>
      </c>
      <c r="H68" t="s">
        <v>59</v>
      </c>
      <c r="I68" s="116">
        <v>1</v>
      </c>
      <c r="J68" s="116">
        <v>1</v>
      </c>
      <c r="L68"/>
      <c r="N68" t="str">
        <f t="shared" si="1"/>
        <v/>
      </c>
      <c r="U68" s="110">
        <f>VLOOKUP(C:C,'[1]Site Rollout Plan'!$B$3:$AG$990,32,0)</f>
        <v>45412</v>
      </c>
    </row>
    <row r="69" spans="1:21" x14ac:dyDescent="0.35">
      <c r="A69" s="111" t="s">
        <v>1842</v>
      </c>
      <c r="B69" s="111"/>
      <c r="C69" s="111"/>
      <c r="D69" s="111"/>
      <c r="E69" s="111"/>
      <c r="F69" s="111"/>
      <c r="G69" s="111"/>
      <c r="H69" s="111"/>
      <c r="I69" s="117">
        <v>3</v>
      </c>
      <c r="J69" s="117">
        <v>3</v>
      </c>
      <c r="L69"/>
      <c r="N69">
        <f t="shared" si="1"/>
        <v>0</v>
      </c>
      <c r="O69" t="s">
        <v>2276</v>
      </c>
      <c r="U69" s="110" t="e">
        <f>VLOOKUP(C:C,'[1]Site Rollout Plan'!$B$3:$AG$990,32,0)</f>
        <v>#N/A</v>
      </c>
    </row>
    <row r="70" spans="1:21" x14ac:dyDescent="0.35">
      <c r="A70" t="s">
        <v>485</v>
      </c>
      <c r="B70" t="s">
        <v>878</v>
      </c>
      <c r="C70" t="s">
        <v>879</v>
      </c>
      <c r="D70" t="s">
        <v>367</v>
      </c>
      <c r="E70" t="s">
        <v>1991</v>
      </c>
      <c r="F70" s="97">
        <v>45266</v>
      </c>
      <c r="G70" s="97">
        <v>45266</v>
      </c>
      <c r="H70">
        <v>2023</v>
      </c>
      <c r="I70" s="116"/>
      <c r="J70" s="116">
        <v>1</v>
      </c>
      <c r="L70"/>
      <c r="N70" t="str">
        <f t="shared" si="1"/>
        <v/>
      </c>
      <c r="U70" s="110">
        <f>VLOOKUP(C:C,'[1]Site Rollout Plan'!$B$3:$AG$990,32,0)</f>
        <v>45282</v>
      </c>
    </row>
    <row r="71" spans="1:21" x14ac:dyDescent="0.35">
      <c r="B71" t="s">
        <v>443</v>
      </c>
      <c r="C71" t="s">
        <v>882</v>
      </c>
      <c r="D71" t="s">
        <v>367</v>
      </c>
      <c r="E71" t="s">
        <v>1991</v>
      </c>
      <c r="F71" s="97">
        <v>45267</v>
      </c>
      <c r="G71" s="97">
        <v>45267</v>
      </c>
      <c r="H71">
        <v>2023</v>
      </c>
      <c r="I71" s="116"/>
      <c r="J71" s="116">
        <v>1</v>
      </c>
      <c r="L71"/>
      <c r="N71" t="str">
        <f t="shared" si="1"/>
        <v/>
      </c>
      <c r="U71" s="110">
        <f>VLOOKUP(C:C,'[1]Site Rollout Plan'!$B$3:$AG$990,32,0)</f>
        <v>45282</v>
      </c>
    </row>
    <row r="72" spans="1:21" x14ac:dyDescent="0.35">
      <c r="B72" t="s">
        <v>486</v>
      </c>
      <c r="C72" t="s">
        <v>487</v>
      </c>
      <c r="D72" t="s">
        <v>367</v>
      </c>
      <c r="E72" t="s">
        <v>1991</v>
      </c>
      <c r="F72" s="97">
        <v>45433</v>
      </c>
      <c r="G72" s="97">
        <v>45378</v>
      </c>
      <c r="H72">
        <v>2023</v>
      </c>
      <c r="I72" s="116">
        <v>1</v>
      </c>
      <c r="J72" s="116">
        <v>1</v>
      </c>
      <c r="L72"/>
      <c r="N72" t="str">
        <f t="shared" si="1"/>
        <v/>
      </c>
    </row>
    <row r="73" spans="1:21" x14ac:dyDescent="0.35">
      <c r="A73" s="111" t="s">
        <v>1843</v>
      </c>
      <c r="B73" s="111"/>
      <c r="C73" s="111"/>
      <c r="D73" s="111"/>
      <c r="E73" s="111"/>
      <c r="F73" s="111"/>
      <c r="G73" s="111"/>
      <c r="H73" s="111"/>
      <c r="I73" s="117">
        <v>1</v>
      </c>
      <c r="J73" s="117">
        <v>3</v>
      </c>
      <c r="L73"/>
      <c r="N73">
        <f t="shared" ref="N73:N136" si="2">IF(RIGHT(A73,5)="Total",M73-L73,"")</f>
        <v>0</v>
      </c>
    </row>
    <row r="74" spans="1:21" x14ac:dyDescent="0.35">
      <c r="A74" t="s">
        <v>126</v>
      </c>
      <c r="B74" t="s">
        <v>127</v>
      </c>
      <c r="C74" t="s">
        <v>128</v>
      </c>
      <c r="D74" t="s">
        <v>37</v>
      </c>
      <c r="E74" t="s">
        <v>1991</v>
      </c>
      <c r="F74" s="97">
        <v>45427</v>
      </c>
      <c r="G74" s="97">
        <v>45427</v>
      </c>
      <c r="H74" t="s">
        <v>59</v>
      </c>
      <c r="I74" s="116"/>
      <c r="J74" s="116">
        <v>1</v>
      </c>
      <c r="L74"/>
      <c r="N74" t="str">
        <f t="shared" si="2"/>
        <v/>
      </c>
    </row>
    <row r="75" spans="1:21" x14ac:dyDescent="0.35">
      <c r="B75" t="s">
        <v>132</v>
      </c>
      <c r="C75" t="s">
        <v>133</v>
      </c>
      <c r="D75" t="s">
        <v>37</v>
      </c>
      <c r="E75" t="s">
        <v>1878</v>
      </c>
      <c r="F75" s="97">
        <v>45429</v>
      </c>
      <c r="G75" s="97">
        <v>45429</v>
      </c>
      <c r="H75" t="s">
        <v>59</v>
      </c>
      <c r="I75" s="116"/>
      <c r="J75" s="116">
        <v>1</v>
      </c>
      <c r="L75"/>
      <c r="N75" t="str">
        <f t="shared" si="2"/>
        <v/>
      </c>
    </row>
    <row r="76" spans="1:21" x14ac:dyDescent="0.35">
      <c r="B76" t="s">
        <v>135</v>
      </c>
      <c r="C76" t="s">
        <v>136</v>
      </c>
      <c r="D76" t="s">
        <v>37</v>
      </c>
      <c r="E76" t="s">
        <v>1991</v>
      </c>
      <c r="F76" s="97">
        <v>45435</v>
      </c>
      <c r="G76" s="97">
        <v>45435</v>
      </c>
      <c r="H76" t="s">
        <v>59</v>
      </c>
      <c r="I76" s="116"/>
      <c r="J76" s="116">
        <v>1</v>
      </c>
      <c r="L76"/>
      <c r="N76" t="str">
        <f t="shared" si="2"/>
        <v/>
      </c>
    </row>
    <row r="77" spans="1:21" x14ac:dyDescent="0.35">
      <c r="A77" s="111" t="s">
        <v>1844</v>
      </c>
      <c r="B77" s="111"/>
      <c r="C77" s="111"/>
      <c r="D77" s="111"/>
      <c r="E77" s="111"/>
      <c r="F77" s="111"/>
      <c r="G77" s="111"/>
      <c r="H77" s="111"/>
      <c r="I77" s="117"/>
      <c r="J77" s="117">
        <v>3</v>
      </c>
      <c r="L77"/>
      <c r="N77">
        <f t="shared" si="2"/>
        <v>0</v>
      </c>
      <c r="O77" t="s">
        <v>2275</v>
      </c>
    </row>
    <row r="78" spans="1:21" x14ac:dyDescent="0.35">
      <c r="A78" t="s">
        <v>836</v>
      </c>
      <c r="B78" t="s">
        <v>60</v>
      </c>
      <c r="C78" t="s">
        <v>837</v>
      </c>
      <c r="D78" t="s">
        <v>367</v>
      </c>
      <c r="E78" t="s">
        <v>1991</v>
      </c>
      <c r="F78" t="s">
        <v>1833</v>
      </c>
      <c r="G78" s="97">
        <v>45195</v>
      </c>
      <c r="H78">
        <v>2023</v>
      </c>
      <c r="I78" s="116">
        <v>1</v>
      </c>
      <c r="J78" s="116">
        <v>1</v>
      </c>
      <c r="L78"/>
      <c r="N78" t="str">
        <f t="shared" si="2"/>
        <v/>
      </c>
    </row>
    <row r="79" spans="1:21" x14ac:dyDescent="0.35">
      <c r="B79" t="s">
        <v>840</v>
      </c>
      <c r="C79" t="s">
        <v>841</v>
      </c>
      <c r="D79" t="s">
        <v>367</v>
      </c>
      <c r="E79" t="s">
        <v>1878</v>
      </c>
      <c r="F79" t="s">
        <v>1833</v>
      </c>
      <c r="G79" s="97">
        <v>45209</v>
      </c>
      <c r="H79">
        <v>2023</v>
      </c>
      <c r="I79" s="116">
        <v>1</v>
      </c>
      <c r="J79" s="116">
        <v>1</v>
      </c>
      <c r="L79"/>
      <c r="N79" t="str">
        <f t="shared" si="2"/>
        <v/>
      </c>
    </row>
    <row r="80" spans="1:21" x14ac:dyDescent="0.35">
      <c r="B80" t="s">
        <v>843</v>
      </c>
      <c r="C80" t="s">
        <v>844</v>
      </c>
      <c r="D80" t="s">
        <v>367</v>
      </c>
      <c r="E80" t="s">
        <v>1991</v>
      </c>
      <c r="F80" s="97">
        <v>45454</v>
      </c>
      <c r="G80" t="s">
        <v>1833</v>
      </c>
      <c r="H80">
        <v>2023</v>
      </c>
      <c r="I80" s="116"/>
      <c r="J80" s="116">
        <v>1</v>
      </c>
      <c r="L80"/>
      <c r="N80" t="str">
        <f t="shared" si="2"/>
        <v/>
      </c>
    </row>
    <row r="81" spans="1:15" x14ac:dyDescent="0.35">
      <c r="A81" s="111" t="s">
        <v>1845</v>
      </c>
      <c r="B81" s="111"/>
      <c r="C81" s="111"/>
      <c r="D81" s="111"/>
      <c r="E81" s="111"/>
      <c r="F81" s="111"/>
      <c r="G81" s="111"/>
      <c r="H81" s="111"/>
      <c r="I81" s="117">
        <v>2</v>
      </c>
      <c r="J81" s="117">
        <v>3</v>
      </c>
      <c r="L81"/>
      <c r="N81">
        <f t="shared" si="2"/>
        <v>0</v>
      </c>
      <c r="O81" t="s">
        <v>2275</v>
      </c>
    </row>
    <row r="82" spans="1:15" x14ac:dyDescent="0.35">
      <c r="A82" t="s">
        <v>138</v>
      </c>
      <c r="B82" t="s">
        <v>139</v>
      </c>
      <c r="C82" t="s">
        <v>140</v>
      </c>
      <c r="D82" t="s">
        <v>142</v>
      </c>
      <c r="E82" t="s">
        <v>1991</v>
      </c>
      <c r="F82" s="97">
        <v>45405</v>
      </c>
      <c r="G82" s="97">
        <v>45405</v>
      </c>
      <c r="H82" t="s">
        <v>59</v>
      </c>
      <c r="I82" s="116"/>
      <c r="J82" s="116">
        <v>1</v>
      </c>
      <c r="L82"/>
      <c r="N82" t="str">
        <f t="shared" si="2"/>
        <v/>
      </c>
    </row>
    <row r="83" spans="1:15" x14ac:dyDescent="0.35">
      <c r="B83" t="s">
        <v>143</v>
      </c>
      <c r="C83" t="s">
        <v>144</v>
      </c>
      <c r="D83" t="s">
        <v>37</v>
      </c>
      <c r="E83" t="s">
        <v>1878</v>
      </c>
      <c r="F83" s="97">
        <v>45447</v>
      </c>
      <c r="G83" t="s">
        <v>1833</v>
      </c>
      <c r="H83" t="s">
        <v>59</v>
      </c>
      <c r="I83" s="116"/>
      <c r="J83" s="116">
        <v>1</v>
      </c>
      <c r="L83"/>
      <c r="N83" t="str">
        <f t="shared" si="2"/>
        <v/>
      </c>
    </row>
    <row r="84" spans="1:15" x14ac:dyDescent="0.35">
      <c r="B84" t="s">
        <v>147</v>
      </c>
      <c r="C84" t="s">
        <v>148</v>
      </c>
      <c r="D84" t="s">
        <v>37</v>
      </c>
      <c r="E84" t="s">
        <v>1991</v>
      </c>
      <c r="F84" s="97">
        <v>45404</v>
      </c>
      <c r="G84" s="97">
        <v>45405</v>
      </c>
      <c r="H84" t="s">
        <v>59</v>
      </c>
      <c r="I84" s="116"/>
      <c r="J84" s="116">
        <v>1</v>
      </c>
      <c r="L84"/>
      <c r="N84" t="str">
        <f t="shared" si="2"/>
        <v/>
      </c>
    </row>
    <row r="85" spans="1:15" x14ac:dyDescent="0.35">
      <c r="B85" t="s">
        <v>150</v>
      </c>
      <c r="C85" t="s">
        <v>151</v>
      </c>
      <c r="D85" t="s">
        <v>37</v>
      </c>
      <c r="E85" t="s">
        <v>1991</v>
      </c>
      <c r="F85" s="97">
        <v>45448</v>
      </c>
      <c r="G85" t="s">
        <v>1833</v>
      </c>
      <c r="H85" t="s">
        <v>59</v>
      </c>
      <c r="I85" s="116"/>
      <c r="J85" s="116">
        <v>1</v>
      </c>
      <c r="L85"/>
      <c r="N85" t="str">
        <f t="shared" si="2"/>
        <v/>
      </c>
    </row>
    <row r="86" spans="1:15" x14ac:dyDescent="0.35">
      <c r="A86" s="111" t="s">
        <v>1846</v>
      </c>
      <c r="B86" s="111"/>
      <c r="C86" s="111"/>
      <c r="D86" s="111"/>
      <c r="E86" s="111"/>
      <c r="F86" s="111"/>
      <c r="G86" s="111"/>
      <c r="H86" s="111"/>
      <c r="I86" s="117"/>
      <c r="J86" s="117">
        <v>4</v>
      </c>
      <c r="L86"/>
      <c r="N86">
        <f t="shared" si="2"/>
        <v>0</v>
      </c>
      <c r="O86" t="s">
        <v>2277</v>
      </c>
    </row>
    <row r="87" spans="1:15" x14ac:dyDescent="0.35">
      <c r="A87" t="s">
        <v>154</v>
      </c>
      <c r="B87" t="s">
        <v>155</v>
      </c>
      <c r="C87" t="s">
        <v>156</v>
      </c>
      <c r="D87" t="s">
        <v>37</v>
      </c>
      <c r="E87" t="s">
        <v>1991</v>
      </c>
      <c r="F87" s="97">
        <v>45468</v>
      </c>
      <c r="G87" t="s">
        <v>1833</v>
      </c>
      <c r="H87" t="s">
        <v>59</v>
      </c>
      <c r="I87" s="116"/>
      <c r="J87" s="116">
        <v>1</v>
      </c>
      <c r="L87"/>
      <c r="N87" t="str">
        <f t="shared" si="2"/>
        <v/>
      </c>
    </row>
    <row r="88" spans="1:15" x14ac:dyDescent="0.35">
      <c r="B88" t="s">
        <v>160</v>
      </c>
      <c r="C88" t="s">
        <v>161</v>
      </c>
      <c r="D88" t="s">
        <v>142</v>
      </c>
      <c r="E88" t="s">
        <v>1878</v>
      </c>
      <c r="F88" s="97">
        <v>45468</v>
      </c>
      <c r="G88" t="s">
        <v>1833</v>
      </c>
      <c r="H88" t="s">
        <v>59</v>
      </c>
      <c r="I88" s="116"/>
      <c r="J88" s="116">
        <v>1</v>
      </c>
      <c r="L88"/>
      <c r="N88" t="str">
        <f t="shared" si="2"/>
        <v/>
      </c>
    </row>
    <row r="89" spans="1:15" x14ac:dyDescent="0.35">
      <c r="B89" t="s">
        <v>163</v>
      </c>
      <c r="C89" t="s">
        <v>164</v>
      </c>
      <c r="D89" t="s">
        <v>37</v>
      </c>
      <c r="E89" t="s">
        <v>1878</v>
      </c>
      <c r="F89" s="97">
        <v>45406</v>
      </c>
      <c r="G89" s="97">
        <v>45407</v>
      </c>
      <c r="H89" t="s">
        <v>59</v>
      </c>
      <c r="I89" s="116"/>
      <c r="J89" s="116">
        <v>1</v>
      </c>
      <c r="L89"/>
      <c r="N89" t="str">
        <f t="shared" si="2"/>
        <v/>
      </c>
    </row>
    <row r="90" spans="1:15" x14ac:dyDescent="0.35">
      <c r="B90" t="s">
        <v>166</v>
      </c>
      <c r="C90" t="s">
        <v>167</v>
      </c>
      <c r="D90" t="s">
        <v>37</v>
      </c>
      <c r="E90" t="s">
        <v>1991</v>
      </c>
      <c r="F90" s="97">
        <v>45406</v>
      </c>
      <c r="G90" s="97">
        <v>45406</v>
      </c>
      <c r="H90" t="s">
        <v>59</v>
      </c>
      <c r="I90" s="116"/>
      <c r="J90" s="116">
        <v>1</v>
      </c>
      <c r="L90"/>
      <c r="N90" t="str">
        <f t="shared" si="2"/>
        <v/>
      </c>
    </row>
    <row r="91" spans="1:15" x14ac:dyDescent="0.35">
      <c r="A91" s="111" t="s">
        <v>1867</v>
      </c>
      <c r="B91" s="111"/>
      <c r="C91" s="111"/>
      <c r="D91" s="111"/>
      <c r="E91" s="111"/>
      <c r="F91" s="111"/>
      <c r="G91" s="111"/>
      <c r="H91" s="111"/>
      <c r="I91" s="117"/>
      <c r="J91" s="117">
        <v>4</v>
      </c>
      <c r="L91"/>
      <c r="N91">
        <f t="shared" si="2"/>
        <v>0</v>
      </c>
      <c r="O91" t="s">
        <v>2278</v>
      </c>
    </row>
    <row r="92" spans="1:15" x14ac:dyDescent="0.35">
      <c r="A92" t="s">
        <v>169</v>
      </c>
      <c r="B92" t="s">
        <v>170</v>
      </c>
      <c r="C92" t="s">
        <v>171</v>
      </c>
      <c r="D92" t="s">
        <v>37</v>
      </c>
      <c r="E92" t="s">
        <v>1991</v>
      </c>
      <c r="F92" s="97">
        <v>45406</v>
      </c>
      <c r="G92" s="97">
        <v>45406</v>
      </c>
      <c r="H92" t="s">
        <v>59</v>
      </c>
      <c r="I92" s="116"/>
      <c r="J92" s="116">
        <v>1</v>
      </c>
      <c r="L92"/>
      <c r="N92" t="str">
        <f t="shared" si="2"/>
        <v/>
      </c>
    </row>
    <row r="93" spans="1:15" x14ac:dyDescent="0.35">
      <c r="B93" t="s">
        <v>173</v>
      </c>
      <c r="C93" t="s">
        <v>174</v>
      </c>
      <c r="D93" t="s">
        <v>142</v>
      </c>
      <c r="E93" t="s">
        <v>1990</v>
      </c>
      <c r="F93" s="97">
        <v>45449</v>
      </c>
      <c r="G93" t="s">
        <v>1833</v>
      </c>
      <c r="H93" t="s">
        <v>59</v>
      </c>
      <c r="I93" s="116"/>
      <c r="J93" s="116">
        <v>1</v>
      </c>
      <c r="L93"/>
      <c r="N93" t="str">
        <f t="shared" si="2"/>
        <v/>
      </c>
    </row>
    <row r="94" spans="1:15" x14ac:dyDescent="0.35">
      <c r="B94" t="s">
        <v>176</v>
      </c>
      <c r="C94" t="s">
        <v>177</v>
      </c>
      <c r="D94" t="s">
        <v>37</v>
      </c>
      <c r="E94" t="s">
        <v>1991</v>
      </c>
      <c r="F94" s="97">
        <v>45407</v>
      </c>
      <c r="G94" s="97">
        <v>45407</v>
      </c>
      <c r="H94" t="s">
        <v>59</v>
      </c>
      <c r="I94" s="116"/>
      <c r="J94" s="116">
        <v>1</v>
      </c>
      <c r="L94"/>
      <c r="N94" t="str">
        <f t="shared" si="2"/>
        <v/>
      </c>
    </row>
    <row r="95" spans="1:15" x14ac:dyDescent="0.35">
      <c r="A95" s="111" t="s">
        <v>1847</v>
      </c>
      <c r="B95" s="111"/>
      <c r="C95" s="111"/>
      <c r="D95" s="111"/>
      <c r="E95" s="111"/>
      <c r="F95" s="111"/>
      <c r="G95" s="111"/>
      <c r="H95" s="111"/>
      <c r="I95" s="117"/>
      <c r="J95" s="117">
        <v>3</v>
      </c>
      <c r="L95"/>
      <c r="N95">
        <f t="shared" si="2"/>
        <v>0</v>
      </c>
      <c r="O95" t="s">
        <v>2278</v>
      </c>
    </row>
    <row r="96" spans="1:15" x14ac:dyDescent="0.35">
      <c r="A96" t="s">
        <v>179</v>
      </c>
      <c r="B96" t="s">
        <v>180</v>
      </c>
      <c r="C96" t="s">
        <v>181</v>
      </c>
      <c r="D96" t="s">
        <v>37</v>
      </c>
      <c r="E96" t="s">
        <v>1878</v>
      </c>
      <c r="F96" s="97">
        <v>45469</v>
      </c>
      <c r="G96" t="s">
        <v>1833</v>
      </c>
      <c r="H96" t="s">
        <v>59</v>
      </c>
      <c r="I96" s="116"/>
      <c r="J96" s="116">
        <v>1</v>
      </c>
      <c r="L96"/>
      <c r="N96" t="str">
        <f t="shared" si="2"/>
        <v/>
      </c>
    </row>
    <row r="97" spans="1:15" x14ac:dyDescent="0.35">
      <c r="B97" t="s">
        <v>185</v>
      </c>
      <c r="C97" t="s">
        <v>186</v>
      </c>
      <c r="D97" t="s">
        <v>37</v>
      </c>
      <c r="E97" t="s">
        <v>1991</v>
      </c>
      <c r="F97" s="97">
        <v>45407</v>
      </c>
      <c r="G97" s="97">
        <v>45407</v>
      </c>
      <c r="H97" t="s">
        <v>59</v>
      </c>
      <c r="I97" s="116"/>
      <c r="J97" s="116">
        <v>1</v>
      </c>
      <c r="L97"/>
      <c r="N97" t="str">
        <f t="shared" si="2"/>
        <v/>
      </c>
    </row>
    <row r="98" spans="1:15" x14ac:dyDescent="0.35">
      <c r="B98" t="s">
        <v>188</v>
      </c>
      <c r="C98" t="s">
        <v>189</v>
      </c>
      <c r="D98" t="s">
        <v>37</v>
      </c>
      <c r="E98" t="s">
        <v>1991</v>
      </c>
      <c r="F98" s="97">
        <v>45420</v>
      </c>
      <c r="G98" s="97">
        <v>45421</v>
      </c>
      <c r="H98" t="s">
        <v>59</v>
      </c>
      <c r="I98" s="116"/>
      <c r="J98" s="116">
        <v>1</v>
      </c>
      <c r="L98"/>
      <c r="N98" t="str">
        <f t="shared" si="2"/>
        <v/>
      </c>
    </row>
    <row r="99" spans="1:15" x14ac:dyDescent="0.35">
      <c r="B99" t="s">
        <v>191</v>
      </c>
      <c r="C99" t="s">
        <v>192</v>
      </c>
      <c r="D99" t="s">
        <v>37</v>
      </c>
      <c r="E99" t="s">
        <v>1878</v>
      </c>
      <c r="F99" s="97">
        <v>45469</v>
      </c>
      <c r="G99" t="s">
        <v>1833</v>
      </c>
      <c r="H99" t="s">
        <v>59</v>
      </c>
      <c r="I99" s="116"/>
      <c r="J99" s="116">
        <v>1</v>
      </c>
      <c r="L99"/>
      <c r="N99" t="str">
        <f t="shared" si="2"/>
        <v/>
      </c>
    </row>
    <row r="100" spans="1:15" x14ac:dyDescent="0.35">
      <c r="B100" t="s">
        <v>194</v>
      </c>
      <c r="C100" t="s">
        <v>195</v>
      </c>
      <c r="D100" t="s">
        <v>37</v>
      </c>
      <c r="E100" t="s">
        <v>1991</v>
      </c>
      <c r="F100" s="97">
        <v>45420</v>
      </c>
      <c r="G100" s="97">
        <v>45420</v>
      </c>
      <c r="H100" t="s">
        <v>59</v>
      </c>
      <c r="I100" s="116"/>
      <c r="J100" s="116">
        <v>1</v>
      </c>
      <c r="L100"/>
      <c r="N100" t="str">
        <f t="shared" si="2"/>
        <v/>
      </c>
    </row>
    <row r="101" spans="1:15" x14ac:dyDescent="0.35">
      <c r="A101" s="111" t="s">
        <v>1848</v>
      </c>
      <c r="B101" s="111"/>
      <c r="C101" s="111"/>
      <c r="D101" s="111"/>
      <c r="E101" s="111"/>
      <c r="F101" s="111"/>
      <c r="G101" s="111"/>
      <c r="H101" s="111"/>
      <c r="I101" s="117"/>
      <c r="J101" s="117">
        <v>5</v>
      </c>
      <c r="L101"/>
      <c r="N101">
        <f t="shared" si="2"/>
        <v>0</v>
      </c>
      <c r="O101" t="s">
        <v>2276</v>
      </c>
    </row>
    <row r="102" spans="1:15" x14ac:dyDescent="0.35">
      <c r="A102" t="s">
        <v>197</v>
      </c>
      <c r="B102" t="s">
        <v>55</v>
      </c>
      <c r="C102" t="s">
        <v>198</v>
      </c>
      <c r="D102" t="s">
        <v>200</v>
      </c>
      <c r="E102" t="s">
        <v>1991</v>
      </c>
      <c r="F102" s="97">
        <v>45369</v>
      </c>
      <c r="G102" s="97">
        <v>45370</v>
      </c>
      <c r="H102" t="s">
        <v>59</v>
      </c>
      <c r="I102" s="116">
        <v>1</v>
      </c>
      <c r="J102" s="116">
        <v>1</v>
      </c>
      <c r="L102"/>
      <c r="N102" t="str">
        <f t="shared" si="2"/>
        <v/>
      </c>
    </row>
    <row r="103" spans="1:15" x14ac:dyDescent="0.35">
      <c r="B103" t="s">
        <v>201</v>
      </c>
      <c r="C103" t="s">
        <v>202</v>
      </c>
      <c r="D103" t="s">
        <v>200</v>
      </c>
      <c r="E103" t="s">
        <v>1878</v>
      </c>
      <c r="F103" s="97">
        <v>45420</v>
      </c>
      <c r="G103" s="97">
        <v>45420</v>
      </c>
      <c r="H103" t="s">
        <v>59</v>
      </c>
      <c r="I103" s="116">
        <v>1</v>
      </c>
      <c r="J103" s="116">
        <v>1</v>
      </c>
      <c r="L103"/>
      <c r="N103" t="str">
        <f t="shared" si="2"/>
        <v/>
      </c>
    </row>
    <row r="104" spans="1:15" x14ac:dyDescent="0.35">
      <c r="B104" t="s">
        <v>173</v>
      </c>
      <c r="C104" t="s">
        <v>204</v>
      </c>
      <c r="D104" t="s">
        <v>205</v>
      </c>
      <c r="E104" t="s">
        <v>1990</v>
      </c>
      <c r="F104" s="97">
        <v>45421</v>
      </c>
      <c r="G104" s="97">
        <v>45421</v>
      </c>
      <c r="H104" t="s">
        <v>59</v>
      </c>
      <c r="I104" s="116"/>
      <c r="J104" s="116">
        <v>1</v>
      </c>
      <c r="L104"/>
      <c r="N104" t="str">
        <f t="shared" si="2"/>
        <v/>
      </c>
    </row>
    <row r="105" spans="1:15" x14ac:dyDescent="0.35">
      <c r="A105" s="111" t="s">
        <v>1851</v>
      </c>
      <c r="B105" s="111"/>
      <c r="C105" s="111"/>
      <c r="D105" s="111"/>
      <c r="E105" s="111"/>
      <c r="F105" s="111"/>
      <c r="G105" s="111"/>
      <c r="H105" s="111"/>
      <c r="I105" s="117">
        <v>2</v>
      </c>
      <c r="J105" s="117">
        <v>3</v>
      </c>
      <c r="L105"/>
      <c r="N105">
        <f t="shared" si="2"/>
        <v>0</v>
      </c>
      <c r="O105" t="s">
        <v>2275</v>
      </c>
    </row>
    <row r="106" spans="1:15" x14ac:dyDescent="0.35">
      <c r="A106" t="s">
        <v>1044</v>
      </c>
      <c r="B106" t="s">
        <v>55</v>
      </c>
      <c r="C106" t="s">
        <v>1045</v>
      </c>
      <c r="D106" t="s">
        <v>418</v>
      </c>
      <c r="E106" t="s">
        <v>1991</v>
      </c>
      <c r="F106" t="s">
        <v>1878</v>
      </c>
      <c r="G106" t="s">
        <v>1878</v>
      </c>
      <c r="H106">
        <v>2023</v>
      </c>
      <c r="I106" s="116">
        <v>1</v>
      </c>
      <c r="J106" s="116">
        <v>1</v>
      </c>
      <c r="L106"/>
      <c r="N106" t="str">
        <f t="shared" si="2"/>
        <v/>
      </c>
    </row>
    <row r="107" spans="1:15" x14ac:dyDescent="0.35">
      <c r="B107" t="s">
        <v>201</v>
      </c>
      <c r="C107" t="s">
        <v>1047</v>
      </c>
      <c r="D107" t="s">
        <v>418</v>
      </c>
      <c r="E107" t="s">
        <v>1878</v>
      </c>
      <c r="F107" t="s">
        <v>1833</v>
      </c>
      <c r="G107" s="97">
        <v>45244</v>
      </c>
      <c r="H107">
        <v>2023</v>
      </c>
      <c r="I107" s="116">
        <v>1</v>
      </c>
      <c r="J107" s="116">
        <v>1</v>
      </c>
      <c r="L107"/>
      <c r="N107" t="str">
        <f t="shared" si="2"/>
        <v/>
      </c>
    </row>
    <row r="108" spans="1:15" x14ac:dyDescent="0.35">
      <c r="B108" t="s">
        <v>995</v>
      </c>
      <c r="C108" t="s">
        <v>1050</v>
      </c>
      <c r="D108" t="s">
        <v>418</v>
      </c>
      <c r="E108" t="s">
        <v>1991</v>
      </c>
      <c r="F108" t="s">
        <v>1878</v>
      </c>
      <c r="G108" t="s">
        <v>1878</v>
      </c>
      <c r="H108">
        <v>2023</v>
      </c>
      <c r="I108" s="116">
        <v>1</v>
      </c>
      <c r="J108" s="116">
        <v>1</v>
      </c>
      <c r="L108"/>
      <c r="N108" t="str">
        <f t="shared" si="2"/>
        <v/>
      </c>
    </row>
    <row r="109" spans="1:15" x14ac:dyDescent="0.35">
      <c r="A109" s="111" t="s">
        <v>2257</v>
      </c>
      <c r="B109" s="111"/>
      <c r="C109" s="111"/>
      <c r="D109" s="111"/>
      <c r="E109" s="111"/>
      <c r="F109" s="111"/>
      <c r="G109" s="111"/>
      <c r="H109" s="111"/>
      <c r="I109" s="117">
        <v>3</v>
      </c>
      <c r="J109" s="117">
        <v>3</v>
      </c>
      <c r="L109"/>
      <c r="N109">
        <f t="shared" si="2"/>
        <v>0</v>
      </c>
      <c r="O109" t="s">
        <v>2276</v>
      </c>
    </row>
    <row r="110" spans="1:15" x14ac:dyDescent="0.35">
      <c r="A110" t="s">
        <v>206</v>
      </c>
      <c r="B110" t="s">
        <v>121</v>
      </c>
      <c r="C110" t="s">
        <v>207</v>
      </c>
      <c r="D110" t="s">
        <v>200</v>
      </c>
      <c r="E110" t="s">
        <v>1991</v>
      </c>
      <c r="F110" s="97">
        <v>45369</v>
      </c>
      <c r="G110" s="97">
        <v>45370</v>
      </c>
      <c r="H110" t="s">
        <v>59</v>
      </c>
      <c r="I110" s="116">
        <v>1</v>
      </c>
      <c r="J110" s="116">
        <v>1</v>
      </c>
      <c r="L110"/>
      <c r="N110" t="str">
        <f t="shared" si="2"/>
        <v/>
      </c>
    </row>
    <row r="111" spans="1:15" x14ac:dyDescent="0.35">
      <c r="B111" t="s">
        <v>201</v>
      </c>
      <c r="C111" t="s">
        <v>209</v>
      </c>
      <c r="D111" t="s">
        <v>211</v>
      </c>
      <c r="E111" t="s">
        <v>1878</v>
      </c>
      <c r="F111" s="97">
        <v>45420</v>
      </c>
      <c r="G111" s="97">
        <v>45420</v>
      </c>
      <c r="H111" t="s">
        <v>59</v>
      </c>
      <c r="I111" s="116"/>
      <c r="J111" s="116">
        <v>1</v>
      </c>
      <c r="L111"/>
      <c r="N111" t="str">
        <f t="shared" si="2"/>
        <v/>
      </c>
    </row>
    <row r="112" spans="1:15" x14ac:dyDescent="0.35">
      <c r="B112" t="s">
        <v>212</v>
      </c>
      <c r="C112" t="s">
        <v>213</v>
      </c>
      <c r="D112" t="s">
        <v>211</v>
      </c>
      <c r="E112" t="s">
        <v>1878</v>
      </c>
      <c r="F112" s="97">
        <v>45449</v>
      </c>
      <c r="G112" t="s">
        <v>1833</v>
      </c>
      <c r="H112" t="s">
        <v>59</v>
      </c>
      <c r="I112" s="116"/>
      <c r="J112" s="116">
        <v>1</v>
      </c>
      <c r="L112"/>
      <c r="N112" t="str">
        <f t="shared" si="2"/>
        <v/>
      </c>
    </row>
    <row r="113" spans="1:15" x14ac:dyDescent="0.35">
      <c r="B113" t="s">
        <v>216</v>
      </c>
      <c r="C113" t="s">
        <v>217</v>
      </c>
      <c r="D113" t="s">
        <v>211</v>
      </c>
      <c r="E113" t="s">
        <v>1878</v>
      </c>
      <c r="F113" s="97">
        <v>45406</v>
      </c>
      <c r="G113" s="97">
        <v>45407</v>
      </c>
      <c r="H113" t="s">
        <v>59</v>
      </c>
      <c r="I113" s="116"/>
      <c r="J113" s="116">
        <v>1</v>
      </c>
      <c r="L113"/>
      <c r="N113" t="str">
        <f t="shared" si="2"/>
        <v/>
      </c>
    </row>
    <row r="114" spans="1:15" x14ac:dyDescent="0.35">
      <c r="B114" t="s">
        <v>219</v>
      </c>
      <c r="C114" t="s">
        <v>220</v>
      </c>
      <c r="D114" t="s">
        <v>211</v>
      </c>
      <c r="E114" t="s">
        <v>1878</v>
      </c>
      <c r="F114" s="97">
        <v>45407</v>
      </c>
      <c r="G114" s="97">
        <v>45406</v>
      </c>
      <c r="H114" t="s">
        <v>59</v>
      </c>
      <c r="I114" s="116"/>
      <c r="J114" s="116">
        <v>1</v>
      </c>
      <c r="L114"/>
      <c r="N114" t="str">
        <f t="shared" si="2"/>
        <v/>
      </c>
    </row>
    <row r="115" spans="1:15" x14ac:dyDescent="0.35">
      <c r="B115" t="s">
        <v>222</v>
      </c>
      <c r="C115" t="s">
        <v>223</v>
      </c>
      <c r="D115" t="s">
        <v>211</v>
      </c>
      <c r="E115" t="s">
        <v>1878</v>
      </c>
      <c r="F115" s="97">
        <v>45407</v>
      </c>
      <c r="G115" s="97">
        <v>45407</v>
      </c>
      <c r="H115" t="s">
        <v>59</v>
      </c>
      <c r="I115" s="116"/>
      <c r="J115" s="116">
        <v>1</v>
      </c>
      <c r="L115"/>
      <c r="N115" t="str">
        <f t="shared" si="2"/>
        <v/>
      </c>
    </row>
    <row r="116" spans="1:15" x14ac:dyDescent="0.35">
      <c r="B116" t="s">
        <v>225</v>
      </c>
      <c r="C116" t="s">
        <v>226</v>
      </c>
      <c r="D116" t="s">
        <v>211</v>
      </c>
      <c r="E116" t="s">
        <v>1991</v>
      </c>
      <c r="F116" s="97">
        <v>45420</v>
      </c>
      <c r="G116" s="97">
        <v>45419</v>
      </c>
      <c r="H116" t="s">
        <v>59</v>
      </c>
      <c r="I116" s="116"/>
      <c r="J116" s="116">
        <v>1</v>
      </c>
      <c r="L116"/>
      <c r="N116" t="str">
        <f t="shared" si="2"/>
        <v/>
      </c>
    </row>
    <row r="117" spans="1:15" x14ac:dyDescent="0.35">
      <c r="B117" t="s">
        <v>228</v>
      </c>
      <c r="C117" t="s">
        <v>229</v>
      </c>
      <c r="D117" t="s">
        <v>211</v>
      </c>
      <c r="E117" t="s">
        <v>1991</v>
      </c>
      <c r="F117" s="97">
        <v>45421</v>
      </c>
      <c r="G117" s="97">
        <v>45421</v>
      </c>
      <c r="H117" t="s">
        <v>59</v>
      </c>
      <c r="I117" s="116"/>
      <c r="J117" s="116">
        <v>1</v>
      </c>
      <c r="L117"/>
      <c r="N117" t="str">
        <f t="shared" si="2"/>
        <v/>
      </c>
    </row>
    <row r="118" spans="1:15" x14ac:dyDescent="0.35">
      <c r="B118" t="s">
        <v>231</v>
      </c>
      <c r="C118" t="s">
        <v>232</v>
      </c>
      <c r="D118" t="s">
        <v>234</v>
      </c>
      <c r="E118" t="s">
        <v>1991</v>
      </c>
      <c r="F118" s="97">
        <v>45449</v>
      </c>
      <c r="G118" t="s">
        <v>1833</v>
      </c>
      <c r="H118" t="s">
        <v>59</v>
      </c>
      <c r="I118" s="116"/>
      <c r="J118" s="116">
        <v>1</v>
      </c>
      <c r="L118"/>
      <c r="N118" t="str">
        <f t="shared" si="2"/>
        <v/>
      </c>
    </row>
    <row r="119" spans="1:15" x14ac:dyDescent="0.35">
      <c r="A119" s="111" t="s">
        <v>1853</v>
      </c>
      <c r="B119" s="111"/>
      <c r="C119" s="111"/>
      <c r="D119" s="111"/>
      <c r="E119" s="111"/>
      <c r="F119" s="111"/>
      <c r="G119" s="111"/>
      <c r="H119" s="111"/>
      <c r="I119" s="117">
        <v>1</v>
      </c>
      <c r="J119" s="117">
        <v>9</v>
      </c>
      <c r="L119"/>
      <c r="N119">
        <f t="shared" si="2"/>
        <v>0</v>
      </c>
      <c r="O119" t="s">
        <v>2278</v>
      </c>
    </row>
    <row r="120" spans="1:15" x14ac:dyDescent="0.35">
      <c r="A120" t="s">
        <v>235</v>
      </c>
      <c r="B120" t="s">
        <v>236</v>
      </c>
      <c r="C120" t="s">
        <v>237</v>
      </c>
      <c r="D120" t="s">
        <v>37</v>
      </c>
      <c r="E120" t="s">
        <v>1878</v>
      </c>
      <c r="F120" s="97">
        <v>45440</v>
      </c>
      <c r="G120" s="97">
        <v>45440</v>
      </c>
      <c r="H120" t="s">
        <v>59</v>
      </c>
      <c r="I120" s="116"/>
      <c r="J120" s="116">
        <v>1</v>
      </c>
      <c r="L120"/>
      <c r="N120" t="str">
        <f t="shared" si="2"/>
        <v/>
      </c>
    </row>
    <row r="121" spans="1:15" x14ac:dyDescent="0.35">
      <c r="A121" s="111" t="s">
        <v>1876</v>
      </c>
      <c r="B121" s="111"/>
      <c r="C121" s="111"/>
      <c r="D121" s="111"/>
      <c r="E121" s="111"/>
      <c r="F121" s="111"/>
      <c r="G121" s="111"/>
      <c r="H121" s="111"/>
      <c r="I121" s="117"/>
      <c r="J121" s="117">
        <v>1</v>
      </c>
      <c r="L121"/>
      <c r="N121">
        <f t="shared" si="2"/>
        <v>0</v>
      </c>
      <c r="O121" t="s">
        <v>2275</v>
      </c>
    </row>
    <row r="122" spans="1:15" x14ac:dyDescent="0.35">
      <c r="A122" t="s">
        <v>524</v>
      </c>
      <c r="B122" t="s">
        <v>525</v>
      </c>
      <c r="C122" t="s">
        <v>526</v>
      </c>
      <c r="D122" t="s">
        <v>367</v>
      </c>
      <c r="E122" t="s">
        <v>1878</v>
      </c>
      <c r="F122" t="s">
        <v>1833</v>
      </c>
      <c r="G122" t="s">
        <v>41</v>
      </c>
      <c r="H122">
        <v>2023</v>
      </c>
      <c r="I122" s="116">
        <v>1</v>
      </c>
      <c r="J122" s="116">
        <v>1</v>
      </c>
      <c r="L122"/>
      <c r="N122" t="str">
        <f t="shared" si="2"/>
        <v/>
      </c>
    </row>
    <row r="123" spans="1:15" x14ac:dyDescent="0.35">
      <c r="B123" t="s">
        <v>528</v>
      </c>
      <c r="C123" t="s">
        <v>529</v>
      </c>
      <c r="D123" t="s">
        <v>367</v>
      </c>
      <c r="E123" t="s">
        <v>1990</v>
      </c>
      <c r="F123" t="s">
        <v>1833</v>
      </c>
      <c r="G123" s="97">
        <v>45423</v>
      </c>
      <c r="H123">
        <v>2023</v>
      </c>
      <c r="I123" s="116"/>
      <c r="J123" s="116">
        <v>1</v>
      </c>
      <c r="L123"/>
      <c r="N123" t="str">
        <f t="shared" si="2"/>
        <v/>
      </c>
    </row>
    <row r="124" spans="1:15" x14ac:dyDescent="0.35">
      <c r="B124" t="s">
        <v>532</v>
      </c>
      <c r="C124" t="s">
        <v>533</v>
      </c>
      <c r="D124" t="s">
        <v>367</v>
      </c>
      <c r="E124" t="s">
        <v>1990</v>
      </c>
      <c r="F124" s="97">
        <v>45252</v>
      </c>
      <c r="G124" s="97">
        <v>45252</v>
      </c>
      <c r="H124">
        <v>2023</v>
      </c>
      <c r="I124" s="116"/>
      <c r="J124" s="116">
        <v>1</v>
      </c>
      <c r="L124"/>
      <c r="N124" t="str">
        <f t="shared" si="2"/>
        <v/>
      </c>
    </row>
    <row r="125" spans="1:15" x14ac:dyDescent="0.35">
      <c r="B125" t="s">
        <v>535</v>
      </c>
      <c r="C125" t="s">
        <v>536</v>
      </c>
      <c r="D125" t="s">
        <v>367</v>
      </c>
      <c r="E125" t="s">
        <v>1991</v>
      </c>
      <c r="F125" s="97">
        <v>45252</v>
      </c>
      <c r="G125" s="97">
        <v>45253</v>
      </c>
      <c r="H125">
        <v>2023</v>
      </c>
      <c r="I125" s="116"/>
      <c r="J125" s="116">
        <v>1</v>
      </c>
      <c r="L125"/>
      <c r="N125" t="str">
        <f t="shared" si="2"/>
        <v/>
      </c>
    </row>
    <row r="126" spans="1:15" x14ac:dyDescent="0.35">
      <c r="B126" t="s">
        <v>303</v>
      </c>
      <c r="C126" t="s">
        <v>541</v>
      </c>
      <c r="D126" t="s">
        <v>367</v>
      </c>
      <c r="E126" t="s">
        <v>1990</v>
      </c>
      <c r="F126" t="s">
        <v>1833</v>
      </c>
      <c r="G126" s="97">
        <v>45237</v>
      </c>
      <c r="H126">
        <v>2023</v>
      </c>
      <c r="I126" s="116">
        <v>1</v>
      </c>
      <c r="J126" s="116">
        <v>1</v>
      </c>
      <c r="L126"/>
      <c r="N126" t="str">
        <f t="shared" si="2"/>
        <v/>
      </c>
    </row>
    <row r="127" spans="1:15" x14ac:dyDescent="0.35">
      <c r="A127" s="111" t="s">
        <v>2258</v>
      </c>
      <c r="B127" s="111"/>
      <c r="C127" s="111"/>
      <c r="D127" s="111"/>
      <c r="E127" s="111"/>
      <c r="F127" s="111"/>
      <c r="G127" s="111"/>
      <c r="H127" s="111"/>
      <c r="I127" s="117">
        <v>2</v>
      </c>
      <c r="J127" s="117">
        <v>5</v>
      </c>
      <c r="L127"/>
      <c r="N127">
        <f t="shared" si="2"/>
        <v>0</v>
      </c>
      <c r="O127" t="s">
        <v>2277</v>
      </c>
    </row>
    <row r="128" spans="1:15" x14ac:dyDescent="0.35">
      <c r="A128" t="s">
        <v>1052</v>
      </c>
      <c r="B128" t="s">
        <v>1053</v>
      </c>
      <c r="C128" t="s">
        <v>1054</v>
      </c>
      <c r="D128" t="s">
        <v>367</v>
      </c>
      <c r="E128" t="s">
        <v>1990</v>
      </c>
      <c r="F128" t="s">
        <v>1833</v>
      </c>
      <c r="G128" s="97">
        <v>45254</v>
      </c>
      <c r="H128">
        <v>2023</v>
      </c>
      <c r="I128" s="116">
        <v>1</v>
      </c>
      <c r="J128" s="116">
        <v>1</v>
      </c>
      <c r="L128"/>
      <c r="N128" t="str">
        <f t="shared" si="2"/>
        <v/>
      </c>
    </row>
    <row r="129" spans="1:15" x14ac:dyDescent="0.35">
      <c r="B129" t="s">
        <v>437</v>
      </c>
      <c r="C129" t="s">
        <v>1057</v>
      </c>
      <c r="D129" t="s">
        <v>367</v>
      </c>
      <c r="E129" t="s">
        <v>1878</v>
      </c>
      <c r="F129" t="s">
        <v>1833</v>
      </c>
      <c r="G129" s="97">
        <v>45205</v>
      </c>
      <c r="H129">
        <v>2023</v>
      </c>
      <c r="I129" s="116">
        <v>1</v>
      </c>
      <c r="J129" s="116">
        <v>1</v>
      </c>
      <c r="L129"/>
      <c r="N129" t="str">
        <f t="shared" si="2"/>
        <v/>
      </c>
    </row>
    <row r="130" spans="1:15" x14ac:dyDescent="0.35">
      <c r="B130" t="s">
        <v>1059</v>
      </c>
      <c r="C130" t="s">
        <v>1060</v>
      </c>
      <c r="D130" t="s">
        <v>367</v>
      </c>
      <c r="E130" t="s">
        <v>1991</v>
      </c>
      <c r="F130" t="s">
        <v>1833</v>
      </c>
      <c r="G130" s="97">
        <v>45254</v>
      </c>
      <c r="H130">
        <v>2023</v>
      </c>
      <c r="I130" s="116">
        <v>1</v>
      </c>
      <c r="J130" s="116">
        <v>1</v>
      </c>
      <c r="L130"/>
      <c r="N130" t="str">
        <f t="shared" si="2"/>
        <v/>
      </c>
    </row>
    <row r="131" spans="1:15" x14ac:dyDescent="0.35">
      <c r="B131" t="s">
        <v>1062</v>
      </c>
      <c r="C131" t="s">
        <v>1063</v>
      </c>
      <c r="D131" t="s">
        <v>367</v>
      </c>
      <c r="E131" t="s">
        <v>1878</v>
      </c>
      <c r="F131" t="s">
        <v>1833</v>
      </c>
      <c r="G131" s="97">
        <v>45205</v>
      </c>
      <c r="H131">
        <v>2023</v>
      </c>
      <c r="I131" s="116">
        <v>1</v>
      </c>
      <c r="J131" s="116">
        <v>1</v>
      </c>
      <c r="L131"/>
      <c r="N131" t="str">
        <f t="shared" si="2"/>
        <v/>
      </c>
    </row>
    <row r="132" spans="1:15" x14ac:dyDescent="0.35">
      <c r="B132" t="s">
        <v>1065</v>
      </c>
      <c r="C132" t="s">
        <v>1066</v>
      </c>
      <c r="D132" t="s">
        <v>367</v>
      </c>
      <c r="E132" t="s">
        <v>1991</v>
      </c>
      <c r="F132" t="s">
        <v>1833</v>
      </c>
      <c r="G132" s="97">
        <v>45209</v>
      </c>
      <c r="H132">
        <v>2023</v>
      </c>
      <c r="I132" s="116">
        <v>1</v>
      </c>
      <c r="J132" s="116">
        <v>1</v>
      </c>
      <c r="L132"/>
      <c r="N132" t="str">
        <f t="shared" si="2"/>
        <v/>
      </c>
    </row>
    <row r="133" spans="1:15" x14ac:dyDescent="0.35">
      <c r="A133" s="111" t="s">
        <v>2259</v>
      </c>
      <c r="B133" s="111"/>
      <c r="C133" s="111"/>
      <c r="D133" s="111"/>
      <c r="E133" s="111"/>
      <c r="F133" s="111"/>
      <c r="G133" s="111"/>
      <c r="H133" s="111"/>
      <c r="I133" s="117">
        <v>5</v>
      </c>
      <c r="J133" s="117">
        <v>5</v>
      </c>
      <c r="L133"/>
      <c r="N133">
        <f t="shared" si="2"/>
        <v>0</v>
      </c>
      <c r="O133" t="s">
        <v>2275</v>
      </c>
    </row>
    <row r="134" spans="1:15" x14ac:dyDescent="0.35">
      <c r="A134" t="s">
        <v>543</v>
      </c>
      <c r="B134" t="s">
        <v>544</v>
      </c>
      <c r="C134" t="s">
        <v>545</v>
      </c>
      <c r="D134" t="s">
        <v>367</v>
      </c>
      <c r="E134" t="s">
        <v>1878</v>
      </c>
      <c r="F134" t="s">
        <v>1833</v>
      </c>
      <c r="G134" s="97">
        <v>45254</v>
      </c>
      <c r="H134">
        <v>2023</v>
      </c>
      <c r="I134" s="116">
        <v>1</v>
      </c>
      <c r="J134" s="116">
        <v>1</v>
      </c>
      <c r="L134"/>
      <c r="N134" t="str">
        <f t="shared" si="2"/>
        <v/>
      </c>
    </row>
    <row r="135" spans="1:15" x14ac:dyDescent="0.35">
      <c r="B135" t="s">
        <v>548</v>
      </c>
      <c r="C135" t="s">
        <v>549</v>
      </c>
      <c r="D135" t="s">
        <v>367</v>
      </c>
      <c r="E135" t="s">
        <v>1991</v>
      </c>
      <c r="F135" t="s">
        <v>1833</v>
      </c>
      <c r="G135" s="97">
        <v>45253</v>
      </c>
      <c r="H135">
        <v>2023</v>
      </c>
      <c r="I135" s="116">
        <v>1</v>
      </c>
      <c r="J135" s="116">
        <v>1</v>
      </c>
      <c r="L135"/>
      <c r="N135" t="str">
        <f t="shared" si="2"/>
        <v/>
      </c>
    </row>
    <row r="136" spans="1:15" x14ac:dyDescent="0.35">
      <c r="B136" t="s">
        <v>552</v>
      </c>
      <c r="C136" t="s">
        <v>553</v>
      </c>
      <c r="D136" t="s">
        <v>367</v>
      </c>
      <c r="E136" t="s">
        <v>1990</v>
      </c>
      <c r="F136" s="97">
        <v>45420</v>
      </c>
      <c r="G136" s="97">
        <v>45420</v>
      </c>
      <c r="H136">
        <v>2023</v>
      </c>
      <c r="I136" s="116">
        <v>1</v>
      </c>
      <c r="J136" s="116">
        <v>1</v>
      </c>
      <c r="L136"/>
      <c r="N136" t="str">
        <f t="shared" si="2"/>
        <v/>
      </c>
    </row>
    <row r="137" spans="1:15" x14ac:dyDescent="0.35">
      <c r="B137" t="s">
        <v>555</v>
      </c>
      <c r="C137" t="s">
        <v>556</v>
      </c>
      <c r="D137" t="s">
        <v>367</v>
      </c>
      <c r="E137" t="s">
        <v>1991</v>
      </c>
      <c r="F137" t="s">
        <v>1833</v>
      </c>
      <c r="G137" s="97">
        <v>45253</v>
      </c>
      <c r="H137">
        <v>2023</v>
      </c>
      <c r="I137" s="116">
        <v>1</v>
      </c>
      <c r="J137" s="116">
        <v>1</v>
      </c>
      <c r="L137"/>
      <c r="N137" t="str">
        <f t="shared" ref="N137:N200" si="3">IF(RIGHT(A137,5)="Total",M137-L137,"")</f>
        <v/>
      </c>
    </row>
    <row r="138" spans="1:15" x14ac:dyDescent="0.35">
      <c r="A138" s="111" t="s">
        <v>1854</v>
      </c>
      <c r="B138" s="111"/>
      <c r="C138" s="111"/>
      <c r="D138" s="111"/>
      <c r="E138" s="111"/>
      <c r="F138" s="111"/>
      <c r="G138" s="111"/>
      <c r="H138" s="111"/>
      <c r="I138" s="117">
        <v>4</v>
      </c>
      <c r="J138" s="117">
        <v>4</v>
      </c>
      <c r="L138"/>
      <c r="N138">
        <f t="shared" si="3"/>
        <v>0</v>
      </c>
      <c r="O138" t="s">
        <v>2275</v>
      </c>
    </row>
    <row r="139" spans="1:15" x14ac:dyDescent="0.35">
      <c r="A139" t="s">
        <v>1068</v>
      </c>
      <c r="B139" t="s">
        <v>560</v>
      </c>
      <c r="C139" t="s">
        <v>1069</v>
      </c>
      <c r="D139" t="s">
        <v>426</v>
      </c>
      <c r="E139" t="s">
        <v>1991</v>
      </c>
      <c r="F139" t="s">
        <v>1833</v>
      </c>
      <c r="G139" t="s">
        <v>41</v>
      </c>
      <c r="H139">
        <v>2023</v>
      </c>
      <c r="I139" s="116">
        <v>1</v>
      </c>
      <c r="J139" s="116">
        <v>1</v>
      </c>
      <c r="L139"/>
      <c r="N139" t="str">
        <f t="shared" si="3"/>
        <v/>
      </c>
    </row>
    <row r="140" spans="1:15" x14ac:dyDescent="0.35">
      <c r="B140" t="s">
        <v>240</v>
      </c>
      <c r="C140" t="s">
        <v>1071</v>
      </c>
      <c r="D140" t="s">
        <v>367</v>
      </c>
      <c r="E140" t="s">
        <v>1991</v>
      </c>
      <c r="F140" t="s">
        <v>1833</v>
      </c>
      <c r="G140" t="s">
        <v>41</v>
      </c>
      <c r="H140">
        <v>2023</v>
      </c>
      <c r="I140" s="116">
        <v>1</v>
      </c>
      <c r="J140" s="116">
        <v>1</v>
      </c>
      <c r="L140"/>
      <c r="N140" t="str">
        <f t="shared" si="3"/>
        <v/>
      </c>
    </row>
    <row r="141" spans="1:15" x14ac:dyDescent="0.35">
      <c r="A141" s="111" t="s">
        <v>2260</v>
      </c>
      <c r="B141" s="111"/>
      <c r="C141" s="111"/>
      <c r="D141" s="111"/>
      <c r="E141" s="111"/>
      <c r="F141" s="111"/>
      <c r="G141" s="111"/>
      <c r="H141" s="111"/>
      <c r="I141" s="117">
        <v>2</v>
      </c>
      <c r="J141" s="117">
        <v>2</v>
      </c>
      <c r="L141"/>
      <c r="N141">
        <f t="shared" si="3"/>
        <v>0</v>
      </c>
      <c r="O141" t="s">
        <v>2275</v>
      </c>
    </row>
    <row r="142" spans="1:15" x14ac:dyDescent="0.35">
      <c r="A142" t="s">
        <v>239</v>
      </c>
      <c r="B142" t="s">
        <v>240</v>
      </c>
      <c r="C142" t="s">
        <v>241</v>
      </c>
      <c r="D142" t="s">
        <v>37</v>
      </c>
      <c r="E142" t="s">
        <v>1991</v>
      </c>
      <c r="F142" s="97">
        <v>45419</v>
      </c>
      <c r="G142" s="97">
        <v>45419</v>
      </c>
      <c r="H142" t="s">
        <v>59</v>
      </c>
      <c r="I142" s="116">
        <v>1</v>
      </c>
      <c r="J142" s="116">
        <v>1</v>
      </c>
      <c r="L142"/>
      <c r="N142" t="str">
        <f t="shared" si="3"/>
        <v/>
      </c>
    </row>
    <row r="143" spans="1:15" x14ac:dyDescent="0.35">
      <c r="B143" t="s">
        <v>243</v>
      </c>
      <c r="C143" t="s">
        <v>244</v>
      </c>
      <c r="D143" t="s">
        <v>246</v>
      </c>
      <c r="E143" t="s">
        <v>1878</v>
      </c>
      <c r="F143" s="97">
        <v>45419</v>
      </c>
      <c r="G143" s="97">
        <v>45421</v>
      </c>
      <c r="H143" t="s">
        <v>59</v>
      </c>
      <c r="I143" s="116"/>
      <c r="J143" s="116">
        <v>1</v>
      </c>
      <c r="L143"/>
      <c r="N143" t="str">
        <f t="shared" si="3"/>
        <v/>
      </c>
    </row>
    <row r="144" spans="1:15" x14ac:dyDescent="0.35">
      <c r="A144" s="111" t="s">
        <v>1855</v>
      </c>
      <c r="B144" s="111"/>
      <c r="C144" s="111"/>
      <c r="D144" s="111"/>
      <c r="E144" s="111"/>
      <c r="F144" s="111"/>
      <c r="G144" s="111"/>
      <c r="H144" s="111"/>
      <c r="I144" s="117">
        <v>1</v>
      </c>
      <c r="J144" s="117">
        <v>2</v>
      </c>
      <c r="L144"/>
      <c r="N144">
        <f t="shared" si="3"/>
        <v>0</v>
      </c>
      <c r="O144" t="s">
        <v>2275</v>
      </c>
    </row>
    <row r="145" spans="1:15" x14ac:dyDescent="0.35">
      <c r="A145" t="s">
        <v>247</v>
      </c>
      <c r="B145" t="s">
        <v>248</v>
      </c>
      <c r="C145" t="s">
        <v>249</v>
      </c>
      <c r="D145" t="s">
        <v>37</v>
      </c>
      <c r="E145" t="s">
        <v>1990</v>
      </c>
      <c r="F145" s="97">
        <v>45344</v>
      </c>
      <c r="G145" s="97">
        <v>45345</v>
      </c>
      <c r="H145">
        <v>2023</v>
      </c>
      <c r="I145" s="116">
        <v>1</v>
      </c>
      <c r="J145" s="116">
        <v>1</v>
      </c>
      <c r="L145"/>
      <c r="N145" t="str">
        <f t="shared" si="3"/>
        <v/>
      </c>
    </row>
    <row r="146" spans="1:15" x14ac:dyDescent="0.35">
      <c r="B146" t="s">
        <v>253</v>
      </c>
      <c r="C146" t="s">
        <v>254</v>
      </c>
      <c r="D146" t="s">
        <v>37</v>
      </c>
      <c r="E146" t="s">
        <v>1990</v>
      </c>
      <c r="F146" s="97">
        <v>45344</v>
      </c>
      <c r="G146" s="97">
        <v>45344</v>
      </c>
      <c r="H146">
        <v>2023</v>
      </c>
      <c r="I146" s="116">
        <v>1</v>
      </c>
      <c r="J146" s="116">
        <v>1</v>
      </c>
      <c r="L146"/>
      <c r="N146" t="str">
        <f t="shared" si="3"/>
        <v/>
      </c>
    </row>
    <row r="147" spans="1:15" x14ac:dyDescent="0.35">
      <c r="A147" s="111" t="s">
        <v>2261</v>
      </c>
      <c r="B147" s="111"/>
      <c r="C147" s="111"/>
      <c r="D147" s="111"/>
      <c r="E147" s="111"/>
      <c r="F147" s="111"/>
      <c r="G147" s="111"/>
      <c r="H147" s="111"/>
      <c r="I147" s="117">
        <v>2</v>
      </c>
      <c r="J147" s="117">
        <v>2</v>
      </c>
      <c r="L147"/>
      <c r="N147">
        <f t="shared" si="3"/>
        <v>0</v>
      </c>
      <c r="O147" t="s">
        <v>2275</v>
      </c>
    </row>
    <row r="148" spans="1:15" x14ac:dyDescent="0.35">
      <c r="A148" t="s">
        <v>601</v>
      </c>
      <c r="B148" t="s">
        <v>55</v>
      </c>
      <c r="C148" t="s">
        <v>602</v>
      </c>
      <c r="D148" t="s">
        <v>367</v>
      </c>
      <c r="E148" t="s">
        <v>1991</v>
      </c>
      <c r="F148" t="s">
        <v>1833</v>
      </c>
      <c r="G148" s="97">
        <v>45250</v>
      </c>
      <c r="H148">
        <v>2023</v>
      </c>
      <c r="I148" s="116">
        <v>1</v>
      </c>
      <c r="J148" s="116">
        <v>1</v>
      </c>
      <c r="L148"/>
      <c r="N148" t="str">
        <f t="shared" si="3"/>
        <v/>
      </c>
    </row>
    <row r="149" spans="1:15" x14ac:dyDescent="0.35">
      <c r="B149" t="s">
        <v>603</v>
      </c>
      <c r="C149" t="s">
        <v>604</v>
      </c>
      <c r="D149" t="s">
        <v>367</v>
      </c>
      <c r="E149" t="s">
        <v>1990</v>
      </c>
      <c r="F149" t="s">
        <v>1833</v>
      </c>
      <c r="G149" s="97">
        <v>45260</v>
      </c>
      <c r="H149">
        <v>2023</v>
      </c>
      <c r="I149" s="116">
        <v>1</v>
      </c>
      <c r="J149" s="116">
        <v>1</v>
      </c>
      <c r="L149"/>
      <c r="N149" t="str">
        <f t="shared" si="3"/>
        <v/>
      </c>
    </row>
    <row r="150" spans="1:15" x14ac:dyDescent="0.35">
      <c r="B150" t="s">
        <v>606</v>
      </c>
      <c r="C150" t="s">
        <v>607</v>
      </c>
      <c r="D150" t="s">
        <v>367</v>
      </c>
      <c r="E150" t="s">
        <v>1990</v>
      </c>
      <c r="F150" t="s">
        <v>1833</v>
      </c>
      <c r="G150" s="97">
        <v>45253</v>
      </c>
      <c r="H150">
        <v>2023</v>
      </c>
      <c r="I150" s="116">
        <v>1</v>
      </c>
      <c r="J150" s="116">
        <v>1</v>
      </c>
      <c r="L150"/>
      <c r="N150" t="str">
        <f t="shared" si="3"/>
        <v/>
      </c>
    </row>
    <row r="151" spans="1:15" x14ac:dyDescent="0.35">
      <c r="B151" t="s">
        <v>609</v>
      </c>
      <c r="C151" t="s">
        <v>610</v>
      </c>
      <c r="D151" t="s">
        <v>367</v>
      </c>
      <c r="E151" t="s">
        <v>1990</v>
      </c>
      <c r="F151" t="s">
        <v>1833</v>
      </c>
      <c r="G151" s="97">
        <v>45253</v>
      </c>
      <c r="H151">
        <v>2023</v>
      </c>
      <c r="I151" s="116">
        <v>1</v>
      </c>
      <c r="J151" s="116">
        <v>1</v>
      </c>
      <c r="L151"/>
      <c r="N151" t="str">
        <f t="shared" si="3"/>
        <v/>
      </c>
    </row>
    <row r="152" spans="1:15" x14ac:dyDescent="0.35">
      <c r="B152" t="s">
        <v>612</v>
      </c>
      <c r="C152" t="s">
        <v>613</v>
      </c>
      <c r="D152" t="s">
        <v>367</v>
      </c>
      <c r="E152" t="s">
        <v>1991</v>
      </c>
      <c r="F152" t="s">
        <v>1833</v>
      </c>
      <c r="G152" s="97">
        <v>45254</v>
      </c>
      <c r="H152">
        <v>2023</v>
      </c>
      <c r="I152" s="116">
        <v>1</v>
      </c>
      <c r="J152" s="116">
        <v>1</v>
      </c>
      <c r="L152"/>
      <c r="N152" t="str">
        <f t="shared" si="3"/>
        <v/>
      </c>
    </row>
    <row r="153" spans="1:15" x14ac:dyDescent="0.35">
      <c r="B153" t="s">
        <v>616</v>
      </c>
      <c r="C153" t="s">
        <v>617</v>
      </c>
      <c r="D153" t="s">
        <v>367</v>
      </c>
      <c r="E153" t="s">
        <v>1991</v>
      </c>
      <c r="F153" t="s">
        <v>1833</v>
      </c>
      <c r="G153" s="97">
        <v>45253</v>
      </c>
      <c r="H153">
        <v>2023</v>
      </c>
      <c r="I153" s="116">
        <v>1</v>
      </c>
      <c r="J153" s="116">
        <v>1</v>
      </c>
      <c r="L153"/>
      <c r="N153" t="str">
        <f t="shared" si="3"/>
        <v/>
      </c>
    </row>
    <row r="154" spans="1:15" x14ac:dyDescent="0.35">
      <c r="B154" t="s">
        <v>619</v>
      </c>
      <c r="C154" t="s">
        <v>620</v>
      </c>
      <c r="D154" t="s">
        <v>367</v>
      </c>
      <c r="E154" t="s">
        <v>1990</v>
      </c>
      <c r="F154" t="s">
        <v>1833</v>
      </c>
      <c r="G154" s="97">
        <v>45254</v>
      </c>
      <c r="H154">
        <v>2023</v>
      </c>
      <c r="I154" s="116">
        <v>1</v>
      </c>
      <c r="J154" s="116">
        <v>1</v>
      </c>
      <c r="L154"/>
      <c r="N154" t="str">
        <f t="shared" si="3"/>
        <v/>
      </c>
    </row>
    <row r="155" spans="1:15" x14ac:dyDescent="0.35">
      <c r="B155" t="s">
        <v>622</v>
      </c>
      <c r="C155" t="s">
        <v>623</v>
      </c>
      <c r="D155" t="s">
        <v>367</v>
      </c>
      <c r="E155" t="s">
        <v>1991</v>
      </c>
      <c r="F155" t="s">
        <v>1833</v>
      </c>
      <c r="G155" s="97">
        <v>45253</v>
      </c>
      <c r="H155">
        <v>2023</v>
      </c>
      <c r="I155" s="116">
        <v>1</v>
      </c>
      <c r="J155" s="116">
        <v>1</v>
      </c>
      <c r="L155"/>
      <c r="N155" t="str">
        <f t="shared" si="3"/>
        <v/>
      </c>
    </row>
    <row r="156" spans="1:15" x14ac:dyDescent="0.35">
      <c r="A156" s="111" t="s">
        <v>2262</v>
      </c>
      <c r="B156" s="111"/>
      <c r="C156" s="111"/>
      <c r="D156" s="111"/>
      <c r="E156" s="111"/>
      <c r="F156" s="111"/>
      <c r="G156" s="111"/>
      <c r="H156" s="111"/>
      <c r="I156" s="117">
        <v>8</v>
      </c>
      <c r="J156" s="117">
        <v>8</v>
      </c>
      <c r="L156"/>
      <c r="N156">
        <f t="shared" si="3"/>
        <v>0</v>
      </c>
      <c r="O156" t="s">
        <v>2279</v>
      </c>
    </row>
    <row r="157" spans="1:15" x14ac:dyDescent="0.35">
      <c r="A157" t="s">
        <v>708</v>
      </c>
      <c r="B157" t="s">
        <v>55</v>
      </c>
      <c r="C157" t="s">
        <v>709</v>
      </c>
      <c r="D157" t="s">
        <v>342</v>
      </c>
      <c r="E157" t="s">
        <v>1991</v>
      </c>
      <c r="F157" t="s">
        <v>1833</v>
      </c>
      <c r="G157" s="97">
        <v>45250</v>
      </c>
      <c r="H157">
        <v>2023</v>
      </c>
      <c r="I157" s="116">
        <v>1</v>
      </c>
      <c r="J157" s="116">
        <v>1</v>
      </c>
      <c r="L157"/>
      <c r="N157" t="str">
        <f t="shared" si="3"/>
        <v/>
      </c>
    </row>
    <row r="158" spans="1:15" x14ac:dyDescent="0.35">
      <c r="B158" t="s">
        <v>710</v>
      </c>
      <c r="C158" t="s">
        <v>711</v>
      </c>
      <c r="D158" t="s">
        <v>342</v>
      </c>
      <c r="E158" t="s">
        <v>1878</v>
      </c>
      <c r="F158" t="s">
        <v>1833</v>
      </c>
      <c r="G158" s="97">
        <v>45252</v>
      </c>
      <c r="H158">
        <v>2023</v>
      </c>
      <c r="I158" s="116">
        <v>1</v>
      </c>
      <c r="J158" s="116">
        <v>1</v>
      </c>
      <c r="L158"/>
      <c r="N158" t="str">
        <f t="shared" si="3"/>
        <v/>
      </c>
    </row>
    <row r="159" spans="1:15" x14ac:dyDescent="0.35">
      <c r="A159" s="111" t="s">
        <v>2263</v>
      </c>
      <c r="B159" s="111"/>
      <c r="C159" s="111"/>
      <c r="D159" s="111"/>
      <c r="E159" s="111"/>
      <c r="F159" s="111"/>
      <c r="G159" s="111"/>
      <c r="H159" s="111"/>
      <c r="I159" s="117">
        <v>2</v>
      </c>
      <c r="J159" s="117">
        <v>2</v>
      </c>
      <c r="L159"/>
      <c r="N159">
        <f t="shared" si="3"/>
        <v>0</v>
      </c>
      <c r="O159" t="s">
        <v>2276</v>
      </c>
    </row>
    <row r="160" spans="1:15" x14ac:dyDescent="0.35">
      <c r="A160" t="s">
        <v>727</v>
      </c>
      <c r="B160" t="s">
        <v>317</v>
      </c>
      <c r="C160" t="s">
        <v>728</v>
      </c>
      <c r="D160" t="s">
        <v>367</v>
      </c>
      <c r="E160" t="s">
        <v>1991</v>
      </c>
      <c r="F160" t="s">
        <v>1833</v>
      </c>
      <c r="G160" s="97">
        <v>45265</v>
      </c>
      <c r="H160">
        <v>2023</v>
      </c>
      <c r="I160" s="116">
        <v>1</v>
      </c>
      <c r="J160" s="116">
        <v>1</v>
      </c>
      <c r="L160"/>
      <c r="N160" t="str">
        <f t="shared" si="3"/>
        <v/>
      </c>
    </row>
    <row r="161" spans="1:15" x14ac:dyDescent="0.35">
      <c r="B161" t="s">
        <v>730</v>
      </c>
      <c r="C161" t="s">
        <v>731</v>
      </c>
      <c r="D161" t="s">
        <v>367</v>
      </c>
      <c r="E161" t="s">
        <v>1991</v>
      </c>
      <c r="F161" t="s">
        <v>1833</v>
      </c>
      <c r="G161" s="97">
        <v>45267</v>
      </c>
      <c r="H161">
        <v>2023</v>
      </c>
      <c r="I161" s="116">
        <v>1</v>
      </c>
      <c r="J161" s="116">
        <v>1</v>
      </c>
      <c r="L161"/>
      <c r="N161" t="str">
        <f t="shared" si="3"/>
        <v/>
      </c>
    </row>
    <row r="162" spans="1:15" x14ac:dyDescent="0.35">
      <c r="B162" t="s">
        <v>733</v>
      </c>
      <c r="C162" t="s">
        <v>734</v>
      </c>
      <c r="D162" t="s">
        <v>367</v>
      </c>
      <c r="E162" t="s">
        <v>1878</v>
      </c>
      <c r="F162" t="s">
        <v>1833</v>
      </c>
      <c r="G162" s="97">
        <v>45267</v>
      </c>
      <c r="H162">
        <v>2023</v>
      </c>
      <c r="I162" s="116">
        <v>1</v>
      </c>
      <c r="J162" s="116">
        <v>1</v>
      </c>
      <c r="L162"/>
      <c r="N162" t="str">
        <f t="shared" si="3"/>
        <v/>
      </c>
    </row>
    <row r="163" spans="1:15" x14ac:dyDescent="0.35">
      <c r="B163" t="s">
        <v>736</v>
      </c>
      <c r="C163" t="s">
        <v>737</v>
      </c>
      <c r="D163" t="s">
        <v>367</v>
      </c>
      <c r="E163" t="s">
        <v>1990</v>
      </c>
      <c r="F163" t="s">
        <v>1833</v>
      </c>
      <c r="G163" s="97">
        <v>45268</v>
      </c>
      <c r="H163">
        <v>2023</v>
      </c>
      <c r="I163" s="116">
        <v>1</v>
      </c>
      <c r="J163" s="116">
        <v>1</v>
      </c>
      <c r="L163"/>
      <c r="N163" t="str">
        <f t="shared" si="3"/>
        <v/>
      </c>
    </row>
    <row r="164" spans="1:15" x14ac:dyDescent="0.35">
      <c r="B164" t="s">
        <v>740</v>
      </c>
      <c r="C164" t="s">
        <v>741</v>
      </c>
      <c r="D164" t="s">
        <v>367</v>
      </c>
      <c r="E164" t="s">
        <v>1990</v>
      </c>
      <c r="F164" t="s">
        <v>1833</v>
      </c>
      <c r="G164" s="97">
        <v>45268</v>
      </c>
      <c r="H164">
        <v>2023</v>
      </c>
      <c r="I164" s="116">
        <v>1</v>
      </c>
      <c r="J164" s="116">
        <v>1</v>
      </c>
      <c r="L164"/>
      <c r="N164" t="str">
        <f t="shared" si="3"/>
        <v/>
      </c>
    </row>
    <row r="165" spans="1:15" x14ac:dyDescent="0.35">
      <c r="B165" t="s">
        <v>743</v>
      </c>
      <c r="C165" t="s">
        <v>744</v>
      </c>
      <c r="D165" t="s">
        <v>367</v>
      </c>
      <c r="E165" t="s">
        <v>1991</v>
      </c>
      <c r="F165" s="97">
        <v>45406</v>
      </c>
      <c r="G165" s="97">
        <v>45406</v>
      </c>
      <c r="H165">
        <v>2023</v>
      </c>
      <c r="I165" s="116">
        <v>1</v>
      </c>
      <c r="J165" s="116">
        <v>1</v>
      </c>
      <c r="L165"/>
      <c r="N165" t="str">
        <f t="shared" si="3"/>
        <v/>
      </c>
    </row>
    <row r="166" spans="1:15" x14ac:dyDescent="0.35">
      <c r="A166" s="111" t="s">
        <v>2264</v>
      </c>
      <c r="B166" s="111"/>
      <c r="C166" s="111"/>
      <c r="D166" s="111"/>
      <c r="E166" s="111"/>
      <c r="F166" s="111"/>
      <c r="G166" s="111"/>
      <c r="H166" s="111"/>
      <c r="I166" s="117">
        <v>6</v>
      </c>
      <c r="J166" s="117">
        <v>6</v>
      </c>
      <c r="L166"/>
      <c r="N166">
        <f t="shared" si="3"/>
        <v>0</v>
      </c>
      <c r="O166" t="s">
        <v>2276</v>
      </c>
    </row>
    <row r="167" spans="1:15" x14ac:dyDescent="0.35">
      <c r="A167" t="s">
        <v>263</v>
      </c>
      <c r="B167" t="s">
        <v>264</v>
      </c>
      <c r="C167" t="s">
        <v>265</v>
      </c>
      <c r="D167" t="s">
        <v>37</v>
      </c>
      <c r="E167" t="s">
        <v>1991</v>
      </c>
      <c r="F167" s="97">
        <v>45503</v>
      </c>
      <c r="G167" t="s">
        <v>1833</v>
      </c>
      <c r="H167" t="s">
        <v>258</v>
      </c>
      <c r="I167" s="116"/>
      <c r="J167" s="116">
        <v>1</v>
      </c>
      <c r="L167"/>
      <c r="N167" t="str">
        <f t="shared" si="3"/>
        <v/>
      </c>
    </row>
    <row r="168" spans="1:15" x14ac:dyDescent="0.35">
      <c r="A168" s="111" t="s">
        <v>2269</v>
      </c>
      <c r="B168" s="111"/>
      <c r="C168" s="111"/>
      <c r="D168" s="111"/>
      <c r="E168" s="111"/>
      <c r="F168" s="111"/>
      <c r="G168" s="111"/>
      <c r="H168" s="111"/>
      <c r="I168" s="117"/>
      <c r="J168" s="117">
        <v>1</v>
      </c>
      <c r="L168"/>
      <c r="N168">
        <f t="shared" si="3"/>
        <v>0</v>
      </c>
      <c r="O168" t="s">
        <v>2276</v>
      </c>
    </row>
    <row r="169" spans="1:15" x14ac:dyDescent="0.35">
      <c r="A169" t="s">
        <v>760</v>
      </c>
      <c r="B169" t="s">
        <v>1164</v>
      </c>
      <c r="C169" t="s">
        <v>1165</v>
      </c>
      <c r="D169" t="s">
        <v>367</v>
      </c>
      <c r="E169" t="s">
        <v>1991</v>
      </c>
      <c r="F169" s="97">
        <v>45436</v>
      </c>
      <c r="G169" s="97">
        <v>45436</v>
      </c>
      <c r="H169">
        <v>2023</v>
      </c>
      <c r="I169" s="116"/>
      <c r="J169" s="116">
        <v>1</v>
      </c>
      <c r="L169"/>
      <c r="N169" t="str">
        <f t="shared" si="3"/>
        <v/>
      </c>
    </row>
    <row r="170" spans="1:15" x14ac:dyDescent="0.35">
      <c r="B170" t="s">
        <v>761</v>
      </c>
      <c r="C170" t="s">
        <v>762</v>
      </c>
      <c r="D170" t="s">
        <v>367</v>
      </c>
      <c r="E170" t="s">
        <v>1991</v>
      </c>
      <c r="F170" t="s">
        <v>1833</v>
      </c>
      <c r="G170" s="97">
        <v>45268</v>
      </c>
      <c r="H170">
        <v>2023</v>
      </c>
      <c r="I170" s="116">
        <v>1</v>
      </c>
      <c r="J170" s="116">
        <v>1</v>
      </c>
      <c r="L170"/>
      <c r="N170" t="str">
        <f t="shared" si="3"/>
        <v/>
      </c>
    </row>
    <row r="171" spans="1:15" x14ac:dyDescent="0.35">
      <c r="B171" t="s">
        <v>121</v>
      </c>
      <c r="C171" t="s">
        <v>764</v>
      </c>
      <c r="D171" t="s">
        <v>367</v>
      </c>
      <c r="E171" t="s">
        <v>1991</v>
      </c>
      <c r="F171" t="s">
        <v>1833</v>
      </c>
      <c r="G171" s="97">
        <v>45264</v>
      </c>
      <c r="H171">
        <v>2023</v>
      </c>
      <c r="I171" s="116">
        <v>1</v>
      </c>
      <c r="J171" s="116">
        <v>1</v>
      </c>
      <c r="L171"/>
      <c r="N171" t="str">
        <f t="shared" si="3"/>
        <v/>
      </c>
    </row>
    <row r="172" spans="1:15" x14ac:dyDescent="0.35">
      <c r="B172" t="s">
        <v>76</v>
      </c>
      <c r="C172" t="s">
        <v>767</v>
      </c>
      <c r="D172" t="s">
        <v>367</v>
      </c>
      <c r="E172" t="s">
        <v>1990</v>
      </c>
      <c r="F172" t="s">
        <v>1833</v>
      </c>
      <c r="G172" s="97">
        <v>45254</v>
      </c>
      <c r="H172">
        <v>2023</v>
      </c>
      <c r="I172" s="116">
        <v>1</v>
      </c>
      <c r="J172" s="116">
        <v>1</v>
      </c>
      <c r="L172"/>
      <c r="N172" t="str">
        <f t="shared" si="3"/>
        <v/>
      </c>
    </row>
    <row r="173" spans="1:15" x14ac:dyDescent="0.35">
      <c r="B173" t="s">
        <v>769</v>
      </c>
      <c r="C173" t="s">
        <v>1889</v>
      </c>
      <c r="D173" t="s">
        <v>367</v>
      </c>
      <c r="E173" t="s">
        <v>1991</v>
      </c>
      <c r="F173" s="97">
        <v>45421</v>
      </c>
      <c r="G173" s="97">
        <v>45421</v>
      </c>
      <c r="H173">
        <v>2023</v>
      </c>
      <c r="I173" s="116"/>
      <c r="J173" s="116">
        <v>1</v>
      </c>
      <c r="L173"/>
      <c r="N173" t="str">
        <f t="shared" si="3"/>
        <v/>
      </c>
    </row>
    <row r="174" spans="1:15" x14ac:dyDescent="0.35">
      <c r="A174" s="111" t="s">
        <v>1860</v>
      </c>
      <c r="B174" s="111"/>
      <c r="C174" s="111"/>
      <c r="D174" s="111"/>
      <c r="E174" s="111"/>
      <c r="F174" s="111"/>
      <c r="G174" s="111"/>
      <c r="H174" s="111"/>
      <c r="I174" s="117">
        <v>3</v>
      </c>
      <c r="J174" s="117">
        <v>5</v>
      </c>
      <c r="L174"/>
      <c r="N174">
        <f t="shared" si="3"/>
        <v>0</v>
      </c>
      <c r="O174" t="s">
        <v>2275</v>
      </c>
    </row>
    <row r="175" spans="1:15" x14ac:dyDescent="0.35">
      <c r="A175" t="s">
        <v>772</v>
      </c>
      <c r="B175" t="s">
        <v>773</v>
      </c>
      <c r="C175" t="s">
        <v>774</v>
      </c>
      <c r="D175" t="s">
        <v>776</v>
      </c>
      <c r="E175" t="s">
        <v>1878</v>
      </c>
      <c r="F175" s="97">
        <v>45421</v>
      </c>
      <c r="G175" s="97">
        <v>45421</v>
      </c>
      <c r="H175">
        <v>2023</v>
      </c>
      <c r="I175" s="116"/>
      <c r="J175" s="116">
        <v>1</v>
      </c>
      <c r="L175"/>
      <c r="N175" t="str">
        <f t="shared" si="3"/>
        <v/>
      </c>
    </row>
    <row r="176" spans="1:15" x14ac:dyDescent="0.35">
      <c r="B176" t="s">
        <v>778</v>
      </c>
      <c r="C176" t="s">
        <v>779</v>
      </c>
      <c r="D176" t="s">
        <v>776</v>
      </c>
      <c r="E176" t="s">
        <v>1878</v>
      </c>
      <c r="F176" s="97">
        <v>45448</v>
      </c>
      <c r="G176" t="s">
        <v>1833</v>
      </c>
      <c r="H176">
        <v>2023</v>
      </c>
      <c r="I176" s="116"/>
      <c r="J176" s="116">
        <v>1</v>
      </c>
      <c r="L176"/>
      <c r="N176" t="str">
        <f t="shared" si="3"/>
        <v/>
      </c>
    </row>
    <row r="177" spans="1:15" x14ac:dyDescent="0.35">
      <c r="B177" t="s">
        <v>511</v>
      </c>
      <c r="C177" t="s">
        <v>781</v>
      </c>
      <c r="D177" t="s">
        <v>367</v>
      </c>
      <c r="E177" t="s">
        <v>1991</v>
      </c>
      <c r="F177" t="s">
        <v>1833</v>
      </c>
      <c r="G177" s="97">
        <v>45275</v>
      </c>
      <c r="H177">
        <v>2023</v>
      </c>
      <c r="I177" s="116">
        <v>1</v>
      </c>
      <c r="J177" s="116">
        <v>1</v>
      </c>
      <c r="L177"/>
      <c r="N177" t="str">
        <f t="shared" si="3"/>
        <v/>
      </c>
    </row>
    <row r="178" spans="1:15" x14ac:dyDescent="0.35">
      <c r="B178" t="s">
        <v>480</v>
      </c>
      <c r="C178" t="s">
        <v>783</v>
      </c>
      <c r="D178" t="s">
        <v>367</v>
      </c>
      <c r="E178" t="s">
        <v>1991</v>
      </c>
      <c r="F178" t="s">
        <v>1833</v>
      </c>
      <c r="G178" s="97">
        <v>45224</v>
      </c>
      <c r="H178">
        <v>2023</v>
      </c>
      <c r="I178" s="116">
        <v>1</v>
      </c>
      <c r="J178" s="116">
        <v>1</v>
      </c>
      <c r="L178"/>
      <c r="N178" t="str">
        <f t="shared" si="3"/>
        <v/>
      </c>
    </row>
    <row r="179" spans="1:15" x14ac:dyDescent="0.35">
      <c r="B179" t="s">
        <v>785</v>
      </c>
      <c r="C179" t="s">
        <v>786</v>
      </c>
      <c r="D179" t="s">
        <v>788</v>
      </c>
      <c r="E179" t="s">
        <v>1991</v>
      </c>
      <c r="F179" s="97">
        <v>45449</v>
      </c>
      <c r="G179" t="s">
        <v>1833</v>
      </c>
      <c r="H179">
        <v>2023</v>
      </c>
      <c r="I179" s="116"/>
      <c r="J179" s="116">
        <v>1</v>
      </c>
      <c r="L179"/>
      <c r="N179" t="str">
        <f t="shared" si="3"/>
        <v/>
      </c>
    </row>
    <row r="180" spans="1:15" x14ac:dyDescent="0.35">
      <c r="B180" t="s">
        <v>231</v>
      </c>
      <c r="C180" t="s">
        <v>789</v>
      </c>
      <c r="D180" t="s">
        <v>776</v>
      </c>
      <c r="E180" t="s">
        <v>1991</v>
      </c>
      <c r="F180" t="s">
        <v>1833</v>
      </c>
      <c r="G180" s="97">
        <v>45224</v>
      </c>
      <c r="H180">
        <v>2023</v>
      </c>
      <c r="I180" s="116">
        <v>1</v>
      </c>
      <c r="J180" s="116">
        <v>1</v>
      </c>
      <c r="L180"/>
      <c r="N180" t="str">
        <f t="shared" si="3"/>
        <v/>
      </c>
    </row>
    <row r="181" spans="1:15" x14ac:dyDescent="0.35">
      <c r="A181" s="111" t="s">
        <v>1861</v>
      </c>
      <c r="B181" s="111"/>
      <c r="C181" s="111"/>
      <c r="D181" s="111"/>
      <c r="E181" s="111"/>
      <c r="F181" s="111"/>
      <c r="G181" s="111"/>
      <c r="H181" s="111"/>
      <c r="I181" s="117">
        <v>3</v>
      </c>
      <c r="J181" s="117">
        <v>6</v>
      </c>
      <c r="L181"/>
      <c r="N181">
        <f t="shared" si="3"/>
        <v>0</v>
      </c>
      <c r="O181" t="s">
        <v>2277</v>
      </c>
    </row>
    <row r="182" spans="1:15" x14ac:dyDescent="0.35">
      <c r="A182" t="s">
        <v>1080</v>
      </c>
      <c r="B182" t="s">
        <v>277</v>
      </c>
      <c r="C182" t="s">
        <v>1081</v>
      </c>
      <c r="D182" t="s">
        <v>367</v>
      </c>
      <c r="E182" t="s">
        <v>1878</v>
      </c>
      <c r="F182" t="s">
        <v>1833</v>
      </c>
      <c r="G182" s="97">
        <v>45272</v>
      </c>
      <c r="H182">
        <v>2023</v>
      </c>
      <c r="I182" s="116">
        <v>1</v>
      </c>
      <c r="J182" s="116">
        <v>1</v>
      </c>
      <c r="L182"/>
      <c r="N182" t="str">
        <f t="shared" si="3"/>
        <v/>
      </c>
    </row>
    <row r="183" spans="1:15" x14ac:dyDescent="0.35">
      <c r="B183" t="s">
        <v>1084</v>
      </c>
      <c r="C183" t="s">
        <v>1085</v>
      </c>
      <c r="D183" t="s">
        <v>367</v>
      </c>
      <c r="E183" t="s">
        <v>1991</v>
      </c>
      <c r="F183" t="s">
        <v>1833</v>
      </c>
      <c r="G183" s="97">
        <v>45245</v>
      </c>
      <c r="H183">
        <v>2023</v>
      </c>
      <c r="I183" s="116">
        <v>1</v>
      </c>
      <c r="J183" s="116">
        <v>1</v>
      </c>
      <c r="L183"/>
      <c r="N183" t="str">
        <f t="shared" si="3"/>
        <v/>
      </c>
    </row>
    <row r="184" spans="1:15" x14ac:dyDescent="0.35">
      <c r="C184" t="s">
        <v>1087</v>
      </c>
      <c r="D184" t="s">
        <v>367</v>
      </c>
      <c r="E184" t="s">
        <v>1991</v>
      </c>
      <c r="F184" t="s">
        <v>1833</v>
      </c>
      <c r="G184" s="97">
        <v>45245</v>
      </c>
      <c r="H184">
        <v>2023</v>
      </c>
      <c r="I184" s="116">
        <v>1</v>
      </c>
      <c r="J184" s="116">
        <v>1</v>
      </c>
      <c r="L184"/>
      <c r="N184" t="str">
        <f t="shared" si="3"/>
        <v/>
      </c>
    </row>
    <row r="185" spans="1:15" x14ac:dyDescent="0.35">
      <c r="B185" t="s">
        <v>1089</v>
      </c>
      <c r="C185" t="s">
        <v>1090</v>
      </c>
      <c r="D185" t="s">
        <v>367</v>
      </c>
      <c r="E185" t="s">
        <v>1878</v>
      </c>
      <c r="F185" t="s">
        <v>1833</v>
      </c>
      <c r="G185" s="97">
        <v>45252</v>
      </c>
      <c r="H185">
        <v>2023</v>
      </c>
      <c r="I185" s="116">
        <v>1</v>
      </c>
      <c r="J185" s="116">
        <v>1</v>
      </c>
      <c r="L185"/>
      <c r="N185" t="str">
        <f t="shared" si="3"/>
        <v/>
      </c>
    </row>
    <row r="186" spans="1:15" x14ac:dyDescent="0.35">
      <c r="A186" s="111" t="s">
        <v>2265</v>
      </c>
      <c r="B186" s="111"/>
      <c r="C186" s="111"/>
      <c r="D186" s="111"/>
      <c r="E186" s="111"/>
      <c r="F186" s="111"/>
      <c r="G186" s="111"/>
      <c r="H186" s="111"/>
      <c r="I186" s="117">
        <v>4</v>
      </c>
      <c r="J186" s="117">
        <v>4</v>
      </c>
      <c r="L186"/>
      <c r="N186">
        <f t="shared" si="3"/>
        <v>0</v>
      </c>
      <c r="O186" t="s">
        <v>2276</v>
      </c>
    </row>
    <row r="187" spans="1:15" x14ac:dyDescent="0.35">
      <c r="A187" t="s">
        <v>267</v>
      </c>
      <c r="B187" t="s">
        <v>268</v>
      </c>
      <c r="C187" t="s">
        <v>269</v>
      </c>
      <c r="D187" t="s">
        <v>37</v>
      </c>
      <c r="E187" t="s">
        <v>1990</v>
      </c>
      <c r="F187" s="97">
        <v>45441</v>
      </c>
      <c r="G187" s="97">
        <v>45441</v>
      </c>
      <c r="H187" t="s">
        <v>59</v>
      </c>
      <c r="I187" s="116"/>
      <c r="J187" s="116">
        <v>1</v>
      </c>
      <c r="L187"/>
      <c r="N187" t="str">
        <f t="shared" si="3"/>
        <v/>
      </c>
    </row>
    <row r="188" spans="1:15" x14ac:dyDescent="0.35">
      <c r="B188" t="s">
        <v>271</v>
      </c>
      <c r="C188" t="s">
        <v>272</v>
      </c>
      <c r="D188" t="s">
        <v>37</v>
      </c>
      <c r="E188" t="s">
        <v>1991</v>
      </c>
      <c r="F188" s="97">
        <v>45439</v>
      </c>
      <c r="G188" s="97">
        <v>45439</v>
      </c>
      <c r="H188" t="s">
        <v>59</v>
      </c>
      <c r="I188" s="116"/>
      <c r="J188" s="116">
        <v>1</v>
      </c>
      <c r="L188"/>
      <c r="N188" t="str">
        <f t="shared" si="3"/>
        <v/>
      </c>
    </row>
    <row r="189" spans="1:15" x14ac:dyDescent="0.35">
      <c r="B189" t="s">
        <v>274</v>
      </c>
      <c r="C189" t="s">
        <v>275</v>
      </c>
      <c r="D189" t="s">
        <v>37</v>
      </c>
      <c r="E189" t="s">
        <v>1991</v>
      </c>
      <c r="F189" s="97">
        <v>45440</v>
      </c>
      <c r="G189" s="97">
        <v>45440</v>
      </c>
      <c r="H189" t="s">
        <v>59</v>
      </c>
      <c r="I189" s="116"/>
      <c r="J189" s="116">
        <v>1</v>
      </c>
      <c r="L189"/>
      <c r="N189" t="str">
        <f t="shared" si="3"/>
        <v/>
      </c>
    </row>
    <row r="190" spans="1:15" x14ac:dyDescent="0.35">
      <c r="B190" t="s">
        <v>277</v>
      </c>
      <c r="C190" t="s">
        <v>278</v>
      </c>
      <c r="D190" t="s">
        <v>142</v>
      </c>
      <c r="E190" t="s">
        <v>1878</v>
      </c>
      <c r="F190" s="97">
        <v>45473</v>
      </c>
      <c r="G190" t="s">
        <v>1833</v>
      </c>
      <c r="H190" t="s">
        <v>59</v>
      </c>
      <c r="I190" s="116"/>
      <c r="J190" s="116">
        <v>1</v>
      </c>
      <c r="L190"/>
      <c r="N190" t="str">
        <f t="shared" si="3"/>
        <v/>
      </c>
    </row>
    <row r="191" spans="1:15" x14ac:dyDescent="0.35">
      <c r="A191" s="111" t="s">
        <v>1871</v>
      </c>
      <c r="B191" s="111"/>
      <c r="C191" s="111"/>
      <c r="D191" s="111"/>
      <c r="E191" s="111"/>
      <c r="F191" s="111"/>
      <c r="G191" s="111"/>
      <c r="H191" s="111"/>
      <c r="I191" s="117"/>
      <c r="J191" s="117">
        <v>4</v>
      </c>
      <c r="L191"/>
      <c r="N191">
        <f t="shared" si="3"/>
        <v>0</v>
      </c>
      <c r="O191" t="s">
        <v>2275</v>
      </c>
    </row>
    <row r="192" spans="1:15" x14ac:dyDescent="0.35">
      <c r="A192" t="s">
        <v>280</v>
      </c>
      <c r="B192" t="s">
        <v>281</v>
      </c>
      <c r="C192" t="s">
        <v>282</v>
      </c>
      <c r="D192" t="s">
        <v>37</v>
      </c>
      <c r="E192" t="s">
        <v>1990</v>
      </c>
      <c r="F192" s="97">
        <v>45473</v>
      </c>
      <c r="G192" t="s">
        <v>1833</v>
      </c>
      <c r="H192" t="s">
        <v>59</v>
      </c>
      <c r="I192" s="116"/>
      <c r="J192" s="116">
        <v>1</v>
      </c>
      <c r="L192"/>
      <c r="N192" t="str">
        <f t="shared" si="3"/>
        <v/>
      </c>
    </row>
    <row r="193" spans="1:15" x14ac:dyDescent="0.35">
      <c r="C193" t="s">
        <v>1097</v>
      </c>
      <c r="D193" t="s">
        <v>367</v>
      </c>
      <c r="E193" t="s">
        <v>1990</v>
      </c>
      <c r="F193" s="97">
        <v>45473</v>
      </c>
      <c r="G193" t="s">
        <v>1833</v>
      </c>
      <c r="H193">
        <v>2023</v>
      </c>
      <c r="I193" s="116"/>
      <c r="J193" s="116">
        <v>1</v>
      </c>
      <c r="L193"/>
      <c r="N193" t="str">
        <f t="shared" si="3"/>
        <v/>
      </c>
    </row>
    <row r="194" spans="1:15" x14ac:dyDescent="0.35">
      <c r="B194" t="s">
        <v>284</v>
      </c>
      <c r="C194" t="s">
        <v>285</v>
      </c>
      <c r="D194" t="s">
        <v>37</v>
      </c>
      <c r="E194" t="s">
        <v>1990</v>
      </c>
      <c r="F194" s="97">
        <v>45455</v>
      </c>
      <c r="G194" t="s">
        <v>1833</v>
      </c>
      <c r="H194" t="s">
        <v>59</v>
      </c>
      <c r="I194" s="116"/>
      <c r="J194" s="116">
        <v>1</v>
      </c>
      <c r="L194"/>
      <c r="N194" t="str">
        <f t="shared" si="3"/>
        <v/>
      </c>
    </row>
    <row r="195" spans="1:15" x14ac:dyDescent="0.35">
      <c r="B195" t="s">
        <v>287</v>
      </c>
      <c r="C195" t="s">
        <v>288</v>
      </c>
      <c r="D195" t="s">
        <v>37</v>
      </c>
      <c r="E195" t="s">
        <v>1990</v>
      </c>
      <c r="F195" s="97">
        <v>45473</v>
      </c>
      <c r="G195" t="s">
        <v>1833</v>
      </c>
      <c r="H195" t="s">
        <v>59</v>
      </c>
      <c r="I195" s="116"/>
      <c r="J195" s="116">
        <v>1</v>
      </c>
      <c r="L195"/>
      <c r="N195" t="str">
        <f t="shared" si="3"/>
        <v/>
      </c>
    </row>
    <row r="196" spans="1:15" x14ac:dyDescent="0.35">
      <c r="B196" t="s">
        <v>290</v>
      </c>
      <c r="C196" t="s">
        <v>291</v>
      </c>
      <c r="D196" t="s">
        <v>37</v>
      </c>
      <c r="E196" t="s">
        <v>1990</v>
      </c>
      <c r="F196" s="97">
        <v>45405</v>
      </c>
      <c r="G196" s="97">
        <v>45405</v>
      </c>
      <c r="H196" t="s">
        <v>59</v>
      </c>
      <c r="I196" s="116"/>
      <c r="J196" s="116">
        <v>1</v>
      </c>
      <c r="L196"/>
      <c r="N196" t="str">
        <f t="shared" si="3"/>
        <v/>
      </c>
    </row>
    <row r="197" spans="1:15" x14ac:dyDescent="0.35">
      <c r="A197" s="111" t="s">
        <v>1872</v>
      </c>
      <c r="B197" s="111"/>
      <c r="C197" s="111"/>
      <c r="D197" s="111"/>
      <c r="E197" s="111"/>
      <c r="F197" s="111"/>
      <c r="G197" s="111"/>
      <c r="H197" s="111"/>
      <c r="I197" s="117"/>
      <c r="J197" s="117">
        <v>5</v>
      </c>
      <c r="L197"/>
      <c r="N197">
        <f t="shared" si="3"/>
        <v>0</v>
      </c>
      <c r="O197" t="s">
        <v>2278</v>
      </c>
    </row>
    <row r="198" spans="1:15" x14ac:dyDescent="0.35">
      <c r="A198" t="s">
        <v>791</v>
      </c>
      <c r="B198" t="s">
        <v>792</v>
      </c>
      <c r="C198" t="s">
        <v>793</v>
      </c>
      <c r="D198" t="s">
        <v>367</v>
      </c>
      <c r="E198" t="s">
        <v>1990</v>
      </c>
      <c r="F198" t="s">
        <v>1833</v>
      </c>
      <c r="G198" s="97">
        <v>45254</v>
      </c>
      <c r="H198">
        <v>2023</v>
      </c>
      <c r="I198" s="116">
        <v>1</v>
      </c>
      <c r="J198" s="116">
        <v>1</v>
      </c>
      <c r="L198"/>
      <c r="N198" t="str">
        <f t="shared" si="3"/>
        <v/>
      </c>
    </row>
    <row r="199" spans="1:15" x14ac:dyDescent="0.35">
      <c r="B199" t="s">
        <v>1117</v>
      </c>
      <c r="C199" t="s">
        <v>1118</v>
      </c>
      <c r="D199" t="s">
        <v>367</v>
      </c>
      <c r="E199" t="s">
        <v>1990</v>
      </c>
      <c r="F199" t="s">
        <v>1833</v>
      </c>
      <c r="G199" s="97">
        <v>45209</v>
      </c>
      <c r="H199">
        <v>2023</v>
      </c>
      <c r="I199" s="116">
        <v>1</v>
      </c>
      <c r="J199" s="116">
        <v>1</v>
      </c>
      <c r="L199"/>
      <c r="N199" t="str">
        <f t="shared" si="3"/>
        <v/>
      </c>
    </row>
    <row r="200" spans="1:15" x14ac:dyDescent="0.35">
      <c r="B200" t="s">
        <v>281</v>
      </c>
      <c r="C200" t="s">
        <v>1124</v>
      </c>
      <c r="D200" t="s">
        <v>367</v>
      </c>
      <c r="E200" t="s">
        <v>1990</v>
      </c>
      <c r="F200" s="97">
        <v>45473</v>
      </c>
      <c r="G200" t="s">
        <v>1833</v>
      </c>
      <c r="H200">
        <v>2023</v>
      </c>
      <c r="I200" s="116"/>
      <c r="J200" s="116">
        <v>1</v>
      </c>
      <c r="L200"/>
      <c r="N200" t="str">
        <f t="shared" si="3"/>
        <v/>
      </c>
    </row>
    <row r="201" spans="1:15" x14ac:dyDescent="0.35">
      <c r="B201" t="s">
        <v>268</v>
      </c>
      <c r="C201" t="s">
        <v>1121</v>
      </c>
      <c r="D201" t="s">
        <v>367</v>
      </c>
      <c r="E201" t="s">
        <v>1990</v>
      </c>
      <c r="F201" t="s">
        <v>1833</v>
      </c>
      <c r="G201" s="97">
        <v>45209</v>
      </c>
      <c r="H201">
        <v>2023</v>
      </c>
      <c r="I201" s="116">
        <v>1</v>
      </c>
      <c r="J201" s="116">
        <v>1</v>
      </c>
      <c r="L201"/>
      <c r="N201" t="str">
        <f t="shared" ref="N201:N230" si="4">IF(RIGHT(A201,5)="Total",M201-L201,"")</f>
        <v/>
      </c>
    </row>
    <row r="202" spans="1:15" x14ac:dyDescent="0.35">
      <c r="A202" s="111" t="s">
        <v>2266</v>
      </c>
      <c r="B202" s="111"/>
      <c r="C202" s="111"/>
      <c r="D202" s="111"/>
      <c r="E202" s="111"/>
      <c r="F202" s="111"/>
      <c r="G202" s="111"/>
      <c r="H202" s="111"/>
      <c r="I202" s="117">
        <v>3</v>
      </c>
      <c r="J202" s="117">
        <v>4</v>
      </c>
      <c r="L202"/>
      <c r="N202">
        <f t="shared" si="4"/>
        <v>0</v>
      </c>
      <c r="O202" t="s">
        <v>2278</v>
      </c>
    </row>
    <row r="203" spans="1:15" x14ac:dyDescent="0.35">
      <c r="A203" t="s">
        <v>796</v>
      </c>
      <c r="B203" t="s">
        <v>797</v>
      </c>
      <c r="C203" t="s">
        <v>798</v>
      </c>
      <c r="D203" t="s">
        <v>367</v>
      </c>
      <c r="E203" t="s">
        <v>1991</v>
      </c>
      <c r="F203" t="s">
        <v>1833</v>
      </c>
      <c r="G203" s="97">
        <v>45266</v>
      </c>
      <c r="H203">
        <v>2023</v>
      </c>
      <c r="I203" s="116">
        <v>1</v>
      </c>
      <c r="J203" s="116">
        <v>1</v>
      </c>
      <c r="L203"/>
      <c r="N203" t="str">
        <f t="shared" si="4"/>
        <v/>
      </c>
    </row>
    <row r="204" spans="1:15" x14ac:dyDescent="0.35">
      <c r="B204" t="s">
        <v>800</v>
      </c>
      <c r="C204" t="s">
        <v>801</v>
      </c>
      <c r="D204" t="s">
        <v>367</v>
      </c>
      <c r="E204" t="s">
        <v>1990</v>
      </c>
      <c r="F204" t="s">
        <v>1833</v>
      </c>
      <c r="G204" s="97">
        <v>45338</v>
      </c>
      <c r="H204">
        <v>2023</v>
      </c>
      <c r="I204" s="116">
        <v>1</v>
      </c>
      <c r="J204" s="116">
        <v>1</v>
      </c>
      <c r="L204"/>
      <c r="N204" t="str">
        <f t="shared" si="4"/>
        <v/>
      </c>
    </row>
    <row r="205" spans="1:15" x14ac:dyDescent="0.35">
      <c r="A205" s="111" t="s">
        <v>2267</v>
      </c>
      <c r="B205" s="111"/>
      <c r="C205" s="111"/>
      <c r="D205" s="111"/>
      <c r="E205" s="111"/>
      <c r="F205" s="111"/>
      <c r="G205" s="111"/>
      <c r="H205" s="111"/>
      <c r="I205" s="117">
        <v>2</v>
      </c>
      <c r="J205" s="117">
        <v>2</v>
      </c>
      <c r="L205"/>
      <c r="N205">
        <f t="shared" si="4"/>
        <v>0</v>
      </c>
      <c r="O205" t="s">
        <v>2276</v>
      </c>
    </row>
    <row r="206" spans="1:15" x14ac:dyDescent="0.35">
      <c r="A206" t="s">
        <v>1127</v>
      </c>
      <c r="B206" t="s">
        <v>1128</v>
      </c>
      <c r="C206" t="s">
        <v>1129</v>
      </c>
      <c r="D206" t="s">
        <v>367</v>
      </c>
      <c r="E206" t="s">
        <v>1991</v>
      </c>
      <c r="F206" t="s">
        <v>1833</v>
      </c>
      <c r="G206" s="97">
        <v>45252</v>
      </c>
      <c r="H206">
        <v>2023</v>
      </c>
      <c r="I206" s="116">
        <v>1</v>
      </c>
      <c r="J206" s="116">
        <v>1</v>
      </c>
      <c r="L206"/>
      <c r="N206" t="str">
        <f t="shared" si="4"/>
        <v/>
      </c>
    </row>
    <row r="207" spans="1:15" x14ac:dyDescent="0.35">
      <c r="B207" t="s">
        <v>1133</v>
      </c>
      <c r="C207" t="s">
        <v>1134</v>
      </c>
      <c r="D207" t="s">
        <v>367</v>
      </c>
      <c r="E207" t="s">
        <v>1990</v>
      </c>
      <c r="F207" t="s">
        <v>1833</v>
      </c>
      <c r="G207" s="97">
        <v>45211</v>
      </c>
      <c r="H207">
        <v>2023</v>
      </c>
      <c r="I207" s="116">
        <v>1</v>
      </c>
      <c r="J207" s="116">
        <v>1</v>
      </c>
      <c r="L207"/>
      <c r="N207" t="str">
        <f t="shared" si="4"/>
        <v/>
      </c>
    </row>
    <row r="208" spans="1:15" x14ac:dyDescent="0.35">
      <c r="B208" t="s">
        <v>1137</v>
      </c>
      <c r="C208" t="s">
        <v>1138</v>
      </c>
      <c r="D208" t="s">
        <v>367</v>
      </c>
      <c r="E208" t="s">
        <v>1990</v>
      </c>
      <c r="F208" t="s">
        <v>1833</v>
      </c>
      <c r="G208" s="97">
        <v>45211</v>
      </c>
      <c r="H208">
        <v>2023</v>
      </c>
      <c r="I208" s="116">
        <v>1</v>
      </c>
      <c r="J208" s="116">
        <v>1</v>
      </c>
      <c r="L208"/>
      <c r="N208" t="str">
        <f t="shared" si="4"/>
        <v/>
      </c>
    </row>
    <row r="209" spans="1:15" x14ac:dyDescent="0.35">
      <c r="A209" s="111" t="s">
        <v>2268</v>
      </c>
      <c r="B209" s="111"/>
      <c r="C209" s="111"/>
      <c r="D209" s="111"/>
      <c r="E209" s="111"/>
      <c r="F209" s="111"/>
      <c r="G209" s="111"/>
      <c r="H209" s="111"/>
      <c r="I209" s="117">
        <v>3</v>
      </c>
      <c r="J209" s="117">
        <v>3</v>
      </c>
      <c r="L209"/>
      <c r="N209">
        <f t="shared" si="4"/>
        <v>0</v>
      </c>
      <c r="O209" t="s">
        <v>2276</v>
      </c>
    </row>
    <row r="210" spans="1:15" x14ac:dyDescent="0.35">
      <c r="A210" t="s">
        <v>293</v>
      </c>
      <c r="B210" t="s">
        <v>294</v>
      </c>
      <c r="C210" t="s">
        <v>295</v>
      </c>
      <c r="D210" t="s">
        <v>200</v>
      </c>
      <c r="E210" t="s">
        <v>1878</v>
      </c>
      <c r="F210" s="97">
        <v>45372</v>
      </c>
      <c r="G210" s="97">
        <v>45387</v>
      </c>
      <c r="H210" t="s">
        <v>59</v>
      </c>
      <c r="I210" s="116">
        <v>1</v>
      </c>
      <c r="J210" s="116">
        <v>1</v>
      </c>
      <c r="L210"/>
      <c r="N210" t="str">
        <f t="shared" si="4"/>
        <v/>
      </c>
    </row>
    <row r="211" spans="1:15" x14ac:dyDescent="0.35">
      <c r="B211" t="s">
        <v>277</v>
      </c>
      <c r="C211" t="s">
        <v>298</v>
      </c>
      <c r="D211" t="s">
        <v>200</v>
      </c>
      <c r="E211" t="s">
        <v>1878</v>
      </c>
      <c r="F211" s="97">
        <v>45373</v>
      </c>
      <c r="G211" s="97">
        <v>45387</v>
      </c>
      <c r="H211" t="s">
        <v>59</v>
      </c>
      <c r="I211" s="116">
        <v>1</v>
      </c>
      <c r="J211" s="116">
        <v>1</v>
      </c>
      <c r="L211"/>
      <c r="N211" t="str">
        <f t="shared" si="4"/>
        <v/>
      </c>
    </row>
    <row r="212" spans="1:15" x14ac:dyDescent="0.35">
      <c r="B212" t="s">
        <v>300</v>
      </c>
      <c r="C212" t="s">
        <v>301</v>
      </c>
      <c r="D212" t="s">
        <v>200</v>
      </c>
      <c r="E212" t="s">
        <v>1878</v>
      </c>
      <c r="F212" s="97">
        <v>45373</v>
      </c>
      <c r="G212" s="97">
        <v>45387</v>
      </c>
      <c r="H212" t="s">
        <v>59</v>
      </c>
      <c r="I212" s="116">
        <v>1</v>
      </c>
      <c r="J212" s="116">
        <v>1</v>
      </c>
      <c r="L212"/>
      <c r="N212" t="str">
        <f t="shared" si="4"/>
        <v/>
      </c>
    </row>
    <row r="213" spans="1:15" x14ac:dyDescent="0.35">
      <c r="B213" t="s">
        <v>303</v>
      </c>
      <c r="C213" t="s">
        <v>304</v>
      </c>
      <c r="D213" t="s">
        <v>200</v>
      </c>
      <c r="E213" t="s">
        <v>1990</v>
      </c>
      <c r="F213" s="97">
        <v>45372</v>
      </c>
      <c r="G213" s="97">
        <v>45281</v>
      </c>
      <c r="H213" t="s">
        <v>59</v>
      </c>
      <c r="I213" s="116">
        <v>1</v>
      </c>
      <c r="J213" s="116">
        <v>1</v>
      </c>
      <c r="L213"/>
      <c r="N213" t="str">
        <f t="shared" si="4"/>
        <v/>
      </c>
    </row>
    <row r="214" spans="1:15" x14ac:dyDescent="0.35">
      <c r="A214" s="111" t="s">
        <v>2273</v>
      </c>
      <c r="B214" s="111"/>
      <c r="C214" s="111"/>
      <c r="D214" s="111"/>
      <c r="E214" s="111"/>
      <c r="F214" s="111"/>
      <c r="G214" s="111"/>
      <c r="H214" s="111"/>
      <c r="I214" s="117">
        <v>4</v>
      </c>
      <c r="J214" s="117">
        <v>4</v>
      </c>
      <c r="L214"/>
      <c r="N214">
        <f t="shared" si="4"/>
        <v>0</v>
      </c>
      <c r="O214" t="s">
        <v>2276</v>
      </c>
    </row>
    <row r="215" spans="1:15" x14ac:dyDescent="0.35">
      <c r="A215" t="s">
        <v>817</v>
      </c>
      <c r="B215" t="s">
        <v>818</v>
      </c>
      <c r="C215" t="s">
        <v>819</v>
      </c>
      <c r="D215" t="s">
        <v>200</v>
      </c>
      <c r="E215" t="s">
        <v>1878</v>
      </c>
      <c r="F215" s="97">
        <v>45400</v>
      </c>
      <c r="G215" s="97">
        <v>45400</v>
      </c>
      <c r="H215" t="s">
        <v>59</v>
      </c>
      <c r="I215" s="116">
        <v>1</v>
      </c>
      <c r="J215" s="116">
        <v>1</v>
      </c>
      <c r="L215"/>
      <c r="N215" t="str">
        <f t="shared" si="4"/>
        <v/>
      </c>
    </row>
    <row r="216" spans="1:15" x14ac:dyDescent="0.35">
      <c r="B216" t="s">
        <v>797</v>
      </c>
      <c r="C216" t="s">
        <v>821</v>
      </c>
      <c r="D216" t="s">
        <v>200</v>
      </c>
      <c r="E216" t="s">
        <v>1991</v>
      </c>
      <c r="F216" s="97">
        <v>45405</v>
      </c>
      <c r="G216" s="97">
        <v>45405</v>
      </c>
      <c r="H216" t="s">
        <v>59</v>
      </c>
      <c r="I216" s="116">
        <v>1</v>
      </c>
      <c r="J216" s="116">
        <v>1</v>
      </c>
      <c r="L216"/>
      <c r="N216" t="str">
        <f t="shared" si="4"/>
        <v/>
      </c>
    </row>
    <row r="217" spans="1:15" x14ac:dyDescent="0.35">
      <c r="B217" t="s">
        <v>823</v>
      </c>
      <c r="C217" t="s">
        <v>824</v>
      </c>
      <c r="D217" t="s">
        <v>200</v>
      </c>
      <c r="E217" t="s">
        <v>1878</v>
      </c>
      <c r="F217" s="97">
        <v>45406</v>
      </c>
      <c r="G217" s="97">
        <v>45406</v>
      </c>
      <c r="H217" t="s">
        <v>59</v>
      </c>
      <c r="I217" s="116">
        <v>1</v>
      </c>
      <c r="J217" s="116">
        <v>1</v>
      </c>
      <c r="L217"/>
      <c r="N217" t="str">
        <f t="shared" si="4"/>
        <v/>
      </c>
    </row>
    <row r="218" spans="1:15" x14ac:dyDescent="0.35">
      <c r="A218" s="111" t="s">
        <v>1862</v>
      </c>
      <c r="B218" s="111"/>
      <c r="C218" s="111"/>
      <c r="D218" s="111"/>
      <c r="E218" s="111"/>
      <c r="F218" s="111"/>
      <c r="G218" s="111"/>
      <c r="H218" s="111"/>
      <c r="I218" s="117">
        <v>3</v>
      </c>
      <c r="J218" s="117">
        <v>3</v>
      </c>
      <c r="L218"/>
      <c r="N218">
        <f t="shared" si="4"/>
        <v>0</v>
      </c>
      <c r="O218" t="s">
        <v>2276</v>
      </c>
    </row>
    <row r="219" spans="1:15" x14ac:dyDescent="0.35">
      <c r="A219" t="s">
        <v>316</v>
      </c>
      <c r="B219" t="s">
        <v>317</v>
      </c>
      <c r="C219" t="s">
        <v>318</v>
      </c>
      <c r="D219" t="s">
        <v>142</v>
      </c>
      <c r="E219" t="s">
        <v>1991</v>
      </c>
      <c r="F219" s="97">
        <v>45450</v>
      </c>
      <c r="G219" t="s">
        <v>1833</v>
      </c>
      <c r="H219" t="s">
        <v>59</v>
      </c>
      <c r="I219" s="116"/>
      <c r="J219" s="116">
        <v>1</v>
      </c>
      <c r="L219"/>
      <c r="N219" t="str">
        <f t="shared" si="4"/>
        <v/>
      </c>
    </row>
    <row r="220" spans="1:15" x14ac:dyDescent="0.35">
      <c r="B220" t="s">
        <v>320</v>
      </c>
      <c r="C220" t="s">
        <v>321</v>
      </c>
      <c r="D220" t="s">
        <v>37</v>
      </c>
      <c r="E220" t="s">
        <v>1878</v>
      </c>
      <c r="F220" s="97">
        <v>45449</v>
      </c>
      <c r="G220" t="s">
        <v>1833</v>
      </c>
      <c r="H220" t="s">
        <v>59</v>
      </c>
      <c r="I220" s="116"/>
      <c r="J220" s="116">
        <v>1</v>
      </c>
      <c r="L220"/>
      <c r="N220" t="str">
        <f t="shared" si="4"/>
        <v/>
      </c>
    </row>
    <row r="221" spans="1:15" x14ac:dyDescent="0.35">
      <c r="B221" t="s">
        <v>323</v>
      </c>
      <c r="C221" t="s">
        <v>324</v>
      </c>
      <c r="D221" t="s">
        <v>142</v>
      </c>
      <c r="E221" t="s">
        <v>1990</v>
      </c>
      <c r="F221" s="97">
        <v>45408</v>
      </c>
      <c r="G221" s="97">
        <v>45408</v>
      </c>
      <c r="H221" t="s">
        <v>59</v>
      </c>
      <c r="I221" s="116"/>
      <c r="J221" s="116">
        <v>1</v>
      </c>
      <c r="L221"/>
      <c r="N221" t="str">
        <f t="shared" si="4"/>
        <v/>
      </c>
    </row>
    <row r="222" spans="1:15" x14ac:dyDescent="0.35">
      <c r="B222" t="s">
        <v>326</v>
      </c>
      <c r="C222" t="s">
        <v>327</v>
      </c>
      <c r="D222" t="s">
        <v>37</v>
      </c>
      <c r="E222" t="s">
        <v>1878</v>
      </c>
      <c r="F222" s="97">
        <v>45473</v>
      </c>
      <c r="G222" t="s">
        <v>1833</v>
      </c>
      <c r="H222" t="s">
        <v>59</v>
      </c>
      <c r="I222" s="116"/>
      <c r="J222" s="116">
        <v>1</v>
      </c>
      <c r="L222"/>
      <c r="N222" t="str">
        <f t="shared" si="4"/>
        <v/>
      </c>
    </row>
    <row r="223" spans="1:15" x14ac:dyDescent="0.35">
      <c r="A223" s="111" t="s">
        <v>1873</v>
      </c>
      <c r="B223" s="111"/>
      <c r="C223" s="111"/>
      <c r="D223" s="111"/>
      <c r="E223" s="111"/>
      <c r="F223" s="111"/>
      <c r="G223" s="111"/>
      <c r="H223" s="111"/>
      <c r="I223" s="117"/>
      <c r="J223" s="117">
        <v>4</v>
      </c>
      <c r="L223"/>
      <c r="N223">
        <f t="shared" si="4"/>
        <v>0</v>
      </c>
      <c r="O223" t="s">
        <v>2275</v>
      </c>
    </row>
    <row r="224" spans="1:15" x14ac:dyDescent="0.35">
      <c r="A224" t="s">
        <v>309</v>
      </c>
      <c r="B224" t="s">
        <v>310</v>
      </c>
      <c r="C224" t="s">
        <v>311</v>
      </c>
      <c r="D224" t="s">
        <v>37</v>
      </c>
      <c r="E224" t="s">
        <v>1878</v>
      </c>
      <c r="F224" s="97">
        <v>45407</v>
      </c>
      <c r="G224" s="97">
        <v>45407</v>
      </c>
      <c r="H224" t="s">
        <v>59</v>
      </c>
      <c r="I224" s="116">
        <v>1</v>
      </c>
      <c r="J224" s="116">
        <v>1</v>
      </c>
      <c r="L224"/>
      <c r="N224" t="str">
        <f t="shared" si="4"/>
        <v/>
      </c>
    </row>
    <row r="225" spans="1:15" x14ac:dyDescent="0.35">
      <c r="B225" t="s">
        <v>313</v>
      </c>
      <c r="C225" t="s">
        <v>314</v>
      </c>
      <c r="D225" t="s">
        <v>37</v>
      </c>
      <c r="E225" t="s">
        <v>1991</v>
      </c>
      <c r="F225" s="97">
        <v>45447</v>
      </c>
      <c r="G225" t="s">
        <v>1833</v>
      </c>
      <c r="H225" t="s">
        <v>59</v>
      </c>
      <c r="I225" s="116"/>
      <c r="J225" s="116">
        <v>1</v>
      </c>
      <c r="L225"/>
      <c r="N225" t="str">
        <f t="shared" si="4"/>
        <v/>
      </c>
    </row>
    <row r="226" spans="1:15" x14ac:dyDescent="0.35">
      <c r="A226" s="111" t="s">
        <v>1874</v>
      </c>
      <c r="B226" s="111"/>
      <c r="C226" s="111"/>
      <c r="D226" s="111"/>
      <c r="E226" s="111"/>
      <c r="F226" s="111"/>
      <c r="G226" s="111"/>
      <c r="H226" s="111"/>
      <c r="I226" s="117">
        <v>1</v>
      </c>
      <c r="J226" s="117">
        <v>2</v>
      </c>
      <c r="L226"/>
      <c r="N226">
        <f t="shared" si="4"/>
        <v>0</v>
      </c>
      <c r="O226" t="s">
        <v>2275</v>
      </c>
    </row>
    <row r="227" spans="1:15" x14ac:dyDescent="0.35">
      <c r="A227" t="s">
        <v>329</v>
      </c>
      <c r="B227" t="s">
        <v>330</v>
      </c>
      <c r="C227" t="s">
        <v>331</v>
      </c>
      <c r="D227" t="s">
        <v>37</v>
      </c>
      <c r="E227" t="s">
        <v>1991</v>
      </c>
      <c r="F227" s="97">
        <v>45439</v>
      </c>
      <c r="G227" s="97">
        <v>45439</v>
      </c>
      <c r="H227" t="s">
        <v>59</v>
      </c>
      <c r="I227" s="116"/>
      <c r="J227" s="116">
        <v>1</v>
      </c>
      <c r="L227"/>
      <c r="N227" t="str">
        <f t="shared" si="4"/>
        <v/>
      </c>
    </row>
    <row r="228" spans="1:15" x14ac:dyDescent="0.35">
      <c r="B228" t="s">
        <v>333</v>
      </c>
      <c r="C228" t="s">
        <v>334</v>
      </c>
      <c r="D228" t="s">
        <v>37</v>
      </c>
      <c r="E228" t="s">
        <v>1878</v>
      </c>
      <c r="F228" s="97">
        <v>45440</v>
      </c>
      <c r="G228" s="97">
        <v>45440</v>
      </c>
      <c r="H228" t="s">
        <v>59</v>
      </c>
      <c r="I228" s="116"/>
      <c r="J228" s="116">
        <v>1</v>
      </c>
      <c r="L228"/>
      <c r="N228" t="str">
        <f t="shared" si="4"/>
        <v/>
      </c>
    </row>
    <row r="229" spans="1:15" x14ac:dyDescent="0.35">
      <c r="B229" t="s">
        <v>336</v>
      </c>
      <c r="C229" t="s">
        <v>337</v>
      </c>
      <c r="D229" t="s">
        <v>37</v>
      </c>
      <c r="E229" t="s">
        <v>1991</v>
      </c>
      <c r="F229" s="97">
        <v>45441</v>
      </c>
      <c r="G229" s="97">
        <v>45441</v>
      </c>
      <c r="H229" t="s">
        <v>59</v>
      </c>
      <c r="I229" s="116"/>
      <c r="J229" s="116">
        <v>1</v>
      </c>
      <c r="L229"/>
      <c r="N229" t="str">
        <f t="shared" si="4"/>
        <v/>
      </c>
    </row>
    <row r="230" spans="1:15" x14ac:dyDescent="0.35">
      <c r="A230" s="111" t="s">
        <v>1875</v>
      </c>
      <c r="B230" s="111"/>
      <c r="C230" s="111"/>
      <c r="D230" s="111"/>
      <c r="E230" s="111"/>
      <c r="F230" s="111"/>
      <c r="G230" s="111"/>
      <c r="H230" s="111"/>
      <c r="I230" s="117"/>
      <c r="J230" s="117">
        <v>3</v>
      </c>
      <c r="L230"/>
      <c r="N230">
        <f t="shared" si="4"/>
        <v>0</v>
      </c>
      <c r="O230" t="s">
        <v>2278</v>
      </c>
    </row>
    <row r="231" spans="1:15" x14ac:dyDescent="0.35">
      <c r="A231" s="105" t="s">
        <v>1832</v>
      </c>
      <c r="B231" s="105"/>
      <c r="C231" s="105"/>
      <c r="D231" s="105"/>
      <c r="E231" s="105"/>
      <c r="F231" s="105"/>
      <c r="G231" s="105"/>
      <c r="I231" s="116">
        <v>89</v>
      </c>
      <c r="J231" s="116">
        <v>179</v>
      </c>
      <c r="L231"/>
    </row>
    <row r="237" spans="1:15" x14ac:dyDescent="0.35">
      <c r="E237" t="s">
        <v>339</v>
      </c>
    </row>
    <row r="238" spans="1:15" x14ac:dyDescent="0.35">
      <c r="E238" t="s">
        <v>414</v>
      </c>
    </row>
    <row r="239" spans="1:15" x14ac:dyDescent="0.35">
      <c r="E239" t="s">
        <v>429</v>
      </c>
    </row>
    <row r="240" spans="1:15" x14ac:dyDescent="0.35">
      <c r="E240" t="s">
        <v>477</v>
      </c>
    </row>
    <row r="241" spans="5:5" x14ac:dyDescent="0.35">
      <c r="E241" t="s">
        <v>1044</v>
      </c>
    </row>
    <row r="242" spans="5:5" x14ac:dyDescent="0.35">
      <c r="E242" t="s">
        <v>1052</v>
      </c>
    </row>
    <row r="243" spans="5:5" x14ac:dyDescent="0.35">
      <c r="E243" t="s">
        <v>543</v>
      </c>
    </row>
    <row r="244" spans="5:5" x14ac:dyDescent="0.35">
      <c r="E244" t="s">
        <v>1068</v>
      </c>
    </row>
    <row r="245" spans="5:5" x14ac:dyDescent="0.35">
      <c r="E245" t="s">
        <v>247</v>
      </c>
    </row>
    <row r="246" spans="5:5" x14ac:dyDescent="0.35">
      <c r="E246" t="s">
        <v>601</v>
      </c>
    </row>
    <row r="247" spans="5:5" x14ac:dyDescent="0.35">
      <c r="E247" t="s">
        <v>708</v>
      </c>
    </row>
    <row r="248" spans="5:5" x14ac:dyDescent="0.35">
      <c r="E248" t="s">
        <v>727</v>
      </c>
    </row>
    <row r="249" spans="5:5" x14ac:dyDescent="0.35">
      <c r="E249" t="s">
        <v>1080</v>
      </c>
    </row>
    <row r="250" spans="5:5" x14ac:dyDescent="0.35">
      <c r="E250" t="s">
        <v>796</v>
      </c>
    </row>
    <row r="251" spans="5:5" x14ac:dyDescent="0.35">
      <c r="E251" t="s">
        <v>1127</v>
      </c>
    </row>
    <row r="252" spans="5:5" x14ac:dyDescent="0.35">
      <c r="E252" t="s">
        <v>293</v>
      </c>
    </row>
    <row r="253" spans="5:5" x14ac:dyDescent="0.35">
      <c r="E253" t="s">
        <v>817</v>
      </c>
    </row>
  </sheetData>
  <autoFilter ref="A5:N23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14"/>
  <sheetViews>
    <sheetView zoomScale="145" zoomScaleNormal="145" workbookViewId="0">
      <pane xSplit="1" ySplit="5" topLeftCell="G51" activePane="bottomRight" state="frozen"/>
      <selection pane="topRight" activeCell="B1" sqref="B1"/>
      <selection pane="bottomLeft" activeCell="A6" sqref="A6"/>
      <selection pane="bottomRight" activeCell="I55" sqref="I55"/>
    </sheetView>
  </sheetViews>
  <sheetFormatPr defaultRowHeight="14.5" outlineLevelCol="1" x14ac:dyDescent="0.35"/>
  <cols>
    <col min="1" max="1" width="14.26953125" customWidth="1"/>
    <col min="2" max="2" width="15.26953125" style="87" customWidth="1"/>
    <col min="3" max="3" width="10.26953125" customWidth="1" outlineLevel="1"/>
    <col min="4" max="4" width="9.453125" customWidth="1" outlineLevel="1"/>
    <col min="5" max="5" width="16.453125" customWidth="1" outlineLevel="1"/>
    <col min="6" max="6" width="13.54296875" customWidth="1" outlineLevel="1"/>
    <col min="7" max="7" width="20.54296875" customWidth="1" outlineLevel="1"/>
    <col min="8" max="8" width="17.54296875" style="105" customWidth="1" outlineLevel="1"/>
    <col min="9" max="9" width="14" customWidth="1" outlineLevel="1"/>
    <col min="10" max="10" width="18" customWidth="1" outlineLevel="1"/>
    <col min="11" max="11" width="19.1796875" bestFit="1" customWidth="1" outlineLevel="1"/>
    <col min="12" max="12" width="14.81640625" style="113" customWidth="1" outlineLevel="1"/>
    <col min="13" max="13" width="18.81640625" style="112" bestFit="1" customWidth="1" outlineLevel="1"/>
    <col min="14" max="14" width="14.7265625" style="112" bestFit="1" customWidth="1"/>
    <col min="15" max="15" width="14.81640625" customWidth="1"/>
    <col min="16" max="16" width="7.54296875" customWidth="1"/>
    <col min="18" max="19" width="15.453125" customWidth="1"/>
    <col min="20" max="20" width="13.26953125" customWidth="1"/>
    <col min="24" max="24" width="18.26953125" style="110" bestFit="1" customWidth="1"/>
  </cols>
  <sheetData>
    <row r="1" spans="1:24" x14ac:dyDescent="0.35">
      <c r="A1" s="99" t="s">
        <v>28</v>
      </c>
      <c r="B1" t="s">
        <v>1833</v>
      </c>
      <c r="C1">
        <f t="shared" ref="C1:L1" si="0">SUBTOTAL(3,C3:C9999)</f>
        <v>267</v>
      </c>
      <c r="D1">
        <f t="shared" si="0"/>
        <v>267</v>
      </c>
      <c r="E1">
        <f t="shared" si="0"/>
        <v>268</v>
      </c>
      <c r="F1">
        <f t="shared" si="0"/>
        <v>268</v>
      </c>
      <c r="G1">
        <f t="shared" si="0"/>
        <v>268</v>
      </c>
      <c r="H1" s="105">
        <f t="shared" si="0"/>
        <v>268</v>
      </c>
      <c r="I1">
        <f t="shared" si="0"/>
        <v>268</v>
      </c>
      <c r="J1">
        <f t="shared" si="0"/>
        <v>268</v>
      </c>
      <c r="K1">
        <f t="shared" si="0"/>
        <v>101</v>
      </c>
      <c r="L1" s="113">
        <f t="shared" si="0"/>
        <v>356</v>
      </c>
      <c r="V1">
        <v>3</v>
      </c>
    </row>
    <row r="2" spans="1:24" x14ac:dyDescent="0.35">
      <c r="A2" s="104" t="s">
        <v>2224</v>
      </c>
      <c r="B2" t="s">
        <v>1831</v>
      </c>
    </row>
    <row r="3" spans="1:24" x14ac:dyDescent="0.35">
      <c r="A3" s="99" t="s">
        <v>1</v>
      </c>
      <c r="B3" t="s">
        <v>1831</v>
      </c>
    </row>
    <row r="4" spans="1:24" x14ac:dyDescent="0.35">
      <c r="A4" s="99" t="s">
        <v>6</v>
      </c>
      <c r="B4" t="s">
        <v>1831</v>
      </c>
      <c r="H4"/>
      <c r="L4"/>
      <c r="M4"/>
      <c r="N4"/>
      <c r="X4" s="110" t="s">
        <v>2252</v>
      </c>
    </row>
    <row r="5" spans="1:24" x14ac:dyDescent="0.35">
      <c r="A5" s="99" t="s">
        <v>4</v>
      </c>
      <c r="B5" t="s">
        <v>1831</v>
      </c>
      <c r="H5"/>
      <c r="L5"/>
      <c r="M5"/>
      <c r="N5"/>
      <c r="P5" t="s">
        <v>2423</v>
      </c>
      <c r="R5" t="s">
        <v>2284</v>
      </c>
      <c r="S5" t="s">
        <v>2285</v>
      </c>
      <c r="T5" t="s">
        <v>1836</v>
      </c>
      <c r="U5" t="s">
        <v>2274</v>
      </c>
      <c r="X5" s="110" t="e">
        <f>VLOOKUP(C:C,'[1]Site Rollout Plan'!$B$3:$AG$990,32,0)</f>
        <v>#N/A</v>
      </c>
    </row>
    <row r="6" spans="1:24" x14ac:dyDescent="0.35">
      <c r="H6"/>
      <c r="L6"/>
      <c r="M6"/>
      <c r="N6"/>
      <c r="P6" t="str">
        <f>IF(RIGHT(A6,5)="Total",#REF!-O6,"")</f>
        <v/>
      </c>
      <c r="X6" s="110" t="e">
        <f>VLOOKUP(C:C,'[1]Site Rollout Plan'!$B$3:$AG$990,32,0)</f>
        <v>#N/A</v>
      </c>
    </row>
    <row r="7" spans="1:24" x14ac:dyDescent="0.35">
      <c r="B7"/>
      <c r="H7"/>
      <c r="K7" s="99" t="s">
        <v>1835</v>
      </c>
      <c r="L7"/>
      <c r="M7"/>
      <c r="N7"/>
      <c r="P7" t="str">
        <f>IF(RIGHT(A7,5)="Total",M7-L7,"")</f>
        <v/>
      </c>
      <c r="X7" s="110" t="e">
        <f>VLOOKUP(C:C,'[1]Site Rollout Plan'!$B$3:$AG$990,32,0)</f>
        <v>#N/A</v>
      </c>
    </row>
    <row r="8" spans="1:24" x14ac:dyDescent="0.35">
      <c r="A8" s="99" t="s">
        <v>2291</v>
      </c>
      <c r="B8" s="99" t="s">
        <v>0</v>
      </c>
      <c r="C8" s="99" t="s">
        <v>5</v>
      </c>
      <c r="D8" s="99" t="s">
        <v>8</v>
      </c>
      <c r="E8" s="99" t="s">
        <v>1534</v>
      </c>
      <c r="F8" s="99" t="s">
        <v>14</v>
      </c>
      <c r="G8" s="99" t="s">
        <v>15</v>
      </c>
      <c r="H8" s="99" t="s">
        <v>3</v>
      </c>
      <c r="I8" s="99" t="s">
        <v>22</v>
      </c>
      <c r="J8" s="99" t="s">
        <v>2411</v>
      </c>
      <c r="K8" t="s">
        <v>1834</v>
      </c>
      <c r="L8" t="s">
        <v>1836</v>
      </c>
      <c r="M8"/>
      <c r="N8"/>
      <c r="P8" t="str">
        <f>IF(RIGHT(A8,5)="Total",M8-L8,"")</f>
        <v/>
      </c>
      <c r="Q8" t="s">
        <v>2276</v>
      </c>
      <c r="R8" t="s">
        <v>339</v>
      </c>
      <c r="T8" s="104">
        <v>2</v>
      </c>
      <c r="U8">
        <v>0</v>
      </c>
      <c r="V8" t="s">
        <v>2276</v>
      </c>
      <c r="X8" s="110" t="e">
        <f>VLOOKUP(C:C,'[1]Site Rollout Plan'!$B$3:$AG$990,32,0)</f>
        <v>#N/A</v>
      </c>
    </row>
    <row r="9" spans="1:24" x14ac:dyDescent="0.35">
      <c r="A9" t="s">
        <v>2279</v>
      </c>
      <c r="B9" t="s">
        <v>601</v>
      </c>
      <c r="C9" t="s">
        <v>602</v>
      </c>
      <c r="D9" t="s">
        <v>367</v>
      </c>
      <c r="E9" t="s">
        <v>40</v>
      </c>
      <c r="F9" t="s">
        <v>1833</v>
      </c>
      <c r="G9" s="97">
        <v>45250</v>
      </c>
      <c r="H9">
        <v>2023</v>
      </c>
      <c r="I9" t="s">
        <v>66</v>
      </c>
      <c r="J9" s="97">
        <v>45249</v>
      </c>
      <c r="K9" s="116">
        <v>1</v>
      </c>
      <c r="L9" s="116">
        <v>1</v>
      </c>
      <c r="M9"/>
      <c r="N9"/>
      <c r="P9" t="str">
        <f t="shared" ref="P9:P40" si="1">IF(RIGHT(B9,5)="Total",M9-L9,"")</f>
        <v/>
      </c>
      <c r="X9" s="110">
        <f>VLOOKUP(C:C,'[1]Site Rollout Plan'!$B$3:$AG$990,32,0)</f>
        <v>45260</v>
      </c>
    </row>
    <row r="10" spans="1:24" x14ac:dyDescent="0.35">
      <c r="B10"/>
      <c r="C10" t="s">
        <v>604</v>
      </c>
      <c r="D10" t="s">
        <v>367</v>
      </c>
      <c r="E10" t="s">
        <v>40</v>
      </c>
      <c r="F10" t="s">
        <v>1833</v>
      </c>
      <c r="G10" s="97">
        <v>45260</v>
      </c>
      <c r="H10">
        <v>2023</v>
      </c>
      <c r="I10" t="s">
        <v>66</v>
      </c>
      <c r="J10" s="97">
        <v>45323</v>
      </c>
      <c r="K10" s="116">
        <v>1</v>
      </c>
      <c r="L10" s="116">
        <v>1</v>
      </c>
      <c r="M10"/>
      <c r="N10"/>
      <c r="P10" t="str">
        <f t="shared" si="1"/>
        <v/>
      </c>
      <c r="X10" s="110">
        <f>VLOOKUP(C:C,'[1]Site Rollout Plan'!$B$3:$AG$990,32,0)</f>
        <v>45260</v>
      </c>
    </row>
    <row r="11" spans="1:24" x14ac:dyDescent="0.35">
      <c r="B11"/>
      <c r="C11" t="s">
        <v>607</v>
      </c>
      <c r="D11" t="s">
        <v>367</v>
      </c>
      <c r="E11" t="s">
        <v>40</v>
      </c>
      <c r="F11" t="s">
        <v>1833</v>
      </c>
      <c r="G11" s="97">
        <v>45253</v>
      </c>
      <c r="H11">
        <v>2023</v>
      </c>
      <c r="I11" t="s">
        <v>66</v>
      </c>
      <c r="J11" s="97">
        <v>45328</v>
      </c>
      <c r="K11" s="116">
        <v>1</v>
      </c>
      <c r="L11" s="116">
        <v>1</v>
      </c>
      <c r="M11"/>
      <c r="N11"/>
      <c r="P11" t="str">
        <f t="shared" si="1"/>
        <v/>
      </c>
      <c r="X11" s="110">
        <f>VLOOKUP(C:C,'[1]Site Rollout Plan'!$B$3:$AG$990,32,0)</f>
        <v>45260</v>
      </c>
    </row>
    <row r="12" spans="1:24" x14ac:dyDescent="0.35">
      <c r="B12"/>
      <c r="C12" t="s">
        <v>610</v>
      </c>
      <c r="D12" t="s">
        <v>367</v>
      </c>
      <c r="E12" t="s">
        <v>40</v>
      </c>
      <c r="F12" t="s">
        <v>1833</v>
      </c>
      <c r="G12" s="97">
        <v>45253</v>
      </c>
      <c r="H12">
        <v>2023</v>
      </c>
      <c r="I12" t="s">
        <v>66</v>
      </c>
      <c r="J12" s="97">
        <v>45327</v>
      </c>
      <c r="K12" s="116">
        <v>1</v>
      </c>
      <c r="L12" s="116">
        <v>1</v>
      </c>
      <c r="M12"/>
      <c r="N12"/>
      <c r="P12" t="str">
        <f t="shared" si="1"/>
        <v/>
      </c>
      <c r="X12" s="110">
        <f>VLOOKUP(C:C,'[1]Site Rollout Plan'!$B$3:$AG$990,32,0)</f>
        <v>45260</v>
      </c>
    </row>
    <row r="13" spans="1:24" x14ac:dyDescent="0.35">
      <c r="B13"/>
      <c r="C13" t="s">
        <v>613</v>
      </c>
      <c r="D13" t="s">
        <v>367</v>
      </c>
      <c r="E13" t="s">
        <v>40</v>
      </c>
      <c r="F13" t="s">
        <v>1833</v>
      </c>
      <c r="G13" s="97">
        <v>45254</v>
      </c>
      <c r="H13">
        <v>2023</v>
      </c>
      <c r="I13" t="s">
        <v>66</v>
      </c>
      <c r="J13" s="97">
        <v>45321</v>
      </c>
      <c r="K13" s="116">
        <v>1</v>
      </c>
      <c r="L13" s="116">
        <v>1</v>
      </c>
      <c r="M13"/>
      <c r="N13"/>
      <c r="P13" t="str">
        <f t="shared" si="1"/>
        <v/>
      </c>
      <c r="Q13" t="s">
        <v>2277</v>
      </c>
      <c r="R13" t="s">
        <v>847</v>
      </c>
      <c r="S13" t="s">
        <v>2286</v>
      </c>
      <c r="T13" s="104">
        <v>4</v>
      </c>
      <c r="U13">
        <v>4</v>
      </c>
      <c r="V13" t="s">
        <v>2277</v>
      </c>
      <c r="X13" s="110">
        <f>VLOOKUP(C:C,'[1]Site Rollout Plan'!$B$3:$AG$990,32,0)</f>
        <v>45260</v>
      </c>
    </row>
    <row r="14" spans="1:24" x14ac:dyDescent="0.35">
      <c r="B14"/>
      <c r="C14" t="s">
        <v>617</v>
      </c>
      <c r="D14" t="s">
        <v>367</v>
      </c>
      <c r="E14" t="s">
        <v>40</v>
      </c>
      <c r="F14" t="s">
        <v>1833</v>
      </c>
      <c r="G14" s="97">
        <v>45253</v>
      </c>
      <c r="H14">
        <v>2023</v>
      </c>
      <c r="I14" t="s">
        <v>66</v>
      </c>
      <c r="J14" s="97">
        <v>45329</v>
      </c>
      <c r="K14" s="116">
        <v>1</v>
      </c>
      <c r="L14" s="116">
        <v>1</v>
      </c>
      <c r="M14"/>
      <c r="N14"/>
      <c r="P14" t="str">
        <f t="shared" si="1"/>
        <v/>
      </c>
      <c r="X14" s="110">
        <f>VLOOKUP(C:C,'[1]Site Rollout Plan'!$B$3:$AG$990,32,0)</f>
        <v>45260</v>
      </c>
    </row>
    <row r="15" spans="1:24" x14ac:dyDescent="0.35">
      <c r="B15"/>
      <c r="C15" t="s">
        <v>620</v>
      </c>
      <c r="D15" t="s">
        <v>367</v>
      </c>
      <c r="E15" t="s">
        <v>40</v>
      </c>
      <c r="F15" t="s">
        <v>1833</v>
      </c>
      <c r="G15" s="97">
        <v>45254</v>
      </c>
      <c r="H15">
        <v>2023</v>
      </c>
      <c r="I15" t="s">
        <v>66</v>
      </c>
      <c r="J15" s="97">
        <v>45324</v>
      </c>
      <c r="K15" s="116">
        <v>1</v>
      </c>
      <c r="L15" s="116">
        <v>1</v>
      </c>
      <c r="M15"/>
      <c r="N15"/>
      <c r="P15" t="str">
        <f t="shared" si="1"/>
        <v/>
      </c>
      <c r="Q15" t="s">
        <v>2275</v>
      </c>
      <c r="R15" t="s">
        <v>58</v>
      </c>
      <c r="T15" s="104">
        <v>1</v>
      </c>
      <c r="U15">
        <v>1</v>
      </c>
      <c r="V15" t="s">
        <v>2275</v>
      </c>
      <c r="X15" s="110">
        <f>VLOOKUP(C:C,'[1]Site Rollout Plan'!$B$3:$AG$990,32,0)</f>
        <v>45260</v>
      </c>
    </row>
    <row r="16" spans="1:24" x14ac:dyDescent="0.35">
      <c r="B16"/>
      <c r="C16" t="s">
        <v>623</v>
      </c>
      <c r="D16" t="s">
        <v>367</v>
      </c>
      <c r="E16" t="s">
        <v>40</v>
      </c>
      <c r="F16" t="s">
        <v>1833</v>
      </c>
      <c r="G16" s="97">
        <v>45253</v>
      </c>
      <c r="H16">
        <v>2023</v>
      </c>
      <c r="I16" t="s">
        <v>66</v>
      </c>
      <c r="J16" s="97">
        <v>45327</v>
      </c>
      <c r="K16" s="116">
        <v>1</v>
      </c>
      <c r="L16" s="116">
        <v>1</v>
      </c>
      <c r="M16"/>
      <c r="N16"/>
      <c r="P16" t="str">
        <f t="shared" si="1"/>
        <v/>
      </c>
      <c r="X16" s="110">
        <f>VLOOKUP(C:C,'[1]Site Rollout Plan'!$B$3:$AG$990,32,0)</f>
        <v>45260</v>
      </c>
    </row>
    <row r="17" spans="1:24" x14ac:dyDescent="0.35">
      <c r="B17" s="111" t="s">
        <v>2262</v>
      </c>
      <c r="C17" s="111"/>
      <c r="D17" s="111"/>
      <c r="E17" s="111"/>
      <c r="F17" s="111"/>
      <c r="G17" s="111"/>
      <c r="H17" s="111"/>
      <c r="I17" s="111"/>
      <c r="J17" s="111"/>
      <c r="K17" s="117">
        <v>8</v>
      </c>
      <c r="L17" s="117">
        <v>8</v>
      </c>
      <c r="M17"/>
      <c r="N17"/>
      <c r="P17">
        <f t="shared" si="1"/>
        <v>-8</v>
      </c>
      <c r="X17" s="110" t="e">
        <f>VLOOKUP(C:C,'[1]Site Rollout Plan'!$B$3:$AG$990,32,0)</f>
        <v>#N/A</v>
      </c>
    </row>
    <row r="18" spans="1:24" x14ac:dyDescent="0.35">
      <c r="A18" s="114" t="s">
        <v>2301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8">
        <v>8</v>
      </c>
      <c r="L18" s="118">
        <v>8</v>
      </c>
      <c r="M18"/>
      <c r="N18"/>
      <c r="P18" t="str">
        <f t="shared" si="1"/>
        <v/>
      </c>
      <c r="X18" s="110" t="e">
        <f>VLOOKUP(C:C,'[1]Site Rollout Plan'!$B$3:$AG$990,32,0)</f>
        <v>#N/A</v>
      </c>
    </row>
    <row r="19" spans="1:24" x14ac:dyDescent="0.35">
      <c r="A19" t="s">
        <v>2276</v>
      </c>
      <c r="B19" t="s">
        <v>339</v>
      </c>
      <c r="C19" t="s">
        <v>340</v>
      </c>
      <c r="D19" t="s">
        <v>342</v>
      </c>
      <c r="E19" t="s">
        <v>40</v>
      </c>
      <c r="F19" s="97">
        <v>45373</v>
      </c>
      <c r="G19" s="97">
        <v>45373</v>
      </c>
      <c r="H19">
        <v>2023</v>
      </c>
      <c r="I19" t="s">
        <v>41</v>
      </c>
      <c r="J19" s="97">
        <v>45387</v>
      </c>
      <c r="K19" s="116">
        <v>1</v>
      </c>
      <c r="L19" s="116">
        <v>1</v>
      </c>
      <c r="M19"/>
      <c r="N19"/>
      <c r="P19" t="str">
        <f t="shared" si="1"/>
        <v/>
      </c>
      <c r="X19" s="110">
        <f>VLOOKUP(C:C,'[1]Site Rollout Plan'!$B$3:$AG$990,32,0)</f>
        <v>45473</v>
      </c>
    </row>
    <row r="20" spans="1:24" x14ac:dyDescent="0.35">
      <c r="B20"/>
      <c r="C20" t="s">
        <v>347</v>
      </c>
      <c r="D20" t="s">
        <v>342</v>
      </c>
      <c r="E20" t="s">
        <v>390</v>
      </c>
      <c r="F20" s="97">
        <v>45252</v>
      </c>
      <c r="G20" s="97">
        <v>45252</v>
      </c>
      <c r="H20">
        <v>2023</v>
      </c>
      <c r="I20" t="s">
        <v>41</v>
      </c>
      <c r="J20" s="97">
        <v>45322</v>
      </c>
      <c r="K20" s="116">
        <v>1</v>
      </c>
      <c r="L20" s="116">
        <v>1</v>
      </c>
      <c r="M20"/>
      <c r="N20"/>
      <c r="P20" t="str">
        <f t="shared" si="1"/>
        <v/>
      </c>
      <c r="Q20" t="s">
        <v>2277</v>
      </c>
      <c r="R20" t="s">
        <v>67</v>
      </c>
      <c r="T20" s="104">
        <v>4</v>
      </c>
      <c r="U20">
        <v>4</v>
      </c>
      <c r="V20" t="s">
        <v>2277</v>
      </c>
      <c r="X20" s="110">
        <f>VLOOKUP(C:C,'[1]Site Rollout Plan'!$B$3:$AG$990,32,0)</f>
        <v>45260</v>
      </c>
    </row>
    <row r="21" spans="1:24" x14ac:dyDescent="0.35">
      <c r="B21" s="111" t="s">
        <v>2254</v>
      </c>
      <c r="C21" s="111"/>
      <c r="D21" s="111"/>
      <c r="E21" s="111"/>
      <c r="F21" s="111"/>
      <c r="G21" s="111"/>
      <c r="H21" s="111"/>
      <c r="I21" s="111"/>
      <c r="J21" s="111"/>
      <c r="K21" s="117">
        <v>2</v>
      </c>
      <c r="L21" s="117">
        <v>2</v>
      </c>
      <c r="M21"/>
      <c r="N21"/>
      <c r="P21">
        <f t="shared" si="1"/>
        <v>-2</v>
      </c>
      <c r="X21" s="110" t="e">
        <f>VLOOKUP(C:C,'[1]Site Rollout Plan'!$B$3:$AG$990,32,0)</f>
        <v>#N/A</v>
      </c>
    </row>
    <row r="22" spans="1:24" x14ac:dyDescent="0.35">
      <c r="B22" t="s">
        <v>414</v>
      </c>
      <c r="C22" t="s">
        <v>416</v>
      </c>
      <c r="D22" t="s">
        <v>418</v>
      </c>
      <c r="E22" t="s">
        <v>1833</v>
      </c>
      <c r="F22" s="97">
        <v>45250</v>
      </c>
      <c r="G22" s="97">
        <v>45250</v>
      </c>
      <c r="H22">
        <v>2023</v>
      </c>
      <c r="I22" t="s">
        <v>66</v>
      </c>
      <c r="J22" s="97">
        <v>45301</v>
      </c>
      <c r="K22" s="116">
        <v>1</v>
      </c>
      <c r="L22" s="116">
        <v>1</v>
      </c>
      <c r="M22"/>
      <c r="N22"/>
      <c r="P22" t="str">
        <f t="shared" si="1"/>
        <v/>
      </c>
      <c r="X22" s="110">
        <f>VLOOKUP(C:C,'[1]Site Rollout Plan'!$B$3:$AG$990,32,0)</f>
        <v>45260</v>
      </c>
    </row>
    <row r="23" spans="1:24" x14ac:dyDescent="0.35">
      <c r="B23"/>
      <c r="C23" t="s">
        <v>421</v>
      </c>
      <c r="D23" t="s">
        <v>423</v>
      </c>
      <c r="E23" t="s">
        <v>1833</v>
      </c>
      <c r="F23" s="97">
        <v>45253</v>
      </c>
      <c r="G23" s="97">
        <v>45253</v>
      </c>
      <c r="H23">
        <v>2023</v>
      </c>
      <c r="I23" t="s">
        <v>66</v>
      </c>
      <c r="J23" s="97">
        <v>45253</v>
      </c>
      <c r="K23" s="116">
        <v>1</v>
      </c>
      <c r="L23" s="116">
        <v>1</v>
      </c>
      <c r="M23"/>
      <c r="N23"/>
      <c r="P23" t="str">
        <f t="shared" si="1"/>
        <v/>
      </c>
      <c r="X23" s="110">
        <f>VLOOKUP(C:C,'[1]Site Rollout Plan'!$B$3:$AG$990,32,0)</f>
        <v>45260</v>
      </c>
    </row>
    <row r="24" spans="1:24" x14ac:dyDescent="0.35">
      <c r="B24"/>
      <c r="C24" t="s">
        <v>427</v>
      </c>
      <c r="D24" t="s">
        <v>423</v>
      </c>
      <c r="E24" t="s">
        <v>1897</v>
      </c>
      <c r="F24" s="97">
        <v>45272</v>
      </c>
      <c r="G24" s="97">
        <v>45272</v>
      </c>
      <c r="H24">
        <v>2023</v>
      </c>
      <c r="I24" t="s">
        <v>66</v>
      </c>
      <c r="J24" s="97">
        <v>45272</v>
      </c>
      <c r="K24" s="116">
        <v>1</v>
      </c>
      <c r="L24" s="116">
        <v>1</v>
      </c>
      <c r="M24"/>
      <c r="N24"/>
      <c r="P24" t="str">
        <f t="shared" si="1"/>
        <v/>
      </c>
      <c r="Q24" t="s">
        <v>2278</v>
      </c>
      <c r="R24" t="s">
        <v>82</v>
      </c>
      <c r="T24" s="104">
        <v>3</v>
      </c>
      <c r="U24">
        <v>3</v>
      </c>
      <c r="V24" t="s">
        <v>2278</v>
      </c>
      <c r="X24" s="110">
        <f>VLOOKUP(C:C,'[1]Site Rollout Plan'!$B$3:$AG$990,32,0)</f>
        <v>45282</v>
      </c>
    </row>
    <row r="25" spans="1:24" x14ac:dyDescent="0.35">
      <c r="B25" s="111" t="s">
        <v>2256</v>
      </c>
      <c r="C25" s="111"/>
      <c r="D25" s="111"/>
      <c r="E25" s="111"/>
      <c r="F25" s="111"/>
      <c r="G25" s="111"/>
      <c r="H25" s="111"/>
      <c r="I25" s="111"/>
      <c r="J25" s="111"/>
      <c r="K25" s="117">
        <v>3</v>
      </c>
      <c r="L25" s="117">
        <v>3</v>
      </c>
      <c r="M25"/>
      <c r="N25"/>
      <c r="P25">
        <f t="shared" si="1"/>
        <v>-3</v>
      </c>
      <c r="X25" s="110" t="e">
        <f>VLOOKUP(C:C,'[1]Site Rollout Plan'!$B$3:$AG$990,32,0)</f>
        <v>#N/A</v>
      </c>
    </row>
    <row r="26" spans="1:24" x14ac:dyDescent="0.35">
      <c r="B26" t="s">
        <v>1044</v>
      </c>
      <c r="C26" t="s">
        <v>1045</v>
      </c>
      <c r="D26" t="s">
        <v>418</v>
      </c>
      <c r="E26" t="s">
        <v>40</v>
      </c>
      <c r="F26" t="s">
        <v>1878</v>
      </c>
      <c r="G26" t="s">
        <v>1878</v>
      </c>
      <c r="H26">
        <v>2023</v>
      </c>
      <c r="I26" t="s">
        <v>66</v>
      </c>
      <c r="J26" s="97">
        <v>45308</v>
      </c>
      <c r="K26" s="116">
        <v>1</v>
      </c>
      <c r="L26" s="116">
        <v>1</v>
      </c>
      <c r="M26"/>
      <c r="N26"/>
      <c r="P26" t="str">
        <f t="shared" si="1"/>
        <v/>
      </c>
      <c r="X26" s="110">
        <f>VLOOKUP(C:C,'[1]Site Rollout Plan'!$B$3:$AG$990,32,0)</f>
        <v>45247</v>
      </c>
    </row>
    <row r="27" spans="1:24" x14ac:dyDescent="0.35">
      <c r="B27"/>
      <c r="C27" t="s">
        <v>1047</v>
      </c>
      <c r="D27" t="s">
        <v>418</v>
      </c>
      <c r="E27" t="s">
        <v>1833</v>
      </c>
      <c r="F27" t="s">
        <v>1833</v>
      </c>
      <c r="G27" s="97">
        <v>45244</v>
      </c>
      <c r="H27">
        <v>2023</v>
      </c>
      <c r="I27" t="s">
        <v>66</v>
      </c>
      <c r="J27" s="97">
        <v>45308</v>
      </c>
      <c r="K27" s="116">
        <v>1</v>
      </c>
      <c r="L27" s="116">
        <v>1</v>
      </c>
      <c r="M27"/>
      <c r="N27"/>
      <c r="P27" t="str">
        <f t="shared" si="1"/>
        <v/>
      </c>
      <c r="X27" s="110">
        <f>VLOOKUP(C:C,'[1]Site Rollout Plan'!$B$3:$AG$990,32,0)</f>
        <v>45247</v>
      </c>
    </row>
    <row r="28" spans="1:24" x14ac:dyDescent="0.35">
      <c r="B28"/>
      <c r="C28" t="s">
        <v>1050</v>
      </c>
      <c r="D28" t="s">
        <v>418</v>
      </c>
      <c r="E28" t="s">
        <v>390</v>
      </c>
      <c r="F28" t="s">
        <v>1878</v>
      </c>
      <c r="G28" t="s">
        <v>1878</v>
      </c>
      <c r="H28">
        <v>2023</v>
      </c>
      <c r="I28" t="s">
        <v>66</v>
      </c>
      <c r="J28" s="97">
        <v>45308</v>
      </c>
      <c r="K28" s="116">
        <v>1</v>
      </c>
      <c r="L28" s="116">
        <v>1</v>
      </c>
      <c r="M28"/>
      <c r="N28"/>
      <c r="P28" t="str">
        <f t="shared" si="1"/>
        <v/>
      </c>
      <c r="X28" s="110">
        <f>VLOOKUP(C:C,'[1]Site Rollout Plan'!$B$3:$AG$990,32,0)</f>
        <v>45247</v>
      </c>
    </row>
    <row r="29" spans="1:24" x14ac:dyDescent="0.35">
      <c r="B29" s="111" t="s">
        <v>2257</v>
      </c>
      <c r="C29" s="111"/>
      <c r="D29" s="111"/>
      <c r="E29" s="111"/>
      <c r="F29" s="111"/>
      <c r="G29" s="111"/>
      <c r="H29" s="111"/>
      <c r="I29" s="111"/>
      <c r="J29" s="111"/>
      <c r="K29" s="117">
        <v>3</v>
      </c>
      <c r="L29" s="117">
        <v>3</v>
      </c>
      <c r="M29"/>
      <c r="N29"/>
      <c r="P29">
        <f t="shared" si="1"/>
        <v>-3</v>
      </c>
      <c r="Q29" t="s">
        <v>2275</v>
      </c>
      <c r="R29" t="s">
        <v>92</v>
      </c>
      <c r="T29" s="104">
        <v>4</v>
      </c>
      <c r="U29">
        <v>4</v>
      </c>
      <c r="V29" t="s">
        <v>2275</v>
      </c>
      <c r="X29" s="110" t="e">
        <f>VLOOKUP(C:C,'[1]Site Rollout Plan'!$B$3:$AG$990,32,0)</f>
        <v>#N/A</v>
      </c>
    </row>
    <row r="30" spans="1:24" x14ac:dyDescent="0.35">
      <c r="B30" t="s">
        <v>708</v>
      </c>
      <c r="C30" t="s">
        <v>709</v>
      </c>
      <c r="D30" t="s">
        <v>342</v>
      </c>
      <c r="E30" t="s">
        <v>40</v>
      </c>
      <c r="F30" t="s">
        <v>1833</v>
      </c>
      <c r="G30" s="97">
        <v>45250</v>
      </c>
      <c r="H30">
        <v>2023</v>
      </c>
      <c r="I30" t="s">
        <v>66</v>
      </c>
      <c r="J30" s="97">
        <v>45303</v>
      </c>
      <c r="K30" s="116">
        <v>1</v>
      </c>
      <c r="L30" s="116">
        <v>1</v>
      </c>
      <c r="M30"/>
      <c r="N30"/>
      <c r="P30" t="str">
        <f t="shared" si="1"/>
        <v/>
      </c>
      <c r="X30" s="110">
        <f>VLOOKUP(C:C,'[1]Site Rollout Plan'!$B$3:$AG$990,32,0)</f>
        <v>45260</v>
      </c>
    </row>
    <row r="31" spans="1:24" x14ac:dyDescent="0.35">
      <c r="B31"/>
      <c r="C31" t="s">
        <v>711</v>
      </c>
      <c r="D31" t="s">
        <v>342</v>
      </c>
      <c r="E31" t="s">
        <v>1833</v>
      </c>
      <c r="F31" t="s">
        <v>1833</v>
      </c>
      <c r="G31" s="97">
        <v>45252</v>
      </c>
      <c r="H31">
        <v>2023</v>
      </c>
      <c r="I31" t="s">
        <v>66</v>
      </c>
      <c r="J31" s="97">
        <v>45303</v>
      </c>
      <c r="K31" s="116">
        <v>1</v>
      </c>
      <c r="L31" s="116">
        <v>1</v>
      </c>
      <c r="M31"/>
      <c r="N31"/>
      <c r="P31" t="str">
        <f t="shared" si="1"/>
        <v/>
      </c>
      <c r="X31" s="110">
        <f>VLOOKUP(C:C,'[1]Site Rollout Plan'!$B$3:$AG$990,32,0)</f>
        <v>45260</v>
      </c>
    </row>
    <row r="32" spans="1:24" x14ac:dyDescent="0.35">
      <c r="B32" s="111" t="s">
        <v>2263</v>
      </c>
      <c r="C32" s="111"/>
      <c r="D32" s="111"/>
      <c r="E32" s="111"/>
      <c r="F32" s="111"/>
      <c r="G32" s="111"/>
      <c r="H32" s="111"/>
      <c r="I32" s="111"/>
      <c r="J32" s="111"/>
      <c r="K32" s="117">
        <v>2</v>
      </c>
      <c r="L32" s="117">
        <v>2</v>
      </c>
      <c r="M32"/>
      <c r="N32"/>
      <c r="P32">
        <f t="shared" si="1"/>
        <v>-2</v>
      </c>
      <c r="Q32" t="s">
        <v>2277</v>
      </c>
      <c r="R32" t="s">
        <v>106</v>
      </c>
      <c r="T32" s="104">
        <v>2</v>
      </c>
      <c r="U32">
        <v>2</v>
      </c>
      <c r="V32" t="s">
        <v>2277</v>
      </c>
      <c r="X32" s="110" t="e">
        <f>VLOOKUP(C:C,'[1]Site Rollout Plan'!$B$3:$AG$990,32,0)</f>
        <v>#N/A</v>
      </c>
    </row>
    <row r="33" spans="1:24" x14ac:dyDescent="0.35">
      <c r="B33" t="s">
        <v>1080</v>
      </c>
      <c r="C33" t="s">
        <v>1081</v>
      </c>
      <c r="D33" t="s">
        <v>367</v>
      </c>
      <c r="E33" t="s">
        <v>1833</v>
      </c>
      <c r="F33" t="s">
        <v>1833</v>
      </c>
      <c r="G33" s="97">
        <v>45272</v>
      </c>
      <c r="H33">
        <v>2023</v>
      </c>
      <c r="I33" t="s">
        <v>66</v>
      </c>
      <c r="J33" s="97">
        <v>45307</v>
      </c>
      <c r="K33" s="116">
        <v>1</v>
      </c>
      <c r="L33" s="116">
        <v>1</v>
      </c>
      <c r="M33"/>
      <c r="N33"/>
      <c r="P33" t="str">
        <f t="shared" si="1"/>
        <v/>
      </c>
      <c r="X33" s="110">
        <f>VLOOKUP(C:C,'[1]Site Rollout Plan'!$B$3:$AG$990,32,0)</f>
        <v>45282</v>
      </c>
    </row>
    <row r="34" spans="1:24" x14ac:dyDescent="0.35">
      <c r="B34"/>
      <c r="C34" t="s">
        <v>1085</v>
      </c>
      <c r="D34" t="s">
        <v>367</v>
      </c>
      <c r="E34" t="s">
        <v>40</v>
      </c>
      <c r="F34" t="s">
        <v>1833</v>
      </c>
      <c r="G34" s="97">
        <v>45245</v>
      </c>
      <c r="H34">
        <v>2023</v>
      </c>
      <c r="I34" t="s">
        <v>66</v>
      </c>
      <c r="J34" s="97">
        <v>45250</v>
      </c>
      <c r="K34" s="116">
        <v>1</v>
      </c>
      <c r="L34" s="116">
        <v>1</v>
      </c>
      <c r="M34"/>
      <c r="N34"/>
      <c r="P34" t="str">
        <f t="shared" si="1"/>
        <v/>
      </c>
      <c r="X34" s="110">
        <f>VLOOKUP(C:C,'[1]Site Rollout Plan'!$B$3:$AG$990,32,0)</f>
        <v>45254</v>
      </c>
    </row>
    <row r="35" spans="1:24" x14ac:dyDescent="0.35">
      <c r="B35"/>
      <c r="C35" t="s">
        <v>1087</v>
      </c>
      <c r="D35" t="s">
        <v>367</v>
      </c>
      <c r="E35" t="s">
        <v>40</v>
      </c>
      <c r="F35" t="s">
        <v>1833</v>
      </c>
      <c r="G35" s="97">
        <v>45245</v>
      </c>
      <c r="H35">
        <v>2023</v>
      </c>
      <c r="I35" t="s">
        <v>66</v>
      </c>
      <c r="J35" s="97">
        <v>45250</v>
      </c>
      <c r="K35" s="116">
        <v>1</v>
      </c>
      <c r="L35" s="116">
        <v>1</v>
      </c>
      <c r="M35"/>
      <c r="N35"/>
      <c r="P35" t="str">
        <f t="shared" si="1"/>
        <v/>
      </c>
      <c r="X35" s="110">
        <f>VLOOKUP(C:C,'[1]Site Rollout Plan'!$B$3:$AG$990,32,0)</f>
        <v>45254</v>
      </c>
    </row>
    <row r="36" spans="1:24" x14ac:dyDescent="0.35">
      <c r="B36"/>
      <c r="C36" t="s">
        <v>1090</v>
      </c>
      <c r="D36" t="s">
        <v>367</v>
      </c>
      <c r="E36" t="s">
        <v>1833</v>
      </c>
      <c r="F36" t="s">
        <v>1833</v>
      </c>
      <c r="G36" s="97">
        <v>45252</v>
      </c>
      <c r="H36">
        <v>2023</v>
      </c>
      <c r="I36" t="s">
        <v>66</v>
      </c>
      <c r="J36" s="97">
        <v>45252</v>
      </c>
      <c r="K36" s="116">
        <v>1</v>
      </c>
      <c r="L36" s="116">
        <v>1</v>
      </c>
      <c r="M36"/>
      <c r="N36"/>
      <c r="P36" t="str">
        <f t="shared" si="1"/>
        <v/>
      </c>
      <c r="X36" s="110">
        <f>VLOOKUP(C:C,'[1]Site Rollout Plan'!$B$3:$AG$990,32,0)</f>
        <v>45260</v>
      </c>
    </row>
    <row r="37" spans="1:24" x14ac:dyDescent="0.35">
      <c r="B37" s="111" t="s">
        <v>2265</v>
      </c>
      <c r="C37" s="111"/>
      <c r="D37" s="111"/>
      <c r="E37" s="111"/>
      <c r="F37" s="111"/>
      <c r="G37" s="111"/>
      <c r="H37" s="111"/>
      <c r="I37" s="111"/>
      <c r="J37" s="111"/>
      <c r="K37" s="117">
        <v>4</v>
      </c>
      <c r="L37" s="117">
        <v>4</v>
      </c>
      <c r="M37"/>
      <c r="N37"/>
      <c r="P37">
        <f t="shared" si="1"/>
        <v>-4</v>
      </c>
      <c r="X37" s="110" t="e">
        <f>VLOOKUP(C:C,'[1]Site Rollout Plan'!$B$3:$AG$990,32,0)</f>
        <v>#N/A</v>
      </c>
    </row>
    <row r="38" spans="1:24" x14ac:dyDescent="0.35">
      <c r="B38" t="s">
        <v>796</v>
      </c>
      <c r="C38" t="s">
        <v>798</v>
      </c>
      <c r="D38" t="s">
        <v>367</v>
      </c>
      <c r="E38" t="s">
        <v>40</v>
      </c>
      <c r="F38" t="s">
        <v>1833</v>
      </c>
      <c r="G38" s="97">
        <v>45266</v>
      </c>
      <c r="H38">
        <v>2023</v>
      </c>
      <c r="I38" t="s">
        <v>66</v>
      </c>
      <c r="J38" s="97">
        <v>45337</v>
      </c>
      <c r="K38" s="116">
        <v>1</v>
      </c>
      <c r="L38" s="116">
        <v>1</v>
      </c>
      <c r="M38"/>
      <c r="N38"/>
      <c r="P38" t="str">
        <f t="shared" si="1"/>
        <v/>
      </c>
      <c r="Q38" t="s">
        <v>2275</v>
      </c>
      <c r="R38" t="s">
        <v>376</v>
      </c>
      <c r="T38" s="104">
        <v>5</v>
      </c>
      <c r="U38">
        <v>1</v>
      </c>
      <c r="V38" t="s">
        <v>2275</v>
      </c>
      <c r="X38" s="110">
        <f>VLOOKUP(C:C,'[1]Site Rollout Plan'!$B$3:$AG$990,32,0)</f>
        <v>45282</v>
      </c>
    </row>
    <row r="39" spans="1:24" x14ac:dyDescent="0.35">
      <c r="B39"/>
      <c r="C39" t="s">
        <v>801</v>
      </c>
      <c r="D39" t="s">
        <v>367</v>
      </c>
      <c r="E39" t="s">
        <v>40</v>
      </c>
      <c r="F39" t="s">
        <v>1833</v>
      </c>
      <c r="G39" s="97">
        <v>45338</v>
      </c>
      <c r="H39">
        <v>2023</v>
      </c>
      <c r="I39" t="s">
        <v>66</v>
      </c>
      <c r="J39" s="97">
        <v>45342</v>
      </c>
      <c r="K39" s="116">
        <v>1</v>
      </c>
      <c r="L39" s="116">
        <v>1</v>
      </c>
      <c r="M39"/>
      <c r="N39"/>
      <c r="P39" t="str">
        <f t="shared" si="1"/>
        <v/>
      </c>
      <c r="X39" s="110">
        <f>VLOOKUP(C:C,'[1]Site Rollout Plan'!$B$3:$AG$990,32,0)</f>
        <v>45351</v>
      </c>
    </row>
    <row r="40" spans="1:24" x14ac:dyDescent="0.35">
      <c r="B40" s="111" t="s">
        <v>2267</v>
      </c>
      <c r="C40" s="111"/>
      <c r="D40" s="111"/>
      <c r="E40" s="111"/>
      <c r="F40" s="111"/>
      <c r="G40" s="111"/>
      <c r="H40" s="111"/>
      <c r="I40" s="111"/>
      <c r="J40" s="111"/>
      <c r="K40" s="117">
        <v>2</v>
      </c>
      <c r="L40" s="117">
        <v>2</v>
      </c>
      <c r="M40"/>
      <c r="N40"/>
      <c r="P40">
        <f t="shared" si="1"/>
        <v>-2</v>
      </c>
      <c r="X40" s="110" t="e">
        <f>VLOOKUP(C:C,'[1]Site Rollout Plan'!$B$3:$AG$990,32,0)</f>
        <v>#N/A</v>
      </c>
    </row>
    <row r="41" spans="1:24" x14ac:dyDescent="0.35">
      <c r="B41" t="s">
        <v>1127</v>
      </c>
      <c r="C41" t="s">
        <v>1129</v>
      </c>
      <c r="D41" t="s">
        <v>367</v>
      </c>
      <c r="E41" t="s">
        <v>40</v>
      </c>
      <c r="F41" t="s">
        <v>1833</v>
      </c>
      <c r="G41" s="97">
        <v>45252</v>
      </c>
      <c r="H41">
        <v>2023</v>
      </c>
      <c r="I41" t="s">
        <v>66</v>
      </c>
      <c r="J41" s="97">
        <v>45252</v>
      </c>
      <c r="K41" s="116">
        <v>1</v>
      </c>
      <c r="L41" s="116">
        <v>1</v>
      </c>
      <c r="M41"/>
      <c r="N41"/>
      <c r="P41" t="str">
        <f t="shared" ref="P41:P72" si="2">IF(RIGHT(B41,5)="Total",M41-L41,"")</f>
        <v/>
      </c>
      <c r="X41" s="110">
        <f>VLOOKUP(C:C,'[1]Site Rollout Plan'!$B$3:$AG$990,32,0)</f>
        <v>45260</v>
      </c>
    </row>
    <row r="42" spans="1:24" x14ac:dyDescent="0.35">
      <c r="B42"/>
      <c r="C42" t="s">
        <v>1134</v>
      </c>
      <c r="D42" t="s">
        <v>367</v>
      </c>
      <c r="E42" t="s">
        <v>40</v>
      </c>
      <c r="F42" t="s">
        <v>1833</v>
      </c>
      <c r="G42" s="97">
        <v>45211</v>
      </c>
      <c r="H42">
        <v>2023</v>
      </c>
      <c r="I42" t="s">
        <v>66</v>
      </c>
      <c r="J42" s="97">
        <v>45324</v>
      </c>
      <c r="K42" s="116">
        <v>1</v>
      </c>
      <c r="L42" s="116">
        <v>1</v>
      </c>
      <c r="M42"/>
      <c r="N42"/>
      <c r="P42" t="str">
        <f t="shared" si="2"/>
        <v/>
      </c>
      <c r="X42" s="110">
        <f>VLOOKUP(C:C,'[1]Site Rollout Plan'!$B$3:$AG$990,32,0)</f>
        <v>45219</v>
      </c>
    </row>
    <row r="43" spans="1:24" x14ac:dyDescent="0.35">
      <c r="B43"/>
      <c r="C43" t="s">
        <v>1138</v>
      </c>
      <c r="D43" t="s">
        <v>367</v>
      </c>
      <c r="E43" t="s">
        <v>40</v>
      </c>
      <c r="F43" t="s">
        <v>1833</v>
      </c>
      <c r="G43" s="97">
        <v>45211</v>
      </c>
      <c r="H43">
        <v>2023</v>
      </c>
      <c r="I43" t="s">
        <v>66</v>
      </c>
      <c r="J43" s="97">
        <v>45324</v>
      </c>
      <c r="K43" s="116">
        <v>1</v>
      </c>
      <c r="L43" s="116">
        <v>1</v>
      </c>
      <c r="M43"/>
      <c r="N43"/>
      <c r="P43" t="str">
        <f t="shared" si="2"/>
        <v/>
      </c>
      <c r="Q43" t="s">
        <v>2276</v>
      </c>
      <c r="R43" t="s">
        <v>414</v>
      </c>
      <c r="T43" s="104">
        <v>4</v>
      </c>
      <c r="U43">
        <v>0</v>
      </c>
      <c r="V43" t="s">
        <v>2276</v>
      </c>
      <c r="X43" s="110">
        <f>VLOOKUP(C:C,'[1]Site Rollout Plan'!$B$3:$AG$990,32,0)</f>
        <v>45219</v>
      </c>
    </row>
    <row r="44" spans="1:24" x14ac:dyDescent="0.35">
      <c r="B44" s="111" t="s">
        <v>2268</v>
      </c>
      <c r="C44" s="111"/>
      <c r="D44" s="111"/>
      <c r="E44" s="111"/>
      <c r="F44" s="111"/>
      <c r="G44" s="111"/>
      <c r="H44" s="111"/>
      <c r="I44" s="111"/>
      <c r="J44" s="111"/>
      <c r="K44" s="117">
        <v>3</v>
      </c>
      <c r="L44" s="117">
        <v>3</v>
      </c>
      <c r="M44"/>
      <c r="N44"/>
      <c r="P44">
        <f t="shared" si="2"/>
        <v>-3</v>
      </c>
      <c r="X44" s="110" t="e">
        <f>VLOOKUP(C:C,'[1]Site Rollout Plan'!$B$3:$AG$990,32,0)</f>
        <v>#N/A</v>
      </c>
    </row>
    <row r="45" spans="1:24" x14ac:dyDescent="0.35">
      <c r="B45" t="s">
        <v>817</v>
      </c>
      <c r="C45" t="s">
        <v>1277</v>
      </c>
      <c r="D45" t="s">
        <v>1278</v>
      </c>
      <c r="E45" t="s">
        <v>1833</v>
      </c>
      <c r="F45" s="97">
        <v>45449</v>
      </c>
      <c r="G45" t="s">
        <v>1833</v>
      </c>
      <c r="H45" t="s">
        <v>1167</v>
      </c>
      <c r="I45" t="s">
        <v>1833</v>
      </c>
      <c r="J45" s="97">
        <v>45463</v>
      </c>
      <c r="K45" s="116"/>
      <c r="L45" s="116">
        <v>1</v>
      </c>
      <c r="M45"/>
      <c r="N45"/>
      <c r="P45" t="str">
        <f t="shared" si="2"/>
        <v/>
      </c>
      <c r="X45" s="110">
        <f>VLOOKUP(C:C,'[1]Site Rollout Plan'!$B$3:$AG$990,32,0)</f>
        <v>45443</v>
      </c>
    </row>
    <row r="46" spans="1:24" x14ac:dyDescent="0.35">
      <c r="B46" s="111" t="s">
        <v>1862</v>
      </c>
      <c r="C46" s="111"/>
      <c r="D46" s="111"/>
      <c r="E46" s="111"/>
      <c r="F46" s="111"/>
      <c r="G46" s="111"/>
      <c r="H46" s="111"/>
      <c r="I46" s="111"/>
      <c r="J46" s="111"/>
      <c r="K46" s="117"/>
      <c r="L46" s="117">
        <v>1</v>
      </c>
      <c r="M46"/>
      <c r="N46"/>
      <c r="P46">
        <f t="shared" si="2"/>
        <v>-1</v>
      </c>
      <c r="X46" s="110" t="e">
        <f>VLOOKUP(C:C,'[1]Site Rollout Plan'!$B$3:$AG$990,32,0)</f>
        <v>#N/A</v>
      </c>
    </row>
    <row r="47" spans="1:24" x14ac:dyDescent="0.35">
      <c r="A47" s="114" t="s">
        <v>2302</v>
      </c>
      <c r="B47" s="114"/>
      <c r="C47" s="114"/>
      <c r="D47" s="114"/>
      <c r="E47" s="114"/>
      <c r="F47" s="114"/>
      <c r="G47" s="114"/>
      <c r="H47" s="114"/>
      <c r="I47" s="114"/>
      <c r="J47" s="114"/>
      <c r="K47" s="118">
        <v>19</v>
      </c>
      <c r="L47" s="118">
        <v>20</v>
      </c>
      <c r="M47"/>
      <c r="N47"/>
      <c r="P47" t="str">
        <f t="shared" si="2"/>
        <v/>
      </c>
      <c r="X47" s="110" t="e">
        <f>VLOOKUP(C:C,'[1]Site Rollout Plan'!$B$3:$AG$990,32,0)</f>
        <v>#N/A</v>
      </c>
    </row>
    <row r="48" spans="1:24" x14ac:dyDescent="0.35">
      <c r="A48" t="s">
        <v>2275</v>
      </c>
      <c r="B48" t="s">
        <v>58</v>
      </c>
      <c r="C48" t="s">
        <v>61</v>
      </c>
      <c r="D48" t="s">
        <v>63</v>
      </c>
      <c r="E48" t="s">
        <v>1897</v>
      </c>
      <c r="F48" s="97">
        <v>45427</v>
      </c>
      <c r="G48" s="97">
        <v>45427</v>
      </c>
      <c r="H48" t="s">
        <v>59</v>
      </c>
      <c r="I48" t="s">
        <v>1833</v>
      </c>
      <c r="J48" s="97">
        <v>45434</v>
      </c>
      <c r="K48" s="116"/>
      <c r="L48" s="116">
        <v>1</v>
      </c>
      <c r="M48"/>
      <c r="N48"/>
      <c r="P48" t="str">
        <f t="shared" si="2"/>
        <v/>
      </c>
      <c r="X48" s="110">
        <f>VLOOKUP(C:C,'[1]Site Rollout Plan'!$B$3:$AG$990,32,0)</f>
        <v>45443</v>
      </c>
    </row>
    <row r="49" spans="2:24" x14ac:dyDescent="0.35">
      <c r="B49" s="111" t="s">
        <v>1838</v>
      </c>
      <c r="C49" s="111"/>
      <c r="D49" s="111"/>
      <c r="E49" s="111"/>
      <c r="F49" s="111"/>
      <c r="G49" s="111"/>
      <c r="H49" s="111"/>
      <c r="I49" s="111"/>
      <c r="J49" s="111"/>
      <c r="K49" s="117"/>
      <c r="L49" s="117">
        <v>1</v>
      </c>
      <c r="M49"/>
      <c r="N49"/>
      <c r="P49">
        <f t="shared" si="2"/>
        <v>-1</v>
      </c>
      <c r="X49" s="110" t="e">
        <f>VLOOKUP(C:C,'[1]Site Rollout Plan'!$B$3:$AG$990,32,0)</f>
        <v>#N/A</v>
      </c>
    </row>
    <row r="50" spans="2:24" x14ac:dyDescent="0.35">
      <c r="B50" t="s">
        <v>92</v>
      </c>
      <c r="C50" t="s">
        <v>94</v>
      </c>
      <c r="D50" t="s">
        <v>71</v>
      </c>
      <c r="E50" t="s">
        <v>1897</v>
      </c>
      <c r="F50" s="97">
        <v>45442</v>
      </c>
      <c r="G50" t="s">
        <v>1833</v>
      </c>
      <c r="H50" t="s">
        <v>59</v>
      </c>
      <c r="I50" t="s">
        <v>1833</v>
      </c>
      <c r="J50" s="97">
        <v>45456</v>
      </c>
      <c r="K50" s="116"/>
      <c r="L50" s="116">
        <v>1</v>
      </c>
      <c r="M50"/>
      <c r="N50"/>
      <c r="P50" t="str">
        <f t="shared" si="2"/>
        <v/>
      </c>
      <c r="Q50" t="s">
        <v>2276</v>
      </c>
      <c r="R50" t="s">
        <v>429</v>
      </c>
      <c r="T50" s="104">
        <v>6</v>
      </c>
      <c r="U50">
        <v>0</v>
      </c>
      <c r="V50" t="s">
        <v>2276</v>
      </c>
      <c r="X50" s="110">
        <f>VLOOKUP(C:C,'[1]Site Rollout Plan'!$B$3:$AG$990,32,0)</f>
        <v>45443</v>
      </c>
    </row>
    <row r="51" spans="2:24" x14ac:dyDescent="0.35">
      <c r="B51"/>
      <c r="C51" t="s">
        <v>98</v>
      </c>
      <c r="D51" t="s">
        <v>71</v>
      </c>
      <c r="E51" t="s">
        <v>1833</v>
      </c>
      <c r="F51" s="97">
        <v>45377</v>
      </c>
      <c r="G51" s="97">
        <v>45377</v>
      </c>
      <c r="H51" t="s">
        <v>59</v>
      </c>
      <c r="I51" t="s">
        <v>1833</v>
      </c>
      <c r="J51" s="97">
        <v>45421</v>
      </c>
      <c r="K51" s="116"/>
      <c r="L51" s="116">
        <v>1</v>
      </c>
      <c r="M51"/>
      <c r="N51"/>
      <c r="P51" t="str">
        <f t="shared" si="2"/>
        <v/>
      </c>
      <c r="X51" s="110">
        <f>VLOOKUP(C:C,'[1]Site Rollout Plan'!$B$3:$AG$990,32,0)</f>
        <v>45473</v>
      </c>
    </row>
    <row r="52" spans="2:24" x14ac:dyDescent="0.35">
      <c r="B52"/>
      <c r="C52" t="s">
        <v>101</v>
      </c>
      <c r="D52" t="s">
        <v>71</v>
      </c>
      <c r="E52" t="s">
        <v>1897</v>
      </c>
      <c r="F52" s="97">
        <v>45406</v>
      </c>
      <c r="G52" s="97">
        <v>45406</v>
      </c>
      <c r="H52" t="s">
        <v>59</v>
      </c>
      <c r="I52" t="s">
        <v>1833</v>
      </c>
      <c r="J52" s="97">
        <v>45421</v>
      </c>
      <c r="K52" s="116"/>
      <c r="L52" s="116">
        <v>1</v>
      </c>
      <c r="M52"/>
      <c r="N52"/>
      <c r="P52" t="str">
        <f t="shared" si="2"/>
        <v/>
      </c>
      <c r="X52" s="110">
        <f>VLOOKUP(C:C,'[1]Site Rollout Plan'!$B$3:$AG$990,32,0)</f>
        <v>45412</v>
      </c>
    </row>
    <row r="53" spans="2:24" x14ac:dyDescent="0.35">
      <c r="B53"/>
      <c r="C53" t="s">
        <v>104</v>
      </c>
      <c r="D53" t="s">
        <v>71</v>
      </c>
      <c r="E53" t="s">
        <v>1833</v>
      </c>
      <c r="F53" s="97">
        <v>45503</v>
      </c>
      <c r="G53" t="s">
        <v>1833</v>
      </c>
      <c r="H53" t="s">
        <v>59</v>
      </c>
      <c r="I53" t="s">
        <v>1833</v>
      </c>
      <c r="J53" s="97">
        <v>45456</v>
      </c>
      <c r="K53" s="116"/>
      <c r="L53" s="116">
        <v>1</v>
      </c>
      <c r="M53"/>
      <c r="N53"/>
      <c r="P53" t="str">
        <f t="shared" si="2"/>
        <v/>
      </c>
      <c r="X53" s="110">
        <f>VLOOKUP(C:C,'[1]Site Rollout Plan'!$B$3:$AG$990,32,0)</f>
        <v>45443</v>
      </c>
    </row>
    <row r="54" spans="2:24" x14ac:dyDescent="0.35">
      <c r="B54" s="111" t="s">
        <v>1864</v>
      </c>
      <c r="C54" s="111"/>
      <c r="D54" s="111"/>
      <c r="E54" s="111"/>
      <c r="F54" s="111"/>
      <c r="G54" s="111"/>
      <c r="H54" s="111"/>
      <c r="I54" s="111"/>
      <c r="J54" s="111"/>
      <c r="K54" s="117"/>
      <c r="L54" s="117">
        <v>4</v>
      </c>
      <c r="M54"/>
      <c r="N54"/>
      <c r="P54">
        <f t="shared" si="2"/>
        <v>-4</v>
      </c>
      <c r="X54" s="110" t="e">
        <f>VLOOKUP(C:C,'[1]Site Rollout Plan'!$B$3:$AG$990,32,0)</f>
        <v>#N/A</v>
      </c>
    </row>
    <row r="55" spans="2:24" x14ac:dyDescent="0.35">
      <c r="B55" t="s">
        <v>376</v>
      </c>
      <c r="C55" t="s">
        <v>378</v>
      </c>
      <c r="D55" t="s">
        <v>367</v>
      </c>
      <c r="E55" t="s">
        <v>1833</v>
      </c>
      <c r="F55" s="97">
        <v>45252</v>
      </c>
      <c r="G55" s="97">
        <v>45253</v>
      </c>
      <c r="H55">
        <v>2023</v>
      </c>
      <c r="I55" t="s">
        <v>1833</v>
      </c>
      <c r="J55" s="97">
        <v>45421</v>
      </c>
      <c r="K55" s="116"/>
      <c r="L55" s="116">
        <v>1</v>
      </c>
      <c r="M55"/>
      <c r="N55"/>
      <c r="P55" t="str">
        <f t="shared" si="2"/>
        <v/>
      </c>
      <c r="X55" s="110">
        <f>VLOOKUP(C:C,'[1]Site Rollout Plan'!$B$3:$AG$990,32,0)</f>
        <v>45260</v>
      </c>
    </row>
    <row r="56" spans="2:24" x14ac:dyDescent="0.35">
      <c r="B56"/>
      <c r="C56" t="s">
        <v>385</v>
      </c>
      <c r="D56" t="s">
        <v>367</v>
      </c>
      <c r="E56" t="s">
        <v>40</v>
      </c>
      <c r="F56" s="97">
        <v>45254</v>
      </c>
      <c r="G56" s="97">
        <v>45254</v>
      </c>
      <c r="H56">
        <v>2023</v>
      </c>
      <c r="I56" t="s">
        <v>66</v>
      </c>
      <c r="J56" s="97">
        <v>45254</v>
      </c>
      <c r="K56" s="116">
        <v>1</v>
      </c>
      <c r="L56" s="116">
        <v>1</v>
      </c>
      <c r="M56"/>
      <c r="N56"/>
      <c r="P56" t="str">
        <f t="shared" si="2"/>
        <v/>
      </c>
      <c r="X56" s="110">
        <f>VLOOKUP(C:C,'[1]Site Rollout Plan'!$B$3:$AG$990,32,0)</f>
        <v>45260</v>
      </c>
    </row>
    <row r="57" spans="2:24" x14ac:dyDescent="0.35">
      <c r="B57"/>
      <c r="C57" t="s">
        <v>388</v>
      </c>
      <c r="D57" t="s">
        <v>367</v>
      </c>
      <c r="E57" t="s">
        <v>390</v>
      </c>
      <c r="F57" s="97">
        <v>45253</v>
      </c>
      <c r="G57" s="97">
        <v>45253</v>
      </c>
      <c r="H57">
        <v>2023</v>
      </c>
      <c r="I57" t="s">
        <v>66</v>
      </c>
      <c r="J57" s="97">
        <v>45253</v>
      </c>
      <c r="K57" s="116">
        <v>1</v>
      </c>
      <c r="L57" s="116">
        <v>1</v>
      </c>
      <c r="M57"/>
      <c r="N57"/>
      <c r="P57" t="str">
        <f t="shared" si="2"/>
        <v/>
      </c>
      <c r="X57" s="110">
        <f>VLOOKUP(C:C,'[1]Site Rollout Plan'!$B$3:$AG$990,32,0)</f>
        <v>45260</v>
      </c>
    </row>
    <row r="58" spans="2:24" x14ac:dyDescent="0.35">
      <c r="B58"/>
      <c r="C58" t="s">
        <v>392</v>
      </c>
      <c r="D58" t="s">
        <v>367</v>
      </c>
      <c r="E58" t="s">
        <v>390</v>
      </c>
      <c r="F58" s="97">
        <v>45254</v>
      </c>
      <c r="G58" s="97">
        <v>45254</v>
      </c>
      <c r="H58">
        <v>2023</v>
      </c>
      <c r="I58" t="s">
        <v>66</v>
      </c>
      <c r="J58" s="97">
        <v>45254</v>
      </c>
      <c r="K58" s="116">
        <v>1</v>
      </c>
      <c r="L58" s="116">
        <v>1</v>
      </c>
      <c r="M58"/>
      <c r="N58"/>
      <c r="P58" t="str">
        <f t="shared" si="2"/>
        <v/>
      </c>
      <c r="X58" s="110">
        <f>VLOOKUP(C:C,'[1]Site Rollout Plan'!$B$3:$AG$990,32,0)</f>
        <v>45260</v>
      </c>
    </row>
    <row r="59" spans="2:24" x14ac:dyDescent="0.35">
      <c r="B59"/>
      <c r="C59" t="s">
        <v>395</v>
      </c>
      <c r="D59" t="s">
        <v>367</v>
      </c>
      <c r="E59" t="s">
        <v>40</v>
      </c>
      <c r="F59" s="97">
        <v>45254</v>
      </c>
      <c r="G59" s="97">
        <v>45254</v>
      </c>
      <c r="H59">
        <v>2023</v>
      </c>
      <c r="I59" t="s">
        <v>66</v>
      </c>
      <c r="J59" s="97">
        <v>45314</v>
      </c>
      <c r="K59" s="116">
        <v>1</v>
      </c>
      <c r="L59" s="116">
        <v>1</v>
      </c>
      <c r="M59"/>
      <c r="N59"/>
      <c r="P59" t="str">
        <f t="shared" si="2"/>
        <v/>
      </c>
      <c r="X59" s="110">
        <f>VLOOKUP(C:C,'[1]Site Rollout Plan'!$B$3:$AG$990,32,0)</f>
        <v>45260</v>
      </c>
    </row>
    <row r="60" spans="2:24" x14ac:dyDescent="0.35">
      <c r="B60" s="111" t="s">
        <v>2255</v>
      </c>
      <c r="C60" s="111"/>
      <c r="D60" s="111"/>
      <c r="E60" s="111"/>
      <c r="F60" s="111"/>
      <c r="G60" s="111"/>
      <c r="H60" s="111"/>
      <c r="I60" s="111"/>
      <c r="J60" s="111"/>
      <c r="K60" s="117">
        <v>4</v>
      </c>
      <c r="L60" s="117">
        <v>5</v>
      </c>
      <c r="M60"/>
      <c r="N60"/>
      <c r="P60">
        <f t="shared" si="2"/>
        <v>-5</v>
      </c>
      <c r="X60" s="110" t="e">
        <f>VLOOKUP(C:C,'[1]Site Rollout Plan'!$B$3:$AG$990,32,0)</f>
        <v>#N/A</v>
      </c>
    </row>
    <row r="61" spans="2:24" x14ac:dyDescent="0.35">
      <c r="B61" t="s">
        <v>126</v>
      </c>
      <c r="C61" t="s">
        <v>128</v>
      </c>
      <c r="D61" t="s">
        <v>37</v>
      </c>
      <c r="E61" t="s">
        <v>1897</v>
      </c>
      <c r="F61" s="97">
        <v>45427</v>
      </c>
      <c r="G61" s="97">
        <v>45427</v>
      </c>
      <c r="H61" t="s">
        <v>59</v>
      </c>
      <c r="I61" t="s">
        <v>1833</v>
      </c>
      <c r="J61" s="97">
        <v>45434</v>
      </c>
      <c r="K61" s="116"/>
      <c r="L61" s="116">
        <v>1</v>
      </c>
      <c r="M61"/>
      <c r="N61"/>
      <c r="P61" t="str">
        <f t="shared" si="2"/>
        <v/>
      </c>
      <c r="X61" s="110">
        <f>VLOOKUP(C:C,'[1]Site Rollout Plan'!$B$3:$AG$990,32,0)</f>
        <v>45443</v>
      </c>
    </row>
    <row r="62" spans="2:24" x14ac:dyDescent="0.35">
      <c r="B62"/>
      <c r="C62" t="s">
        <v>133</v>
      </c>
      <c r="D62" t="s">
        <v>37</v>
      </c>
      <c r="E62" t="s">
        <v>1833</v>
      </c>
      <c r="F62" s="97">
        <v>45429</v>
      </c>
      <c r="G62" s="97">
        <v>45429</v>
      </c>
      <c r="H62" t="s">
        <v>59</v>
      </c>
      <c r="I62" t="s">
        <v>1833</v>
      </c>
      <c r="J62" s="97">
        <v>45434</v>
      </c>
      <c r="K62" s="116"/>
      <c r="L62" s="116">
        <v>1</v>
      </c>
      <c r="M62"/>
      <c r="N62"/>
      <c r="P62" t="str">
        <f t="shared" si="2"/>
        <v/>
      </c>
      <c r="X62" s="110">
        <f>VLOOKUP(C:C,'[1]Site Rollout Plan'!$B$3:$AG$990,32,0)</f>
        <v>45443</v>
      </c>
    </row>
    <row r="63" spans="2:24" x14ac:dyDescent="0.35">
      <c r="B63"/>
      <c r="C63" t="s">
        <v>136</v>
      </c>
      <c r="D63" t="s">
        <v>37</v>
      </c>
      <c r="E63" t="s">
        <v>1897</v>
      </c>
      <c r="F63" s="97">
        <v>45435</v>
      </c>
      <c r="G63" s="97">
        <v>45435</v>
      </c>
      <c r="H63" t="s">
        <v>59</v>
      </c>
      <c r="I63" t="s">
        <v>1833</v>
      </c>
      <c r="J63" s="97">
        <v>45434</v>
      </c>
      <c r="K63" s="116"/>
      <c r="L63" s="116">
        <v>1</v>
      </c>
      <c r="M63"/>
      <c r="N63"/>
      <c r="P63" t="str">
        <f t="shared" si="2"/>
        <v/>
      </c>
      <c r="X63" s="110">
        <f>VLOOKUP(C:C,'[1]Site Rollout Plan'!$B$3:$AG$990,32,0)</f>
        <v>45443</v>
      </c>
    </row>
    <row r="64" spans="2:24" x14ac:dyDescent="0.35">
      <c r="B64" s="111" t="s">
        <v>1844</v>
      </c>
      <c r="C64" s="111"/>
      <c r="D64" s="111"/>
      <c r="E64" s="111"/>
      <c r="F64" s="111"/>
      <c r="G64" s="111"/>
      <c r="H64" s="111"/>
      <c r="I64" s="111"/>
      <c r="J64" s="111"/>
      <c r="K64" s="117"/>
      <c r="L64" s="117">
        <v>3</v>
      </c>
      <c r="M64"/>
      <c r="N64"/>
      <c r="P64">
        <f t="shared" si="2"/>
        <v>-3</v>
      </c>
      <c r="X64" s="110" t="e">
        <f>VLOOKUP(C:C,'[1]Site Rollout Plan'!$B$3:$AG$990,32,0)</f>
        <v>#N/A</v>
      </c>
    </row>
    <row r="65" spans="2:24" x14ac:dyDescent="0.35">
      <c r="B65" t="s">
        <v>836</v>
      </c>
      <c r="C65" t="s">
        <v>837</v>
      </c>
      <c r="D65" t="s">
        <v>367</v>
      </c>
      <c r="E65" t="s">
        <v>1897</v>
      </c>
      <c r="F65" t="s">
        <v>1833</v>
      </c>
      <c r="G65" s="97">
        <v>45195</v>
      </c>
      <c r="H65">
        <v>2023</v>
      </c>
      <c r="I65" t="s">
        <v>66</v>
      </c>
      <c r="J65" s="97">
        <v>45320</v>
      </c>
      <c r="K65" s="116">
        <v>1</v>
      </c>
      <c r="L65" s="116">
        <v>1</v>
      </c>
      <c r="M65"/>
      <c r="N65"/>
      <c r="P65" t="str">
        <f t="shared" si="2"/>
        <v/>
      </c>
      <c r="Q65" t="s">
        <v>2278</v>
      </c>
      <c r="R65" t="s">
        <v>111</v>
      </c>
      <c r="T65" s="104">
        <v>14</v>
      </c>
      <c r="U65">
        <v>14</v>
      </c>
      <c r="V65" t="s">
        <v>2278</v>
      </c>
      <c r="X65" s="110">
        <f>VLOOKUP(C:C,'[1]Site Rollout Plan'!$B$3:$AG$990,32,0)</f>
        <v>45212</v>
      </c>
    </row>
    <row r="66" spans="2:24" x14ac:dyDescent="0.35">
      <c r="B66"/>
      <c r="C66" t="s">
        <v>841</v>
      </c>
      <c r="D66" t="s">
        <v>367</v>
      </c>
      <c r="E66" t="s">
        <v>1833</v>
      </c>
      <c r="F66" t="s">
        <v>1833</v>
      </c>
      <c r="G66" s="97">
        <v>45209</v>
      </c>
      <c r="H66">
        <v>2023</v>
      </c>
      <c r="I66" t="s">
        <v>66</v>
      </c>
      <c r="J66" s="97">
        <v>45306</v>
      </c>
      <c r="K66" s="116">
        <v>1</v>
      </c>
      <c r="L66" s="116">
        <v>1</v>
      </c>
      <c r="M66"/>
      <c r="N66"/>
      <c r="P66" t="str">
        <f t="shared" si="2"/>
        <v/>
      </c>
      <c r="X66" s="110">
        <f>VLOOKUP(C:C,'[1]Site Rollout Plan'!$B$3:$AG$990,32,0)</f>
        <v>45212</v>
      </c>
    </row>
    <row r="67" spans="2:24" x14ac:dyDescent="0.35">
      <c r="B67"/>
      <c r="C67" t="s">
        <v>844</v>
      </c>
      <c r="D67" t="s">
        <v>367</v>
      </c>
      <c r="E67" t="s">
        <v>40</v>
      </c>
      <c r="F67" s="97">
        <v>45454</v>
      </c>
      <c r="G67" t="s">
        <v>1833</v>
      </c>
      <c r="H67">
        <v>2023</v>
      </c>
      <c r="I67" t="s">
        <v>1833</v>
      </c>
      <c r="J67" s="97">
        <v>45491</v>
      </c>
      <c r="K67" s="116"/>
      <c r="L67" s="116">
        <v>1</v>
      </c>
      <c r="M67"/>
      <c r="N67"/>
      <c r="P67" t="str">
        <f t="shared" si="2"/>
        <v/>
      </c>
      <c r="X67" s="110">
        <f>VLOOKUP(C:C,'[1]Site Rollout Plan'!$B$3:$AG$990,32,0)</f>
        <v>45412</v>
      </c>
    </row>
    <row r="68" spans="2:24" x14ac:dyDescent="0.35">
      <c r="B68" s="111" t="s">
        <v>1845</v>
      </c>
      <c r="C68" s="111"/>
      <c r="D68" s="111"/>
      <c r="E68" s="111"/>
      <c r="F68" s="111"/>
      <c r="G68" s="111"/>
      <c r="H68" s="111"/>
      <c r="I68" s="111"/>
      <c r="J68" s="111"/>
      <c r="K68" s="117">
        <v>2</v>
      </c>
      <c r="L68" s="117">
        <v>3</v>
      </c>
      <c r="M68"/>
      <c r="N68"/>
      <c r="P68">
        <f t="shared" si="2"/>
        <v>-3</v>
      </c>
      <c r="X68" s="110" t="e">
        <f>VLOOKUP(C:C,'[1]Site Rollout Plan'!$B$3:$AG$990,32,0)</f>
        <v>#N/A</v>
      </c>
    </row>
    <row r="69" spans="2:24" x14ac:dyDescent="0.35">
      <c r="B69" t="s">
        <v>235</v>
      </c>
      <c r="C69" t="s">
        <v>237</v>
      </c>
      <c r="D69" t="s">
        <v>37</v>
      </c>
      <c r="E69" t="s">
        <v>1833</v>
      </c>
      <c r="F69" s="97">
        <v>45440</v>
      </c>
      <c r="G69" s="97">
        <v>45440</v>
      </c>
      <c r="H69" t="s">
        <v>59</v>
      </c>
      <c r="I69" t="s">
        <v>1833</v>
      </c>
      <c r="J69" s="97">
        <v>45454</v>
      </c>
      <c r="K69" s="116"/>
      <c r="L69" s="116">
        <v>1</v>
      </c>
      <c r="M69"/>
      <c r="N69"/>
      <c r="P69" t="str">
        <f t="shared" si="2"/>
        <v/>
      </c>
      <c r="Q69" t="s">
        <v>2276</v>
      </c>
      <c r="R69" t="s">
        <v>477</v>
      </c>
      <c r="T69" s="104">
        <v>3</v>
      </c>
      <c r="U69">
        <v>0</v>
      </c>
      <c r="V69" t="s">
        <v>2276</v>
      </c>
      <c r="X69" s="110">
        <f>VLOOKUP(C:C,'[1]Site Rollout Plan'!$B$3:$AG$990,32,0)</f>
        <v>45504</v>
      </c>
    </row>
    <row r="70" spans="2:24" x14ac:dyDescent="0.35">
      <c r="B70" s="111" t="s">
        <v>1876</v>
      </c>
      <c r="C70" s="111"/>
      <c r="D70" s="111"/>
      <c r="E70" s="111"/>
      <c r="F70" s="111"/>
      <c r="G70" s="111"/>
      <c r="H70" s="111"/>
      <c r="I70" s="111"/>
      <c r="J70" s="111"/>
      <c r="K70" s="117"/>
      <c r="L70" s="117">
        <v>1</v>
      </c>
      <c r="M70"/>
      <c r="N70"/>
      <c r="P70">
        <f t="shared" si="2"/>
        <v>-1</v>
      </c>
      <c r="X70" s="110" t="e">
        <f>VLOOKUP(C:C,'[1]Site Rollout Plan'!$B$3:$AG$990,32,0)</f>
        <v>#N/A</v>
      </c>
    </row>
    <row r="71" spans="2:24" x14ac:dyDescent="0.35">
      <c r="B71" t="s">
        <v>1052</v>
      </c>
      <c r="C71" t="s">
        <v>1054</v>
      </c>
      <c r="D71" t="s">
        <v>367</v>
      </c>
      <c r="E71" t="s">
        <v>40</v>
      </c>
      <c r="F71" t="s">
        <v>1833</v>
      </c>
      <c r="G71" s="97">
        <v>45254</v>
      </c>
      <c r="H71">
        <v>2023</v>
      </c>
      <c r="I71" t="s">
        <v>66</v>
      </c>
      <c r="J71" s="97">
        <v>45314</v>
      </c>
      <c r="K71" s="116">
        <v>1</v>
      </c>
      <c r="L71" s="116">
        <v>1</v>
      </c>
      <c r="M71"/>
      <c r="N71"/>
      <c r="P71" t="str">
        <f t="shared" si="2"/>
        <v/>
      </c>
      <c r="X71" s="110">
        <f>VLOOKUP(C:C,'[1]Site Rollout Plan'!$B$3:$AG$990,32,0)</f>
        <v>45260</v>
      </c>
    </row>
    <row r="72" spans="2:24" x14ac:dyDescent="0.35">
      <c r="B72"/>
      <c r="C72" t="s">
        <v>1057</v>
      </c>
      <c r="D72" t="s">
        <v>367</v>
      </c>
      <c r="E72" t="s">
        <v>1833</v>
      </c>
      <c r="F72" t="s">
        <v>1833</v>
      </c>
      <c r="G72" s="97">
        <v>45205</v>
      </c>
      <c r="H72">
        <v>2023</v>
      </c>
      <c r="I72" t="s">
        <v>66</v>
      </c>
      <c r="J72" s="97">
        <v>45268</v>
      </c>
      <c r="K72" s="116">
        <v>1</v>
      </c>
      <c r="L72" s="116">
        <v>1</v>
      </c>
      <c r="M72"/>
      <c r="N72"/>
      <c r="P72" t="str">
        <f t="shared" si="2"/>
        <v/>
      </c>
    </row>
    <row r="73" spans="2:24" x14ac:dyDescent="0.35">
      <c r="B73"/>
      <c r="C73" t="s">
        <v>1060</v>
      </c>
      <c r="D73" t="s">
        <v>367</v>
      </c>
      <c r="E73" t="s">
        <v>40</v>
      </c>
      <c r="F73" t="s">
        <v>1833</v>
      </c>
      <c r="G73" s="97">
        <v>45254</v>
      </c>
      <c r="H73">
        <v>2023</v>
      </c>
      <c r="I73" t="s">
        <v>66</v>
      </c>
      <c r="J73" s="97">
        <v>45323</v>
      </c>
      <c r="K73" s="116">
        <v>1</v>
      </c>
      <c r="L73" s="116">
        <v>1</v>
      </c>
      <c r="M73"/>
      <c r="N73"/>
      <c r="P73" t="str">
        <f t="shared" ref="P73:P136" si="3">IF(RIGHT(B73,5)="Total",M73-L73,"")</f>
        <v/>
      </c>
      <c r="Q73" t="s">
        <v>2277</v>
      </c>
      <c r="R73" t="s">
        <v>2281</v>
      </c>
      <c r="T73" s="104">
        <v>3</v>
      </c>
      <c r="U73">
        <v>2</v>
      </c>
      <c r="V73" t="s">
        <v>2277</v>
      </c>
    </row>
    <row r="74" spans="2:24" x14ac:dyDescent="0.35">
      <c r="B74"/>
      <c r="C74" t="s">
        <v>1063</v>
      </c>
      <c r="D74" t="s">
        <v>367</v>
      </c>
      <c r="E74" t="s">
        <v>1833</v>
      </c>
      <c r="F74" t="s">
        <v>1833</v>
      </c>
      <c r="G74" s="97">
        <v>45205</v>
      </c>
      <c r="H74">
        <v>2023</v>
      </c>
      <c r="I74" t="s">
        <v>66</v>
      </c>
      <c r="J74" s="97">
        <v>45309</v>
      </c>
      <c r="K74" s="116">
        <v>1</v>
      </c>
      <c r="L74" s="116">
        <v>1</v>
      </c>
      <c r="M74"/>
      <c r="N74"/>
      <c r="P74" t="str">
        <f t="shared" si="3"/>
        <v/>
      </c>
    </row>
    <row r="75" spans="2:24" x14ac:dyDescent="0.35">
      <c r="B75"/>
      <c r="C75" t="s">
        <v>1066</v>
      </c>
      <c r="D75" t="s">
        <v>367</v>
      </c>
      <c r="E75" t="s">
        <v>40</v>
      </c>
      <c r="F75" t="s">
        <v>1833</v>
      </c>
      <c r="G75" s="97">
        <v>45209</v>
      </c>
      <c r="H75">
        <v>2023</v>
      </c>
      <c r="I75" t="s">
        <v>66</v>
      </c>
      <c r="J75" s="97">
        <v>45309</v>
      </c>
      <c r="K75" s="116">
        <v>1</v>
      </c>
      <c r="L75" s="116">
        <v>1</v>
      </c>
      <c r="M75"/>
      <c r="N75"/>
      <c r="P75" t="str">
        <f t="shared" si="3"/>
        <v/>
      </c>
    </row>
    <row r="76" spans="2:24" x14ac:dyDescent="0.35">
      <c r="B76" s="111" t="s">
        <v>2259</v>
      </c>
      <c r="C76" s="111"/>
      <c r="D76" s="111"/>
      <c r="E76" s="111"/>
      <c r="F76" s="111"/>
      <c r="G76" s="111"/>
      <c r="H76" s="111"/>
      <c r="I76" s="111"/>
      <c r="J76" s="111"/>
      <c r="K76" s="117">
        <v>5</v>
      </c>
      <c r="L76" s="117">
        <v>5</v>
      </c>
      <c r="M76"/>
      <c r="N76"/>
      <c r="P76">
        <f t="shared" si="3"/>
        <v>-5</v>
      </c>
    </row>
    <row r="77" spans="2:24" x14ac:dyDescent="0.35">
      <c r="B77" t="s">
        <v>543</v>
      </c>
      <c r="C77" t="s">
        <v>545</v>
      </c>
      <c r="D77" t="s">
        <v>367</v>
      </c>
      <c r="E77" t="s">
        <v>1833</v>
      </c>
      <c r="F77" t="s">
        <v>1833</v>
      </c>
      <c r="G77" s="97">
        <v>45254</v>
      </c>
      <c r="H77">
        <v>2023</v>
      </c>
      <c r="I77" t="s">
        <v>66</v>
      </c>
      <c r="J77" s="97">
        <v>45309</v>
      </c>
      <c r="K77" s="116">
        <v>1</v>
      </c>
      <c r="L77" s="116">
        <v>1</v>
      </c>
      <c r="M77"/>
      <c r="N77"/>
      <c r="P77" t="str">
        <f t="shared" si="3"/>
        <v/>
      </c>
      <c r="Q77" t="s">
        <v>2275</v>
      </c>
      <c r="R77" t="s">
        <v>2281</v>
      </c>
      <c r="T77" s="104">
        <v>3</v>
      </c>
      <c r="U77">
        <v>3</v>
      </c>
      <c r="V77" t="s">
        <v>2275</v>
      </c>
    </row>
    <row r="78" spans="2:24" x14ac:dyDescent="0.35">
      <c r="B78"/>
      <c r="C78" t="s">
        <v>549</v>
      </c>
      <c r="D78" t="s">
        <v>367</v>
      </c>
      <c r="E78" t="s">
        <v>40</v>
      </c>
      <c r="F78" t="s">
        <v>1833</v>
      </c>
      <c r="G78" s="97">
        <v>45253</v>
      </c>
      <c r="H78">
        <v>2023</v>
      </c>
      <c r="I78" t="s">
        <v>66</v>
      </c>
      <c r="J78" s="97">
        <v>45363</v>
      </c>
      <c r="K78" s="116">
        <v>1</v>
      </c>
      <c r="L78" s="116">
        <v>1</v>
      </c>
      <c r="M78"/>
      <c r="N78"/>
      <c r="P78" t="str">
        <f t="shared" si="3"/>
        <v/>
      </c>
    </row>
    <row r="79" spans="2:24" x14ac:dyDescent="0.35">
      <c r="B79"/>
      <c r="C79" t="s">
        <v>553</v>
      </c>
      <c r="D79" t="s">
        <v>367</v>
      </c>
      <c r="E79" t="s">
        <v>1897</v>
      </c>
      <c r="F79" s="97">
        <v>45420</v>
      </c>
      <c r="G79" s="97">
        <v>45420</v>
      </c>
      <c r="H79">
        <v>2023</v>
      </c>
      <c r="I79" t="s">
        <v>66</v>
      </c>
      <c r="J79" s="97">
        <v>45421</v>
      </c>
      <c r="K79" s="116">
        <v>1</v>
      </c>
      <c r="L79" s="116">
        <v>1</v>
      </c>
      <c r="M79"/>
      <c r="N79"/>
      <c r="P79" t="str">
        <f t="shared" si="3"/>
        <v/>
      </c>
    </row>
    <row r="80" spans="2:24" x14ac:dyDescent="0.35">
      <c r="B80"/>
      <c r="C80" t="s">
        <v>556</v>
      </c>
      <c r="D80" t="s">
        <v>367</v>
      </c>
      <c r="E80" t="s">
        <v>1897</v>
      </c>
      <c r="F80" t="s">
        <v>1833</v>
      </c>
      <c r="G80" s="97">
        <v>45253</v>
      </c>
      <c r="H80">
        <v>2023</v>
      </c>
      <c r="I80" t="s">
        <v>66</v>
      </c>
      <c r="J80" s="97">
        <v>45308</v>
      </c>
      <c r="K80" s="116">
        <v>1</v>
      </c>
      <c r="L80" s="116">
        <v>1</v>
      </c>
      <c r="M80"/>
      <c r="N80"/>
      <c r="P80" t="str">
        <f t="shared" si="3"/>
        <v/>
      </c>
    </row>
    <row r="81" spans="2:22" x14ac:dyDescent="0.35">
      <c r="B81" s="111" t="s">
        <v>1854</v>
      </c>
      <c r="C81" s="111"/>
      <c r="D81" s="111"/>
      <c r="E81" s="111"/>
      <c r="F81" s="111"/>
      <c r="G81" s="111"/>
      <c r="H81" s="111"/>
      <c r="I81" s="111"/>
      <c r="J81" s="111"/>
      <c r="K81" s="117">
        <v>4</v>
      </c>
      <c r="L81" s="117">
        <v>4</v>
      </c>
      <c r="M81"/>
      <c r="N81"/>
      <c r="P81">
        <f t="shared" si="3"/>
        <v>-4</v>
      </c>
      <c r="Q81" t="s">
        <v>2275</v>
      </c>
      <c r="R81" t="s">
        <v>2281</v>
      </c>
      <c r="T81" s="104">
        <v>3</v>
      </c>
      <c r="U81">
        <v>1</v>
      </c>
      <c r="V81" t="s">
        <v>2275</v>
      </c>
    </row>
    <row r="82" spans="2:22" x14ac:dyDescent="0.35">
      <c r="B82" t="s">
        <v>1068</v>
      </c>
      <c r="C82" t="s">
        <v>1071</v>
      </c>
      <c r="D82" t="s">
        <v>367</v>
      </c>
      <c r="E82" t="s">
        <v>1897</v>
      </c>
      <c r="F82" t="s">
        <v>1833</v>
      </c>
      <c r="G82" t="s">
        <v>41</v>
      </c>
      <c r="H82">
        <v>2023</v>
      </c>
      <c r="I82" t="s">
        <v>41</v>
      </c>
      <c r="J82" s="103">
        <v>0</v>
      </c>
      <c r="K82" s="116">
        <v>1</v>
      </c>
      <c r="L82" s="116">
        <v>1</v>
      </c>
      <c r="M82"/>
      <c r="N82"/>
      <c r="P82" t="str">
        <f t="shared" si="3"/>
        <v/>
      </c>
    </row>
    <row r="83" spans="2:22" x14ac:dyDescent="0.35">
      <c r="B83" s="111" t="s">
        <v>2260</v>
      </c>
      <c r="C83" s="111"/>
      <c r="D83" s="111"/>
      <c r="E83" s="111"/>
      <c r="F83" s="111"/>
      <c r="G83" s="111"/>
      <c r="H83" s="111"/>
      <c r="I83" s="111"/>
      <c r="J83" s="111"/>
      <c r="K83" s="117">
        <v>1</v>
      </c>
      <c r="L83" s="117">
        <v>1</v>
      </c>
      <c r="M83"/>
      <c r="N83"/>
      <c r="P83">
        <f t="shared" si="3"/>
        <v>-1</v>
      </c>
    </row>
    <row r="84" spans="2:22" x14ac:dyDescent="0.35">
      <c r="B84" t="s">
        <v>239</v>
      </c>
      <c r="C84" t="s">
        <v>241</v>
      </c>
      <c r="D84" t="s">
        <v>37</v>
      </c>
      <c r="E84" t="s">
        <v>1897</v>
      </c>
      <c r="F84" s="97">
        <v>45419</v>
      </c>
      <c r="G84" s="97">
        <v>45419</v>
      </c>
      <c r="H84" t="s">
        <v>59</v>
      </c>
      <c r="I84" t="s">
        <v>66</v>
      </c>
      <c r="J84" s="97">
        <v>45419</v>
      </c>
      <c r="K84" s="116">
        <v>1</v>
      </c>
      <c r="L84" s="116">
        <v>1</v>
      </c>
      <c r="M84"/>
      <c r="N84"/>
      <c r="P84" t="str">
        <f t="shared" si="3"/>
        <v/>
      </c>
    </row>
    <row r="85" spans="2:22" x14ac:dyDescent="0.35">
      <c r="B85"/>
      <c r="C85" t="s">
        <v>244</v>
      </c>
      <c r="D85" t="s">
        <v>246</v>
      </c>
      <c r="E85" t="s">
        <v>1833</v>
      </c>
      <c r="F85" s="97">
        <v>45419</v>
      </c>
      <c r="G85" s="97">
        <v>45421</v>
      </c>
      <c r="H85" t="s">
        <v>59</v>
      </c>
      <c r="I85" t="s">
        <v>1833</v>
      </c>
      <c r="J85" s="97">
        <v>45428</v>
      </c>
      <c r="K85" s="116"/>
      <c r="L85" s="116">
        <v>1</v>
      </c>
      <c r="M85"/>
      <c r="N85"/>
      <c r="P85" t="str">
        <f t="shared" si="3"/>
        <v/>
      </c>
    </row>
    <row r="86" spans="2:22" x14ac:dyDescent="0.35">
      <c r="B86" s="111" t="s">
        <v>1855</v>
      </c>
      <c r="C86" s="111"/>
      <c r="D86" s="111"/>
      <c r="E86" s="111"/>
      <c r="F86" s="111"/>
      <c r="G86" s="111"/>
      <c r="H86" s="111"/>
      <c r="I86" s="111"/>
      <c r="J86" s="111"/>
      <c r="K86" s="117">
        <v>1</v>
      </c>
      <c r="L86" s="117">
        <v>2</v>
      </c>
      <c r="M86"/>
      <c r="N86"/>
      <c r="P86">
        <f t="shared" si="3"/>
        <v>-2</v>
      </c>
      <c r="Q86" t="s">
        <v>2277</v>
      </c>
      <c r="R86" t="s">
        <v>138</v>
      </c>
      <c r="T86" s="104">
        <v>4</v>
      </c>
      <c r="U86">
        <v>4</v>
      </c>
      <c r="V86" t="s">
        <v>2277</v>
      </c>
    </row>
    <row r="87" spans="2:22" x14ac:dyDescent="0.35">
      <c r="B87" t="s">
        <v>247</v>
      </c>
      <c r="C87" t="s">
        <v>249</v>
      </c>
      <c r="D87" t="s">
        <v>37</v>
      </c>
      <c r="E87" t="s">
        <v>40</v>
      </c>
      <c r="F87" s="97">
        <v>45344</v>
      </c>
      <c r="G87" s="97">
        <v>45345</v>
      </c>
      <c r="H87">
        <v>2023</v>
      </c>
      <c r="I87" t="s">
        <v>66</v>
      </c>
      <c r="J87" s="97">
        <v>45364</v>
      </c>
      <c r="K87" s="116">
        <v>1</v>
      </c>
      <c r="L87" s="116">
        <v>1</v>
      </c>
      <c r="M87"/>
      <c r="N87"/>
      <c r="P87" t="str">
        <f t="shared" si="3"/>
        <v/>
      </c>
    </row>
    <row r="88" spans="2:22" x14ac:dyDescent="0.35">
      <c r="B88"/>
      <c r="C88" t="s">
        <v>254</v>
      </c>
      <c r="D88" t="s">
        <v>37</v>
      </c>
      <c r="E88" t="s">
        <v>40</v>
      </c>
      <c r="F88" s="97">
        <v>45344</v>
      </c>
      <c r="G88" s="97">
        <v>45344</v>
      </c>
      <c r="H88">
        <v>2023</v>
      </c>
      <c r="I88" t="s">
        <v>66</v>
      </c>
      <c r="J88" s="97">
        <v>45406</v>
      </c>
      <c r="K88" s="116">
        <v>1</v>
      </c>
      <c r="L88" s="116">
        <v>1</v>
      </c>
      <c r="M88"/>
      <c r="N88"/>
      <c r="P88" t="str">
        <f t="shared" si="3"/>
        <v/>
      </c>
    </row>
    <row r="89" spans="2:22" x14ac:dyDescent="0.35">
      <c r="B89" s="111" t="s">
        <v>2261</v>
      </c>
      <c r="C89" s="111"/>
      <c r="D89" s="111"/>
      <c r="E89" s="111"/>
      <c r="F89" s="111"/>
      <c r="G89" s="111"/>
      <c r="H89" s="111"/>
      <c r="I89" s="111"/>
      <c r="J89" s="111"/>
      <c r="K89" s="117">
        <v>2</v>
      </c>
      <c r="L89" s="117">
        <v>2</v>
      </c>
      <c r="M89"/>
      <c r="N89"/>
      <c r="P89">
        <f t="shared" si="3"/>
        <v>-2</v>
      </c>
    </row>
    <row r="90" spans="2:22" x14ac:dyDescent="0.35">
      <c r="B90" t="s">
        <v>727</v>
      </c>
      <c r="C90" t="s">
        <v>728</v>
      </c>
      <c r="D90" t="s">
        <v>367</v>
      </c>
      <c r="E90" t="s">
        <v>40</v>
      </c>
      <c r="F90" t="s">
        <v>1833</v>
      </c>
      <c r="G90" s="97">
        <v>45265</v>
      </c>
      <c r="H90">
        <v>2023</v>
      </c>
      <c r="I90" t="s">
        <v>66</v>
      </c>
      <c r="J90" s="97">
        <v>45337</v>
      </c>
      <c r="K90" s="116">
        <v>1</v>
      </c>
      <c r="L90" s="116">
        <v>1</v>
      </c>
      <c r="M90"/>
      <c r="N90"/>
      <c r="P90" t="str">
        <f t="shared" si="3"/>
        <v/>
      </c>
    </row>
    <row r="91" spans="2:22" x14ac:dyDescent="0.35">
      <c r="B91"/>
      <c r="C91" t="s">
        <v>731</v>
      </c>
      <c r="D91" t="s">
        <v>367</v>
      </c>
      <c r="E91" t="s">
        <v>40</v>
      </c>
      <c r="F91" t="s">
        <v>1833</v>
      </c>
      <c r="G91" s="97">
        <v>45267</v>
      </c>
      <c r="H91">
        <v>2023</v>
      </c>
      <c r="I91" t="s">
        <v>66</v>
      </c>
      <c r="J91" s="97">
        <v>45341</v>
      </c>
      <c r="K91" s="116">
        <v>1</v>
      </c>
      <c r="L91" s="116">
        <v>1</v>
      </c>
      <c r="M91"/>
      <c r="N91"/>
      <c r="P91" t="str">
        <f t="shared" si="3"/>
        <v/>
      </c>
      <c r="Q91" t="s">
        <v>2278</v>
      </c>
      <c r="R91" t="s">
        <v>154</v>
      </c>
      <c r="T91" s="104">
        <v>4</v>
      </c>
      <c r="U91">
        <v>4</v>
      </c>
      <c r="V91" t="s">
        <v>2278</v>
      </c>
    </row>
    <row r="92" spans="2:22" x14ac:dyDescent="0.35">
      <c r="B92"/>
      <c r="C92" t="s">
        <v>734</v>
      </c>
      <c r="D92" t="s">
        <v>367</v>
      </c>
      <c r="E92" t="s">
        <v>1833</v>
      </c>
      <c r="F92" t="s">
        <v>1833</v>
      </c>
      <c r="G92" s="97">
        <v>45267</v>
      </c>
      <c r="H92">
        <v>2023</v>
      </c>
      <c r="I92" t="s">
        <v>66</v>
      </c>
      <c r="J92" s="97">
        <v>45302</v>
      </c>
      <c r="K92" s="116">
        <v>1</v>
      </c>
      <c r="L92" s="116">
        <v>1</v>
      </c>
      <c r="M92"/>
      <c r="N92"/>
      <c r="P92" t="str">
        <f t="shared" si="3"/>
        <v/>
      </c>
    </row>
    <row r="93" spans="2:22" x14ac:dyDescent="0.35">
      <c r="B93"/>
      <c r="C93" t="s">
        <v>737</v>
      </c>
      <c r="D93" t="s">
        <v>367</v>
      </c>
      <c r="E93" t="s">
        <v>40</v>
      </c>
      <c r="F93" t="s">
        <v>1833</v>
      </c>
      <c r="G93" s="97">
        <v>45268</v>
      </c>
      <c r="H93">
        <v>2023</v>
      </c>
      <c r="I93" t="s">
        <v>66</v>
      </c>
      <c r="J93" s="97">
        <v>45419</v>
      </c>
      <c r="K93" s="116">
        <v>1</v>
      </c>
      <c r="L93" s="116">
        <v>1</v>
      </c>
      <c r="M93"/>
      <c r="N93"/>
      <c r="P93" t="str">
        <f t="shared" si="3"/>
        <v/>
      </c>
    </row>
    <row r="94" spans="2:22" x14ac:dyDescent="0.35">
      <c r="B94"/>
      <c r="C94" t="s">
        <v>741</v>
      </c>
      <c r="D94" t="s">
        <v>367</v>
      </c>
      <c r="E94" t="s">
        <v>40</v>
      </c>
      <c r="F94" t="s">
        <v>1833</v>
      </c>
      <c r="G94" s="97">
        <v>45268</v>
      </c>
      <c r="H94">
        <v>2023</v>
      </c>
      <c r="I94" t="s">
        <v>66</v>
      </c>
      <c r="J94" s="97">
        <v>45301</v>
      </c>
      <c r="K94" s="116">
        <v>1</v>
      </c>
      <c r="L94" s="116">
        <v>1</v>
      </c>
      <c r="M94"/>
      <c r="N94"/>
      <c r="P94" t="str">
        <f t="shared" si="3"/>
        <v/>
      </c>
    </row>
    <row r="95" spans="2:22" x14ac:dyDescent="0.35">
      <c r="B95"/>
      <c r="C95" t="s">
        <v>744</v>
      </c>
      <c r="D95" t="s">
        <v>367</v>
      </c>
      <c r="E95" t="s">
        <v>40</v>
      </c>
      <c r="F95" s="97">
        <v>45406</v>
      </c>
      <c r="G95" s="97">
        <v>45406</v>
      </c>
      <c r="H95">
        <v>2023</v>
      </c>
      <c r="I95" t="s">
        <v>66</v>
      </c>
      <c r="J95" s="97">
        <v>45421</v>
      </c>
      <c r="K95" s="116">
        <v>1</v>
      </c>
      <c r="L95" s="116">
        <v>1</v>
      </c>
      <c r="M95"/>
      <c r="N95"/>
      <c r="P95" t="str">
        <f t="shared" si="3"/>
        <v/>
      </c>
      <c r="Q95" t="s">
        <v>2278</v>
      </c>
      <c r="R95" t="s">
        <v>169</v>
      </c>
      <c r="T95" s="104">
        <v>3</v>
      </c>
      <c r="U95">
        <v>3</v>
      </c>
      <c r="V95" t="s">
        <v>2278</v>
      </c>
    </row>
    <row r="96" spans="2:22" x14ac:dyDescent="0.35">
      <c r="B96" s="111" t="s">
        <v>2264</v>
      </c>
      <c r="C96" s="111"/>
      <c r="D96" s="111"/>
      <c r="E96" s="111"/>
      <c r="F96" s="111"/>
      <c r="G96" s="111"/>
      <c r="H96" s="111"/>
      <c r="I96" s="111"/>
      <c r="J96" s="111"/>
      <c r="K96" s="117">
        <v>6</v>
      </c>
      <c r="L96" s="117">
        <v>6</v>
      </c>
      <c r="M96"/>
      <c r="N96"/>
      <c r="P96">
        <f t="shared" si="3"/>
        <v>-6</v>
      </c>
      <c r="U96" t="s">
        <v>2280</v>
      </c>
    </row>
    <row r="97" spans="1:22" x14ac:dyDescent="0.35">
      <c r="B97" t="s">
        <v>263</v>
      </c>
      <c r="C97" t="s">
        <v>265</v>
      </c>
      <c r="D97" t="s">
        <v>37</v>
      </c>
      <c r="E97" t="s">
        <v>40</v>
      </c>
      <c r="F97" s="97">
        <v>45503</v>
      </c>
      <c r="G97" t="s">
        <v>1833</v>
      </c>
      <c r="H97" t="s">
        <v>258</v>
      </c>
      <c r="I97" t="s">
        <v>1833</v>
      </c>
      <c r="J97" s="97">
        <v>45484</v>
      </c>
      <c r="K97" s="116"/>
      <c r="L97" s="116">
        <v>1</v>
      </c>
      <c r="M97"/>
      <c r="N97"/>
      <c r="P97" t="str">
        <f t="shared" si="3"/>
        <v/>
      </c>
      <c r="U97" t="s">
        <v>2280</v>
      </c>
    </row>
    <row r="98" spans="1:22" x14ac:dyDescent="0.35">
      <c r="B98" s="111" t="s">
        <v>2269</v>
      </c>
      <c r="C98" s="111"/>
      <c r="D98" s="111"/>
      <c r="E98" s="111"/>
      <c r="F98" s="111"/>
      <c r="G98" s="111"/>
      <c r="H98" s="111"/>
      <c r="I98" s="111"/>
      <c r="J98" s="111"/>
      <c r="K98" s="117"/>
      <c r="L98" s="117">
        <v>1</v>
      </c>
      <c r="M98"/>
      <c r="N98"/>
      <c r="P98">
        <f t="shared" si="3"/>
        <v>-1</v>
      </c>
      <c r="U98" t="s">
        <v>2280</v>
      </c>
    </row>
    <row r="99" spans="1:22" x14ac:dyDescent="0.35">
      <c r="B99" t="s">
        <v>760</v>
      </c>
      <c r="C99" t="s">
        <v>1165</v>
      </c>
      <c r="D99" t="s">
        <v>367</v>
      </c>
      <c r="E99" t="s">
        <v>1897</v>
      </c>
      <c r="F99" s="97">
        <v>45436</v>
      </c>
      <c r="G99" s="97">
        <v>45436</v>
      </c>
      <c r="H99">
        <v>2023</v>
      </c>
      <c r="I99" t="s">
        <v>1833</v>
      </c>
      <c r="J99" s="97">
        <v>45450</v>
      </c>
      <c r="K99" s="116"/>
      <c r="L99" s="116">
        <v>1</v>
      </c>
      <c r="M99"/>
      <c r="N99"/>
      <c r="P99" t="str">
        <f t="shared" si="3"/>
        <v/>
      </c>
      <c r="U99" t="s">
        <v>2280</v>
      </c>
    </row>
    <row r="100" spans="1:22" x14ac:dyDescent="0.35">
      <c r="B100"/>
      <c r="C100" t="s">
        <v>762</v>
      </c>
      <c r="D100" t="s">
        <v>367</v>
      </c>
      <c r="E100" t="s">
        <v>40</v>
      </c>
      <c r="F100" t="s">
        <v>1833</v>
      </c>
      <c r="G100" s="97">
        <v>45268</v>
      </c>
      <c r="H100">
        <v>2023</v>
      </c>
      <c r="I100" t="s">
        <v>66</v>
      </c>
      <c r="J100" s="97">
        <v>45300</v>
      </c>
      <c r="K100" s="116">
        <v>1</v>
      </c>
      <c r="L100" s="116">
        <v>1</v>
      </c>
      <c r="M100"/>
      <c r="N100"/>
      <c r="P100" t="str">
        <f t="shared" si="3"/>
        <v/>
      </c>
      <c r="U100" t="s">
        <v>2280</v>
      </c>
    </row>
    <row r="101" spans="1:22" x14ac:dyDescent="0.35">
      <c r="B101"/>
      <c r="C101" t="s">
        <v>764</v>
      </c>
      <c r="D101" t="s">
        <v>367</v>
      </c>
      <c r="E101" t="s">
        <v>1897</v>
      </c>
      <c r="F101" t="s">
        <v>1833</v>
      </c>
      <c r="G101" s="97">
        <v>45264</v>
      </c>
      <c r="H101">
        <v>2023</v>
      </c>
      <c r="I101" t="s">
        <v>66</v>
      </c>
      <c r="J101" s="97">
        <v>45315</v>
      </c>
      <c r="K101" s="116">
        <v>1</v>
      </c>
      <c r="L101" s="116">
        <v>1</v>
      </c>
      <c r="M101"/>
      <c r="N101"/>
      <c r="P101" t="str">
        <f t="shared" si="3"/>
        <v/>
      </c>
      <c r="Q101" t="s">
        <v>2276</v>
      </c>
      <c r="R101" t="s">
        <v>179</v>
      </c>
      <c r="T101" s="104">
        <v>5</v>
      </c>
      <c r="U101">
        <v>5</v>
      </c>
      <c r="V101" t="s">
        <v>2276</v>
      </c>
    </row>
    <row r="102" spans="1:22" x14ac:dyDescent="0.35">
      <c r="B102"/>
      <c r="C102" t="s">
        <v>767</v>
      </c>
      <c r="D102" t="s">
        <v>367</v>
      </c>
      <c r="E102" t="s">
        <v>1897</v>
      </c>
      <c r="F102" t="s">
        <v>1833</v>
      </c>
      <c r="G102" s="97">
        <v>45254</v>
      </c>
      <c r="H102">
        <v>2023</v>
      </c>
      <c r="I102" t="s">
        <v>66</v>
      </c>
      <c r="J102" s="97">
        <v>45342</v>
      </c>
      <c r="K102" s="116">
        <v>1</v>
      </c>
      <c r="L102" s="116">
        <v>1</v>
      </c>
      <c r="M102"/>
      <c r="N102"/>
      <c r="P102" t="str">
        <f t="shared" si="3"/>
        <v/>
      </c>
      <c r="U102" t="s">
        <v>2280</v>
      </c>
    </row>
    <row r="103" spans="1:22" x14ac:dyDescent="0.35">
      <c r="B103"/>
      <c r="C103" t="s">
        <v>1889</v>
      </c>
      <c r="D103" t="s">
        <v>367</v>
      </c>
      <c r="E103" t="s">
        <v>1897</v>
      </c>
      <c r="F103" s="97">
        <v>45421</v>
      </c>
      <c r="G103" s="97">
        <v>45421</v>
      </c>
      <c r="H103">
        <v>2023</v>
      </c>
      <c r="I103" t="s">
        <v>1833</v>
      </c>
      <c r="J103" s="97">
        <v>45428</v>
      </c>
      <c r="K103" s="116"/>
      <c r="L103" s="116">
        <v>1</v>
      </c>
      <c r="M103"/>
      <c r="N103"/>
      <c r="P103" t="str">
        <f t="shared" si="3"/>
        <v/>
      </c>
      <c r="U103" t="s">
        <v>2280</v>
      </c>
    </row>
    <row r="104" spans="1:22" x14ac:dyDescent="0.35">
      <c r="B104" s="111" t="s">
        <v>1860</v>
      </c>
      <c r="C104" s="111"/>
      <c r="D104" s="111"/>
      <c r="E104" s="111"/>
      <c r="F104" s="111"/>
      <c r="G104" s="111"/>
      <c r="H104" s="111"/>
      <c r="I104" s="111"/>
      <c r="J104" s="111"/>
      <c r="K104" s="117">
        <v>3</v>
      </c>
      <c r="L104" s="117">
        <v>5</v>
      </c>
      <c r="M104"/>
      <c r="N104"/>
      <c r="P104">
        <f t="shared" si="3"/>
        <v>-5</v>
      </c>
      <c r="U104" t="s">
        <v>2280</v>
      </c>
    </row>
    <row r="105" spans="1:22" x14ac:dyDescent="0.35">
      <c r="A105" s="114" t="s">
        <v>2292</v>
      </c>
      <c r="B105" s="114"/>
      <c r="C105" s="114"/>
      <c r="D105" s="114"/>
      <c r="E105" s="114"/>
      <c r="F105" s="114"/>
      <c r="G105" s="114"/>
      <c r="H105" s="114"/>
      <c r="I105" s="114"/>
      <c r="J105" s="114"/>
      <c r="K105" s="118">
        <v>28</v>
      </c>
      <c r="L105" s="118">
        <v>43</v>
      </c>
      <c r="M105"/>
      <c r="N105"/>
      <c r="P105" t="str">
        <f t="shared" si="3"/>
        <v/>
      </c>
      <c r="Q105" t="s">
        <v>2275</v>
      </c>
      <c r="R105" t="s">
        <v>197</v>
      </c>
      <c r="T105" s="104">
        <v>3</v>
      </c>
      <c r="U105">
        <v>1</v>
      </c>
      <c r="V105" t="s">
        <v>2275</v>
      </c>
    </row>
    <row r="106" spans="1:22" x14ac:dyDescent="0.35">
      <c r="A106" t="s">
        <v>2487</v>
      </c>
      <c r="B106" t="s">
        <v>82</v>
      </c>
      <c r="C106" t="s">
        <v>83</v>
      </c>
      <c r="D106" t="s">
        <v>84</v>
      </c>
      <c r="E106" t="s">
        <v>1897</v>
      </c>
      <c r="F106" s="97">
        <v>45405</v>
      </c>
      <c r="G106" s="97">
        <v>45405</v>
      </c>
      <c r="H106" t="s">
        <v>59</v>
      </c>
      <c r="I106" t="s">
        <v>1833</v>
      </c>
      <c r="J106" s="97">
        <v>45421</v>
      </c>
      <c r="K106" s="116"/>
      <c r="L106" s="116">
        <v>1</v>
      </c>
      <c r="M106"/>
      <c r="N106"/>
      <c r="P106" t="str">
        <f t="shared" si="3"/>
        <v/>
      </c>
      <c r="U106" t="s">
        <v>2280</v>
      </c>
    </row>
    <row r="107" spans="1:22" x14ac:dyDescent="0.35">
      <c r="B107"/>
      <c r="C107" t="s">
        <v>86</v>
      </c>
      <c r="D107" t="s">
        <v>88</v>
      </c>
      <c r="E107" t="s">
        <v>1897</v>
      </c>
      <c r="F107" s="97">
        <v>45406</v>
      </c>
      <c r="G107" s="97">
        <v>45406</v>
      </c>
      <c r="H107" t="s">
        <v>59</v>
      </c>
      <c r="I107" t="s">
        <v>1833</v>
      </c>
      <c r="J107" s="97">
        <v>45421</v>
      </c>
      <c r="K107" s="116"/>
      <c r="L107" s="116">
        <v>1</v>
      </c>
      <c r="M107"/>
      <c r="N107"/>
      <c r="P107" t="str">
        <f t="shared" si="3"/>
        <v/>
      </c>
      <c r="U107" t="s">
        <v>2280</v>
      </c>
    </row>
    <row r="108" spans="1:22" x14ac:dyDescent="0.35">
      <c r="B108"/>
      <c r="C108" t="s">
        <v>90</v>
      </c>
      <c r="D108" t="s">
        <v>37</v>
      </c>
      <c r="E108" t="s">
        <v>1897</v>
      </c>
      <c r="F108" s="97">
        <v>45407</v>
      </c>
      <c r="G108" s="97">
        <v>45407</v>
      </c>
      <c r="H108" t="s">
        <v>59</v>
      </c>
      <c r="I108" t="s">
        <v>1833</v>
      </c>
      <c r="J108" s="97">
        <v>45464</v>
      </c>
      <c r="K108" s="116"/>
      <c r="L108" s="116">
        <v>1</v>
      </c>
      <c r="M108"/>
      <c r="N108"/>
      <c r="P108" t="str">
        <f t="shared" si="3"/>
        <v/>
      </c>
      <c r="U108" t="s">
        <v>2280</v>
      </c>
    </row>
    <row r="109" spans="1:22" x14ac:dyDescent="0.35">
      <c r="B109" s="111" t="s">
        <v>2271</v>
      </c>
      <c r="C109" s="111"/>
      <c r="D109" s="111"/>
      <c r="E109" s="111"/>
      <c r="F109" s="111"/>
      <c r="G109" s="111"/>
      <c r="H109" s="111"/>
      <c r="I109" s="111"/>
      <c r="J109" s="111"/>
      <c r="K109" s="117"/>
      <c r="L109" s="117">
        <v>3</v>
      </c>
      <c r="M109"/>
      <c r="N109"/>
      <c r="P109">
        <f t="shared" si="3"/>
        <v>-3</v>
      </c>
      <c r="Q109" t="s">
        <v>2276</v>
      </c>
      <c r="R109" t="s">
        <v>1044</v>
      </c>
      <c r="T109" s="104">
        <v>3</v>
      </c>
      <c r="U109">
        <v>0</v>
      </c>
      <c r="V109" t="s">
        <v>2276</v>
      </c>
    </row>
    <row r="110" spans="1:22" x14ac:dyDescent="0.35">
      <c r="B110" t="s">
        <v>485</v>
      </c>
      <c r="C110" t="s">
        <v>487</v>
      </c>
      <c r="D110" t="s">
        <v>367</v>
      </c>
      <c r="E110" t="s">
        <v>40</v>
      </c>
      <c r="F110" s="97">
        <v>45433</v>
      </c>
      <c r="G110" s="97">
        <v>45378</v>
      </c>
      <c r="H110">
        <v>2023</v>
      </c>
      <c r="I110" t="s">
        <v>66</v>
      </c>
      <c r="J110" s="97">
        <v>45407</v>
      </c>
      <c r="K110" s="116">
        <v>1</v>
      </c>
      <c r="L110" s="116">
        <v>1</v>
      </c>
      <c r="M110"/>
      <c r="N110"/>
      <c r="P110" t="str">
        <f t="shared" si="3"/>
        <v/>
      </c>
      <c r="U110" t="s">
        <v>2280</v>
      </c>
    </row>
    <row r="111" spans="1:22" x14ac:dyDescent="0.35">
      <c r="B111"/>
      <c r="C111" t="s">
        <v>879</v>
      </c>
      <c r="D111" t="s">
        <v>367</v>
      </c>
      <c r="E111" t="s">
        <v>40</v>
      </c>
      <c r="F111" s="97">
        <v>45266</v>
      </c>
      <c r="G111" s="97">
        <v>45266</v>
      </c>
      <c r="H111">
        <v>2023</v>
      </c>
      <c r="I111" t="s">
        <v>1833</v>
      </c>
      <c r="J111" s="97">
        <v>45421</v>
      </c>
      <c r="K111" s="116"/>
      <c r="L111" s="116">
        <v>1</v>
      </c>
      <c r="M111"/>
      <c r="N111"/>
      <c r="P111" t="str">
        <f t="shared" si="3"/>
        <v/>
      </c>
      <c r="U111" t="s">
        <v>2280</v>
      </c>
    </row>
    <row r="112" spans="1:22" x14ac:dyDescent="0.35">
      <c r="B112"/>
      <c r="C112" t="s">
        <v>882</v>
      </c>
      <c r="D112" t="s">
        <v>367</v>
      </c>
      <c r="E112" t="s">
        <v>40</v>
      </c>
      <c r="F112" s="97">
        <v>45267</v>
      </c>
      <c r="G112" s="97">
        <v>45267</v>
      </c>
      <c r="H112">
        <v>2023</v>
      </c>
      <c r="I112" t="s">
        <v>1833</v>
      </c>
      <c r="J112" s="97">
        <v>45464</v>
      </c>
      <c r="K112" s="116"/>
      <c r="L112" s="116">
        <v>1</v>
      </c>
      <c r="M112"/>
      <c r="N112"/>
      <c r="P112" t="str">
        <f t="shared" si="3"/>
        <v/>
      </c>
      <c r="U112" t="s">
        <v>2280</v>
      </c>
    </row>
    <row r="113" spans="2:22" x14ac:dyDescent="0.35">
      <c r="B113" s="111" t="s">
        <v>1843</v>
      </c>
      <c r="C113" s="111"/>
      <c r="D113" s="111"/>
      <c r="E113" s="111"/>
      <c r="F113" s="111"/>
      <c r="G113" s="111"/>
      <c r="H113" s="111"/>
      <c r="I113" s="111"/>
      <c r="J113" s="111"/>
      <c r="K113" s="117">
        <v>1</v>
      </c>
      <c r="L113" s="117">
        <v>3</v>
      </c>
      <c r="M113"/>
      <c r="N113"/>
      <c r="P113">
        <f t="shared" si="3"/>
        <v>-3</v>
      </c>
      <c r="U113" t="s">
        <v>2280</v>
      </c>
    </row>
    <row r="114" spans="2:22" x14ac:dyDescent="0.35">
      <c r="B114" t="s">
        <v>138</v>
      </c>
      <c r="C114" t="s">
        <v>140</v>
      </c>
      <c r="D114" t="s">
        <v>142</v>
      </c>
      <c r="E114" t="s">
        <v>1897</v>
      </c>
      <c r="F114" s="97">
        <v>45405</v>
      </c>
      <c r="G114" s="97">
        <v>45405</v>
      </c>
      <c r="H114" t="s">
        <v>59</v>
      </c>
      <c r="I114" t="s">
        <v>1833</v>
      </c>
      <c r="J114" s="97">
        <v>45464</v>
      </c>
      <c r="K114" s="116"/>
      <c r="L114" s="116">
        <v>1</v>
      </c>
      <c r="M114"/>
      <c r="N114"/>
      <c r="P114" t="str">
        <f t="shared" si="3"/>
        <v/>
      </c>
      <c r="U114" t="s">
        <v>2280</v>
      </c>
    </row>
    <row r="115" spans="2:22" x14ac:dyDescent="0.35">
      <c r="B115"/>
      <c r="C115" t="s">
        <v>144</v>
      </c>
      <c r="D115" t="s">
        <v>37</v>
      </c>
      <c r="E115" t="s">
        <v>1833</v>
      </c>
      <c r="F115" s="97">
        <v>45447</v>
      </c>
      <c r="G115" t="s">
        <v>1833</v>
      </c>
      <c r="H115" t="s">
        <v>59</v>
      </c>
      <c r="I115" t="s">
        <v>1833</v>
      </c>
      <c r="J115" s="97">
        <v>45456</v>
      </c>
      <c r="K115" s="116"/>
      <c r="L115" s="116">
        <v>1</v>
      </c>
      <c r="M115"/>
      <c r="N115"/>
      <c r="P115" t="str">
        <f t="shared" si="3"/>
        <v/>
      </c>
      <c r="U115" t="s">
        <v>2280</v>
      </c>
    </row>
    <row r="116" spans="2:22" x14ac:dyDescent="0.35">
      <c r="B116"/>
      <c r="C116" t="s">
        <v>148</v>
      </c>
      <c r="D116" t="s">
        <v>37</v>
      </c>
      <c r="E116" t="s">
        <v>1897</v>
      </c>
      <c r="F116" s="97">
        <v>45404</v>
      </c>
      <c r="G116" s="97">
        <v>45405</v>
      </c>
      <c r="H116" t="s">
        <v>59</v>
      </c>
      <c r="I116" t="s">
        <v>1833</v>
      </c>
      <c r="J116" s="97">
        <v>45464</v>
      </c>
      <c r="K116" s="116"/>
      <c r="L116" s="116">
        <v>1</v>
      </c>
      <c r="M116"/>
      <c r="N116"/>
      <c r="P116" t="str">
        <f t="shared" si="3"/>
        <v/>
      </c>
      <c r="U116" t="s">
        <v>2280</v>
      </c>
    </row>
    <row r="117" spans="2:22" x14ac:dyDescent="0.35">
      <c r="B117"/>
      <c r="C117" t="s">
        <v>151</v>
      </c>
      <c r="D117" t="s">
        <v>37</v>
      </c>
      <c r="E117" t="s">
        <v>1897</v>
      </c>
      <c r="F117" s="97">
        <v>45448</v>
      </c>
      <c r="G117" t="s">
        <v>1833</v>
      </c>
      <c r="H117" t="s">
        <v>59</v>
      </c>
      <c r="I117" t="s">
        <v>1833</v>
      </c>
      <c r="J117" s="97">
        <v>45456</v>
      </c>
      <c r="K117" s="116"/>
      <c r="L117" s="116">
        <v>1</v>
      </c>
      <c r="M117"/>
      <c r="N117"/>
      <c r="P117" t="str">
        <f t="shared" si="3"/>
        <v/>
      </c>
      <c r="U117" t="s">
        <v>2280</v>
      </c>
    </row>
    <row r="118" spans="2:22" x14ac:dyDescent="0.35">
      <c r="B118" s="111" t="s">
        <v>1846</v>
      </c>
      <c r="C118" s="111"/>
      <c r="D118" s="111"/>
      <c r="E118" s="111"/>
      <c r="F118" s="111"/>
      <c r="G118" s="111"/>
      <c r="H118" s="111"/>
      <c r="I118" s="111"/>
      <c r="J118" s="111"/>
      <c r="K118" s="117"/>
      <c r="L118" s="117">
        <v>4</v>
      </c>
      <c r="M118"/>
      <c r="N118"/>
      <c r="P118">
        <f t="shared" si="3"/>
        <v>-4</v>
      </c>
      <c r="U118" t="s">
        <v>2280</v>
      </c>
    </row>
    <row r="119" spans="2:22" x14ac:dyDescent="0.35">
      <c r="B119" t="s">
        <v>154</v>
      </c>
      <c r="C119" t="s">
        <v>156</v>
      </c>
      <c r="D119" t="s">
        <v>37</v>
      </c>
      <c r="E119" t="s">
        <v>1897</v>
      </c>
      <c r="F119" s="97">
        <v>45468</v>
      </c>
      <c r="G119" t="s">
        <v>1833</v>
      </c>
      <c r="H119" t="s">
        <v>59</v>
      </c>
      <c r="I119" t="s">
        <v>1833</v>
      </c>
      <c r="J119" s="97">
        <v>45463</v>
      </c>
      <c r="K119" s="116"/>
      <c r="L119" s="116">
        <v>1</v>
      </c>
      <c r="M119"/>
      <c r="N119"/>
      <c r="P119" t="str">
        <f t="shared" si="3"/>
        <v/>
      </c>
      <c r="Q119" t="s">
        <v>2278</v>
      </c>
      <c r="R119" t="s">
        <v>206</v>
      </c>
      <c r="T119" s="104">
        <v>9</v>
      </c>
      <c r="U119">
        <v>8</v>
      </c>
      <c r="V119" t="s">
        <v>2278</v>
      </c>
    </row>
    <row r="120" spans="2:22" x14ac:dyDescent="0.35">
      <c r="B120"/>
      <c r="C120" t="s">
        <v>161</v>
      </c>
      <c r="D120" t="s">
        <v>142</v>
      </c>
      <c r="E120" t="s">
        <v>1833</v>
      </c>
      <c r="F120" s="97">
        <v>45468</v>
      </c>
      <c r="G120" t="s">
        <v>1833</v>
      </c>
      <c r="H120" t="s">
        <v>59</v>
      </c>
      <c r="I120" t="s">
        <v>1833</v>
      </c>
      <c r="J120" s="97">
        <v>45463</v>
      </c>
      <c r="K120" s="116"/>
      <c r="L120" s="116">
        <v>1</v>
      </c>
      <c r="M120"/>
      <c r="N120"/>
      <c r="P120" t="str">
        <f t="shared" si="3"/>
        <v/>
      </c>
      <c r="U120" t="s">
        <v>2280</v>
      </c>
    </row>
    <row r="121" spans="2:22" x14ac:dyDescent="0.35">
      <c r="B121"/>
      <c r="C121" t="s">
        <v>164</v>
      </c>
      <c r="D121" t="s">
        <v>37</v>
      </c>
      <c r="E121" t="s">
        <v>1833</v>
      </c>
      <c r="F121" s="97">
        <v>45406</v>
      </c>
      <c r="G121" s="97">
        <v>45407</v>
      </c>
      <c r="H121" t="s">
        <v>59</v>
      </c>
      <c r="I121" t="s">
        <v>1833</v>
      </c>
      <c r="J121" s="97">
        <v>45421</v>
      </c>
      <c r="K121" s="116"/>
      <c r="L121" s="116">
        <v>1</v>
      </c>
      <c r="M121"/>
      <c r="N121"/>
      <c r="P121" t="str">
        <f t="shared" si="3"/>
        <v/>
      </c>
      <c r="Q121" t="s">
        <v>2275</v>
      </c>
      <c r="R121" t="s">
        <v>36</v>
      </c>
      <c r="S121" t="s">
        <v>2287</v>
      </c>
      <c r="T121" s="104">
        <v>1</v>
      </c>
      <c r="U121">
        <v>1</v>
      </c>
      <c r="V121" t="s">
        <v>2275</v>
      </c>
    </row>
    <row r="122" spans="2:22" x14ac:dyDescent="0.35">
      <c r="B122"/>
      <c r="C122" t="s">
        <v>167</v>
      </c>
      <c r="D122" t="s">
        <v>37</v>
      </c>
      <c r="E122" t="s">
        <v>1897</v>
      </c>
      <c r="F122" s="97">
        <v>45406</v>
      </c>
      <c r="G122" s="97">
        <v>45406</v>
      </c>
      <c r="H122" t="s">
        <v>59</v>
      </c>
      <c r="I122" t="s">
        <v>1833</v>
      </c>
      <c r="J122" s="97">
        <v>45471</v>
      </c>
      <c r="K122" s="116"/>
      <c r="L122" s="116">
        <v>1</v>
      </c>
      <c r="M122"/>
      <c r="N122"/>
      <c r="P122" t="str">
        <f t="shared" si="3"/>
        <v/>
      </c>
      <c r="U122" t="s">
        <v>2280</v>
      </c>
    </row>
    <row r="123" spans="2:22" x14ac:dyDescent="0.35">
      <c r="B123" s="111" t="s">
        <v>1867</v>
      </c>
      <c r="C123" s="111"/>
      <c r="D123" s="111"/>
      <c r="E123" s="111"/>
      <c r="F123" s="111"/>
      <c r="G123" s="111"/>
      <c r="H123" s="111"/>
      <c r="I123" s="111"/>
      <c r="J123" s="111"/>
      <c r="K123" s="117"/>
      <c r="L123" s="117">
        <v>4</v>
      </c>
      <c r="M123"/>
      <c r="N123"/>
      <c r="P123">
        <f t="shared" si="3"/>
        <v>-4</v>
      </c>
      <c r="U123" t="s">
        <v>2280</v>
      </c>
    </row>
    <row r="124" spans="2:22" x14ac:dyDescent="0.35">
      <c r="B124" t="s">
        <v>169</v>
      </c>
      <c r="C124" t="s">
        <v>171</v>
      </c>
      <c r="D124" t="s">
        <v>37</v>
      </c>
      <c r="E124" t="s">
        <v>1897</v>
      </c>
      <c r="F124" s="97">
        <v>45406</v>
      </c>
      <c r="G124" s="97">
        <v>45406</v>
      </c>
      <c r="H124" t="s">
        <v>59</v>
      </c>
      <c r="I124" t="s">
        <v>1833</v>
      </c>
      <c r="J124" s="97">
        <v>45471</v>
      </c>
      <c r="K124" s="116"/>
      <c r="L124" s="116">
        <v>1</v>
      </c>
      <c r="M124"/>
      <c r="N124"/>
      <c r="P124" t="str">
        <f t="shared" si="3"/>
        <v/>
      </c>
      <c r="U124" t="s">
        <v>2280</v>
      </c>
    </row>
    <row r="125" spans="2:22" x14ac:dyDescent="0.35">
      <c r="B125"/>
      <c r="C125" t="s">
        <v>174</v>
      </c>
      <c r="D125" t="s">
        <v>142</v>
      </c>
      <c r="E125" t="s">
        <v>1897</v>
      </c>
      <c r="F125" s="97">
        <v>45449</v>
      </c>
      <c r="G125" t="s">
        <v>1833</v>
      </c>
      <c r="H125" t="s">
        <v>59</v>
      </c>
      <c r="I125" t="s">
        <v>1833</v>
      </c>
      <c r="J125" s="97">
        <v>45463</v>
      </c>
      <c r="K125" s="116"/>
      <c r="L125" s="116">
        <v>1</v>
      </c>
      <c r="M125"/>
      <c r="N125"/>
      <c r="P125" t="str">
        <f t="shared" si="3"/>
        <v/>
      </c>
      <c r="U125" t="s">
        <v>2280</v>
      </c>
    </row>
    <row r="126" spans="2:22" x14ac:dyDescent="0.35">
      <c r="B126"/>
      <c r="C126" t="s">
        <v>177</v>
      </c>
      <c r="D126" t="s">
        <v>37</v>
      </c>
      <c r="E126" t="s">
        <v>1897</v>
      </c>
      <c r="F126" s="97">
        <v>45407</v>
      </c>
      <c r="G126" s="97">
        <v>45407</v>
      </c>
      <c r="H126" t="s">
        <v>59</v>
      </c>
      <c r="I126" t="s">
        <v>1833</v>
      </c>
      <c r="J126" s="97">
        <v>45464</v>
      </c>
      <c r="K126" s="116"/>
      <c r="L126" s="116">
        <v>1</v>
      </c>
      <c r="M126"/>
      <c r="N126"/>
      <c r="P126" t="str">
        <f t="shared" si="3"/>
        <v/>
      </c>
      <c r="U126" t="s">
        <v>2280</v>
      </c>
    </row>
    <row r="127" spans="2:22" x14ac:dyDescent="0.35">
      <c r="B127" s="111" t="s">
        <v>1847</v>
      </c>
      <c r="C127" s="111"/>
      <c r="D127" s="111"/>
      <c r="E127" s="111"/>
      <c r="F127" s="111"/>
      <c r="G127" s="111"/>
      <c r="H127" s="111"/>
      <c r="I127" s="111"/>
      <c r="J127" s="111"/>
      <c r="K127" s="117"/>
      <c r="L127" s="117">
        <v>3</v>
      </c>
      <c r="M127"/>
      <c r="N127"/>
      <c r="P127">
        <f t="shared" si="3"/>
        <v>-3</v>
      </c>
      <c r="Q127" t="s">
        <v>2277</v>
      </c>
      <c r="R127" t="s">
        <v>524</v>
      </c>
      <c r="T127" s="104">
        <v>5</v>
      </c>
      <c r="U127">
        <v>3</v>
      </c>
      <c r="V127" t="s">
        <v>2277</v>
      </c>
    </row>
    <row r="128" spans="2:22" x14ac:dyDescent="0.35">
      <c r="B128" t="s">
        <v>179</v>
      </c>
      <c r="C128" t="s">
        <v>181</v>
      </c>
      <c r="D128" t="s">
        <v>37</v>
      </c>
      <c r="E128" t="s">
        <v>1833</v>
      </c>
      <c r="F128" s="97">
        <v>45469</v>
      </c>
      <c r="G128" t="s">
        <v>1833</v>
      </c>
      <c r="H128" t="s">
        <v>59</v>
      </c>
      <c r="I128" t="s">
        <v>1833</v>
      </c>
      <c r="J128" s="97">
        <v>45463</v>
      </c>
      <c r="K128" s="116"/>
      <c r="L128" s="116">
        <v>1</v>
      </c>
      <c r="M128"/>
      <c r="N128"/>
      <c r="P128" t="str">
        <f t="shared" si="3"/>
        <v/>
      </c>
      <c r="U128" t="s">
        <v>2280</v>
      </c>
    </row>
    <row r="129" spans="2:22" x14ac:dyDescent="0.35">
      <c r="B129"/>
      <c r="C129" t="s">
        <v>186</v>
      </c>
      <c r="D129" t="s">
        <v>37</v>
      </c>
      <c r="E129" t="s">
        <v>1897</v>
      </c>
      <c r="F129" s="97">
        <v>45407</v>
      </c>
      <c r="G129" s="97">
        <v>45407</v>
      </c>
      <c r="H129" t="s">
        <v>59</v>
      </c>
      <c r="I129" t="s">
        <v>1833</v>
      </c>
      <c r="J129" s="97">
        <v>45464</v>
      </c>
      <c r="K129" s="116"/>
      <c r="L129" s="116">
        <v>1</v>
      </c>
      <c r="M129"/>
      <c r="N129"/>
      <c r="P129" t="str">
        <f t="shared" si="3"/>
        <v/>
      </c>
      <c r="U129" t="s">
        <v>2280</v>
      </c>
    </row>
    <row r="130" spans="2:22" x14ac:dyDescent="0.35">
      <c r="B130"/>
      <c r="C130" t="s">
        <v>189</v>
      </c>
      <c r="D130" t="s">
        <v>37</v>
      </c>
      <c r="E130" t="s">
        <v>1897</v>
      </c>
      <c r="F130" s="97">
        <v>45420</v>
      </c>
      <c r="G130" s="97">
        <v>45421</v>
      </c>
      <c r="H130" t="s">
        <v>59</v>
      </c>
      <c r="I130" t="s">
        <v>1833</v>
      </c>
      <c r="J130" s="97">
        <v>45464</v>
      </c>
      <c r="K130" s="116"/>
      <c r="L130" s="116">
        <v>1</v>
      </c>
      <c r="M130"/>
      <c r="N130"/>
      <c r="P130" t="str">
        <f t="shared" si="3"/>
        <v/>
      </c>
      <c r="U130" t="s">
        <v>2280</v>
      </c>
    </row>
    <row r="131" spans="2:22" x14ac:dyDescent="0.35">
      <c r="B131"/>
      <c r="C131" t="s">
        <v>192</v>
      </c>
      <c r="D131" t="s">
        <v>37</v>
      </c>
      <c r="E131" t="s">
        <v>1833</v>
      </c>
      <c r="F131" s="97">
        <v>45469</v>
      </c>
      <c r="G131" t="s">
        <v>1833</v>
      </c>
      <c r="H131" t="s">
        <v>59</v>
      </c>
      <c r="I131" t="s">
        <v>1833</v>
      </c>
      <c r="J131" s="97">
        <v>45463</v>
      </c>
      <c r="K131" s="116"/>
      <c r="L131" s="116">
        <v>1</v>
      </c>
      <c r="M131"/>
      <c r="N131"/>
      <c r="P131" t="str">
        <f t="shared" si="3"/>
        <v/>
      </c>
      <c r="U131" t="s">
        <v>2280</v>
      </c>
    </row>
    <row r="132" spans="2:22" x14ac:dyDescent="0.35">
      <c r="B132"/>
      <c r="C132" t="s">
        <v>195</v>
      </c>
      <c r="D132" t="s">
        <v>37</v>
      </c>
      <c r="E132" t="s">
        <v>1897</v>
      </c>
      <c r="F132" s="97">
        <v>45420</v>
      </c>
      <c r="G132" s="97">
        <v>45420</v>
      </c>
      <c r="H132" t="s">
        <v>59</v>
      </c>
      <c r="I132" t="s">
        <v>1833</v>
      </c>
      <c r="J132" s="97">
        <v>45464</v>
      </c>
      <c r="K132" s="116"/>
      <c r="L132" s="116">
        <v>1</v>
      </c>
      <c r="M132"/>
      <c r="N132"/>
      <c r="P132" t="str">
        <f t="shared" si="3"/>
        <v/>
      </c>
      <c r="U132" t="s">
        <v>2280</v>
      </c>
    </row>
    <row r="133" spans="2:22" x14ac:dyDescent="0.35">
      <c r="B133" s="111" t="s">
        <v>1848</v>
      </c>
      <c r="C133" s="111"/>
      <c r="D133" s="111"/>
      <c r="E133" s="111"/>
      <c r="F133" s="111"/>
      <c r="G133" s="111"/>
      <c r="H133" s="111"/>
      <c r="I133" s="111"/>
      <c r="J133" s="111"/>
      <c r="K133" s="117"/>
      <c r="L133" s="117">
        <v>5</v>
      </c>
      <c r="M133"/>
      <c r="N133"/>
      <c r="P133">
        <f t="shared" si="3"/>
        <v>-5</v>
      </c>
      <c r="Q133" t="s">
        <v>2275</v>
      </c>
      <c r="R133" t="s">
        <v>1052</v>
      </c>
      <c r="T133" s="104">
        <v>5</v>
      </c>
      <c r="U133">
        <v>0</v>
      </c>
      <c r="V133" t="s">
        <v>2275</v>
      </c>
    </row>
    <row r="134" spans="2:22" x14ac:dyDescent="0.35">
      <c r="B134" t="s">
        <v>197</v>
      </c>
      <c r="C134" t="s">
        <v>204</v>
      </c>
      <c r="D134" t="s">
        <v>205</v>
      </c>
      <c r="E134" t="s">
        <v>1897</v>
      </c>
      <c r="F134" s="97">
        <v>45421</v>
      </c>
      <c r="G134" s="97">
        <v>45421</v>
      </c>
      <c r="H134" t="s">
        <v>59</v>
      </c>
      <c r="I134" t="s">
        <v>1833</v>
      </c>
      <c r="J134" s="97">
        <v>45464</v>
      </c>
      <c r="K134" s="116"/>
      <c r="L134" s="116">
        <v>1</v>
      </c>
      <c r="M134"/>
      <c r="N134"/>
      <c r="P134" t="str">
        <f t="shared" si="3"/>
        <v/>
      </c>
      <c r="U134" t="s">
        <v>2280</v>
      </c>
    </row>
    <row r="135" spans="2:22" x14ac:dyDescent="0.35">
      <c r="B135" s="111" t="s">
        <v>1851</v>
      </c>
      <c r="C135" s="111"/>
      <c r="D135" s="111"/>
      <c r="E135" s="111"/>
      <c r="F135" s="111"/>
      <c r="G135" s="111"/>
      <c r="H135" s="111"/>
      <c r="I135" s="111"/>
      <c r="J135" s="111"/>
      <c r="K135" s="117"/>
      <c r="L135" s="117">
        <v>1</v>
      </c>
      <c r="M135"/>
      <c r="N135"/>
      <c r="P135">
        <f t="shared" si="3"/>
        <v>-1</v>
      </c>
      <c r="U135" t="s">
        <v>2280</v>
      </c>
    </row>
    <row r="136" spans="2:22" x14ac:dyDescent="0.35">
      <c r="B136" t="s">
        <v>1359</v>
      </c>
      <c r="C136" t="s">
        <v>1363</v>
      </c>
      <c r="D136" t="s">
        <v>1362</v>
      </c>
      <c r="E136" t="s">
        <v>1833</v>
      </c>
      <c r="F136" s="97">
        <v>45443</v>
      </c>
      <c r="G136" t="s">
        <v>1833</v>
      </c>
      <c r="H136" t="s">
        <v>1167</v>
      </c>
      <c r="I136" t="s">
        <v>1833</v>
      </c>
      <c r="J136" s="97">
        <v>45457</v>
      </c>
      <c r="K136" s="116"/>
      <c r="L136" s="116">
        <v>1</v>
      </c>
      <c r="M136"/>
      <c r="N136"/>
      <c r="P136" t="str">
        <f t="shared" si="3"/>
        <v/>
      </c>
      <c r="U136" t="s">
        <v>2280</v>
      </c>
    </row>
    <row r="137" spans="2:22" x14ac:dyDescent="0.35">
      <c r="B137"/>
      <c r="C137" t="s">
        <v>1360</v>
      </c>
      <c r="D137" t="s">
        <v>1362</v>
      </c>
      <c r="E137" t="s">
        <v>1833</v>
      </c>
      <c r="F137" s="97">
        <v>45470</v>
      </c>
      <c r="G137" t="s">
        <v>1833</v>
      </c>
      <c r="H137" t="s">
        <v>1167</v>
      </c>
      <c r="I137" t="s">
        <v>1833</v>
      </c>
      <c r="J137" s="97">
        <v>45498</v>
      </c>
      <c r="K137" s="116"/>
      <c r="L137" s="116">
        <v>1</v>
      </c>
      <c r="M137"/>
      <c r="N137"/>
      <c r="P137" t="str">
        <f t="shared" ref="P137:P200" si="4">IF(RIGHT(B137,5)="Total",M137-L137,"")</f>
        <v/>
      </c>
      <c r="U137" t="s">
        <v>2280</v>
      </c>
    </row>
    <row r="138" spans="2:22" x14ac:dyDescent="0.35">
      <c r="B138"/>
      <c r="C138" t="s">
        <v>1367</v>
      </c>
      <c r="D138" t="s">
        <v>1362</v>
      </c>
      <c r="E138" t="s">
        <v>1833</v>
      </c>
      <c r="F138" s="97">
        <v>45424</v>
      </c>
      <c r="G138" t="s">
        <v>1833</v>
      </c>
      <c r="H138" t="s">
        <v>1167</v>
      </c>
      <c r="I138" t="s">
        <v>1833</v>
      </c>
      <c r="J138" s="97">
        <v>45498</v>
      </c>
      <c r="K138" s="116"/>
      <c r="L138" s="116">
        <v>1</v>
      </c>
      <c r="M138"/>
      <c r="N138"/>
      <c r="P138" t="str">
        <f t="shared" si="4"/>
        <v/>
      </c>
      <c r="Q138" t="s">
        <v>2275</v>
      </c>
      <c r="R138" t="s">
        <v>543</v>
      </c>
      <c r="T138" s="104">
        <v>4</v>
      </c>
      <c r="U138">
        <v>0</v>
      </c>
      <c r="V138" t="s">
        <v>2275</v>
      </c>
    </row>
    <row r="139" spans="2:22" x14ac:dyDescent="0.35">
      <c r="B139"/>
      <c r="C139" t="s">
        <v>1365</v>
      </c>
      <c r="D139" t="s">
        <v>1362</v>
      </c>
      <c r="E139" t="s">
        <v>1833</v>
      </c>
      <c r="F139" s="97">
        <v>45471</v>
      </c>
      <c r="G139" t="s">
        <v>1833</v>
      </c>
      <c r="H139" t="s">
        <v>1167</v>
      </c>
      <c r="I139" t="s">
        <v>1833</v>
      </c>
      <c r="J139" s="97">
        <v>45498</v>
      </c>
      <c r="K139" s="116"/>
      <c r="L139" s="116">
        <v>1</v>
      </c>
      <c r="M139"/>
      <c r="N139"/>
      <c r="P139" t="str">
        <f t="shared" si="4"/>
        <v/>
      </c>
      <c r="U139" t="s">
        <v>2280</v>
      </c>
    </row>
    <row r="140" spans="2:22" x14ac:dyDescent="0.35">
      <c r="B140"/>
      <c r="C140" t="s">
        <v>1369</v>
      </c>
      <c r="D140" t="s">
        <v>1362</v>
      </c>
      <c r="E140" t="s">
        <v>1833</v>
      </c>
      <c r="F140" s="97">
        <v>45424</v>
      </c>
      <c r="G140" t="s">
        <v>1833</v>
      </c>
      <c r="H140" t="s">
        <v>1167</v>
      </c>
      <c r="I140" t="s">
        <v>1833</v>
      </c>
      <c r="J140" s="97">
        <v>45498</v>
      </c>
      <c r="K140" s="116"/>
      <c r="L140" s="116">
        <v>1</v>
      </c>
      <c r="M140"/>
      <c r="N140"/>
      <c r="P140" t="str">
        <f t="shared" si="4"/>
        <v/>
      </c>
      <c r="U140" t="s">
        <v>2280</v>
      </c>
    </row>
    <row r="141" spans="2:22" x14ac:dyDescent="0.35">
      <c r="B141" s="104" t="s">
        <v>2314</v>
      </c>
      <c r="C141" s="104"/>
      <c r="D141" s="104"/>
      <c r="E141" s="104"/>
      <c r="F141" s="104"/>
      <c r="G141" s="104"/>
      <c r="H141" s="104"/>
      <c r="I141" s="104"/>
      <c r="J141" s="104"/>
      <c r="K141" s="117"/>
      <c r="L141" s="117">
        <v>5</v>
      </c>
      <c r="M141"/>
      <c r="N141"/>
      <c r="P141">
        <f t="shared" si="4"/>
        <v>-5</v>
      </c>
      <c r="Q141" t="s">
        <v>2275</v>
      </c>
      <c r="R141" t="s">
        <v>1068</v>
      </c>
      <c r="T141" s="104">
        <v>2</v>
      </c>
      <c r="U141">
        <v>0</v>
      </c>
      <c r="V141" t="s">
        <v>2275</v>
      </c>
    </row>
    <row r="142" spans="2:22" x14ac:dyDescent="0.35">
      <c r="B142" t="s">
        <v>267</v>
      </c>
      <c r="C142" t="s">
        <v>269</v>
      </c>
      <c r="D142" t="s">
        <v>37</v>
      </c>
      <c r="E142" t="s">
        <v>1897</v>
      </c>
      <c r="F142" s="97">
        <v>45441</v>
      </c>
      <c r="G142" s="97">
        <v>45441</v>
      </c>
      <c r="H142" t="s">
        <v>59</v>
      </c>
      <c r="I142" t="s">
        <v>1833</v>
      </c>
      <c r="J142" s="97">
        <v>45455</v>
      </c>
      <c r="K142" s="116"/>
      <c r="L142" s="116">
        <v>1</v>
      </c>
      <c r="M142"/>
      <c r="N142"/>
      <c r="P142" t="str">
        <f t="shared" si="4"/>
        <v/>
      </c>
      <c r="U142" t="s">
        <v>2280</v>
      </c>
    </row>
    <row r="143" spans="2:22" x14ac:dyDescent="0.35">
      <c r="B143"/>
      <c r="C143" t="s">
        <v>272</v>
      </c>
      <c r="D143" t="s">
        <v>37</v>
      </c>
      <c r="E143" t="s">
        <v>1897</v>
      </c>
      <c r="F143" s="97">
        <v>45439</v>
      </c>
      <c r="G143" s="97">
        <v>45439</v>
      </c>
      <c r="H143" t="s">
        <v>59</v>
      </c>
      <c r="I143" t="s">
        <v>1833</v>
      </c>
      <c r="J143" s="97">
        <v>45453</v>
      </c>
      <c r="K143" s="116"/>
      <c r="L143" s="116">
        <v>1</v>
      </c>
      <c r="M143"/>
      <c r="N143"/>
      <c r="P143" t="str">
        <f t="shared" si="4"/>
        <v/>
      </c>
      <c r="U143" t="s">
        <v>2280</v>
      </c>
    </row>
    <row r="144" spans="2:22" x14ac:dyDescent="0.35">
      <c r="B144"/>
      <c r="C144" t="s">
        <v>275</v>
      </c>
      <c r="D144" t="s">
        <v>37</v>
      </c>
      <c r="E144" t="s">
        <v>1897</v>
      </c>
      <c r="F144" s="97">
        <v>45440</v>
      </c>
      <c r="G144" s="97">
        <v>45440</v>
      </c>
      <c r="H144" t="s">
        <v>59</v>
      </c>
      <c r="I144" t="s">
        <v>1833</v>
      </c>
      <c r="J144" s="97">
        <v>45454</v>
      </c>
      <c r="K144" s="116"/>
      <c r="L144" s="116">
        <v>1</v>
      </c>
      <c r="M144"/>
      <c r="N144"/>
      <c r="P144" t="str">
        <f t="shared" si="4"/>
        <v/>
      </c>
      <c r="Q144" t="s">
        <v>2275</v>
      </c>
      <c r="R144" t="s">
        <v>239</v>
      </c>
      <c r="T144" s="104">
        <v>2</v>
      </c>
      <c r="U144">
        <v>1</v>
      </c>
      <c r="V144" t="s">
        <v>2275</v>
      </c>
    </row>
    <row r="145" spans="1:22" x14ac:dyDescent="0.35">
      <c r="B145"/>
      <c r="C145" t="s">
        <v>278</v>
      </c>
      <c r="D145" t="s">
        <v>142</v>
      </c>
      <c r="E145" t="s">
        <v>1833</v>
      </c>
      <c r="F145" s="97">
        <v>45473</v>
      </c>
      <c r="G145" t="s">
        <v>1833</v>
      </c>
      <c r="H145" t="s">
        <v>59</v>
      </c>
      <c r="I145" t="s">
        <v>1833</v>
      </c>
      <c r="J145" s="97">
        <v>45463</v>
      </c>
      <c r="K145" s="116"/>
      <c r="L145" s="116">
        <v>1</v>
      </c>
      <c r="M145"/>
      <c r="N145"/>
      <c r="P145" t="str">
        <f t="shared" si="4"/>
        <v/>
      </c>
      <c r="U145" t="s">
        <v>2280</v>
      </c>
    </row>
    <row r="146" spans="1:22" x14ac:dyDescent="0.35">
      <c r="B146" s="111" t="s">
        <v>1871</v>
      </c>
      <c r="C146" s="111"/>
      <c r="D146" s="111"/>
      <c r="E146" s="111"/>
      <c r="F146" s="111"/>
      <c r="G146" s="111"/>
      <c r="H146" s="111"/>
      <c r="I146" s="111"/>
      <c r="J146" s="111"/>
      <c r="K146" s="117"/>
      <c r="L146" s="117">
        <v>4</v>
      </c>
      <c r="M146"/>
      <c r="N146"/>
      <c r="P146">
        <f t="shared" si="4"/>
        <v>-4</v>
      </c>
      <c r="U146" t="s">
        <v>2280</v>
      </c>
    </row>
    <row r="147" spans="1:22" x14ac:dyDescent="0.35">
      <c r="B147" t="s">
        <v>316</v>
      </c>
      <c r="C147" t="s">
        <v>318</v>
      </c>
      <c r="D147" t="s">
        <v>142</v>
      </c>
      <c r="E147" t="s">
        <v>40</v>
      </c>
      <c r="F147" s="97">
        <v>45450</v>
      </c>
      <c r="G147" t="s">
        <v>1833</v>
      </c>
      <c r="H147" t="s">
        <v>59</v>
      </c>
      <c r="I147" t="s">
        <v>1833</v>
      </c>
      <c r="J147" s="97">
        <v>45484</v>
      </c>
      <c r="K147" s="116"/>
      <c r="L147" s="116">
        <v>1</v>
      </c>
      <c r="M147"/>
      <c r="N147"/>
      <c r="P147" t="str">
        <f t="shared" si="4"/>
        <v/>
      </c>
      <c r="Q147" t="s">
        <v>2275</v>
      </c>
      <c r="R147" t="s">
        <v>247</v>
      </c>
      <c r="T147" s="104">
        <v>2</v>
      </c>
      <c r="U147">
        <v>0</v>
      </c>
      <c r="V147" t="s">
        <v>2275</v>
      </c>
    </row>
    <row r="148" spans="1:22" x14ac:dyDescent="0.35">
      <c r="B148"/>
      <c r="C148" t="s">
        <v>321</v>
      </c>
      <c r="D148" t="s">
        <v>37</v>
      </c>
      <c r="E148" t="s">
        <v>1833</v>
      </c>
      <c r="F148" s="97">
        <v>45449</v>
      </c>
      <c r="G148" t="s">
        <v>1833</v>
      </c>
      <c r="H148" t="s">
        <v>59</v>
      </c>
      <c r="I148" t="s">
        <v>1833</v>
      </c>
      <c r="J148" s="97">
        <v>45484</v>
      </c>
      <c r="K148" s="116"/>
      <c r="L148" s="116">
        <v>1</v>
      </c>
      <c r="M148"/>
      <c r="N148"/>
      <c r="P148" t="str">
        <f t="shared" si="4"/>
        <v/>
      </c>
      <c r="U148" t="s">
        <v>2280</v>
      </c>
    </row>
    <row r="149" spans="1:22" x14ac:dyDescent="0.35">
      <c r="B149"/>
      <c r="C149" t="s">
        <v>324</v>
      </c>
      <c r="D149" t="s">
        <v>142</v>
      </c>
      <c r="E149" t="s">
        <v>1897</v>
      </c>
      <c r="F149" s="97">
        <v>45408</v>
      </c>
      <c r="G149" s="97">
        <v>45408</v>
      </c>
      <c r="H149" t="s">
        <v>59</v>
      </c>
      <c r="I149" t="s">
        <v>1833</v>
      </c>
      <c r="J149" s="97">
        <v>45464</v>
      </c>
      <c r="K149" s="116"/>
      <c r="L149" s="116">
        <v>1</v>
      </c>
      <c r="M149"/>
      <c r="N149"/>
      <c r="P149" t="str">
        <f t="shared" si="4"/>
        <v/>
      </c>
      <c r="U149" t="s">
        <v>2280</v>
      </c>
    </row>
    <row r="150" spans="1:22" x14ac:dyDescent="0.35">
      <c r="B150"/>
      <c r="C150" t="s">
        <v>327</v>
      </c>
      <c r="D150" t="s">
        <v>37</v>
      </c>
      <c r="E150" t="s">
        <v>1833</v>
      </c>
      <c r="F150" s="97">
        <v>45473</v>
      </c>
      <c r="G150" t="s">
        <v>1833</v>
      </c>
      <c r="H150" t="s">
        <v>59</v>
      </c>
      <c r="I150" t="s">
        <v>1833</v>
      </c>
      <c r="J150" s="97">
        <v>45484</v>
      </c>
      <c r="K150" s="116"/>
      <c r="L150" s="116">
        <v>1</v>
      </c>
      <c r="M150"/>
      <c r="N150"/>
      <c r="P150" t="str">
        <f t="shared" si="4"/>
        <v/>
      </c>
      <c r="U150" t="s">
        <v>2280</v>
      </c>
    </row>
    <row r="151" spans="1:22" x14ac:dyDescent="0.35">
      <c r="B151" s="111" t="s">
        <v>1873</v>
      </c>
      <c r="C151" s="111"/>
      <c r="D151" s="111"/>
      <c r="E151" s="111"/>
      <c r="F151" s="111"/>
      <c r="G151" s="111"/>
      <c r="H151" s="111"/>
      <c r="I151" s="111"/>
      <c r="J151" s="111"/>
      <c r="K151" s="117"/>
      <c r="L151" s="117">
        <v>4</v>
      </c>
      <c r="M151"/>
      <c r="N151"/>
      <c r="P151">
        <f t="shared" si="4"/>
        <v>-4</v>
      </c>
      <c r="U151" t="s">
        <v>2280</v>
      </c>
    </row>
    <row r="152" spans="1:22" x14ac:dyDescent="0.35">
      <c r="B152" t="s">
        <v>309</v>
      </c>
      <c r="C152" t="s">
        <v>311</v>
      </c>
      <c r="D152" t="s">
        <v>37</v>
      </c>
      <c r="E152" t="s">
        <v>1833</v>
      </c>
      <c r="F152" s="97">
        <v>45407</v>
      </c>
      <c r="G152" s="97">
        <v>45407</v>
      </c>
      <c r="H152" t="s">
        <v>59</v>
      </c>
      <c r="I152" t="s">
        <v>66</v>
      </c>
      <c r="J152" s="97">
        <v>45420</v>
      </c>
      <c r="K152" s="116">
        <v>1</v>
      </c>
      <c r="L152" s="116">
        <v>1</v>
      </c>
      <c r="M152"/>
      <c r="N152"/>
      <c r="P152" t="str">
        <f t="shared" si="4"/>
        <v/>
      </c>
      <c r="U152" t="s">
        <v>2280</v>
      </c>
    </row>
    <row r="153" spans="1:22" x14ac:dyDescent="0.35">
      <c r="B153"/>
      <c r="C153" t="s">
        <v>314</v>
      </c>
      <c r="D153" t="s">
        <v>37</v>
      </c>
      <c r="E153" t="s">
        <v>1897</v>
      </c>
      <c r="F153" s="97">
        <v>45447</v>
      </c>
      <c r="G153" t="s">
        <v>1833</v>
      </c>
      <c r="H153" t="s">
        <v>59</v>
      </c>
      <c r="I153" t="s">
        <v>1833</v>
      </c>
      <c r="J153" s="97">
        <v>45484</v>
      </c>
      <c r="K153" s="116"/>
      <c r="L153" s="116">
        <v>1</v>
      </c>
      <c r="M153"/>
      <c r="N153"/>
      <c r="P153" t="str">
        <f t="shared" si="4"/>
        <v/>
      </c>
      <c r="U153" t="s">
        <v>2280</v>
      </c>
    </row>
    <row r="154" spans="1:22" x14ac:dyDescent="0.35">
      <c r="B154" s="111" t="s">
        <v>1874</v>
      </c>
      <c r="C154" s="111"/>
      <c r="D154" s="111"/>
      <c r="E154" s="111"/>
      <c r="F154" s="111"/>
      <c r="G154" s="111"/>
      <c r="H154" s="111"/>
      <c r="I154" s="111"/>
      <c r="J154" s="111"/>
      <c r="K154" s="117">
        <v>1</v>
      </c>
      <c r="L154" s="117">
        <v>2</v>
      </c>
      <c r="M154"/>
      <c r="N154"/>
      <c r="P154">
        <f t="shared" si="4"/>
        <v>-2</v>
      </c>
      <c r="U154" t="s">
        <v>2280</v>
      </c>
    </row>
    <row r="155" spans="1:22" x14ac:dyDescent="0.35">
      <c r="B155" t="s">
        <v>329</v>
      </c>
      <c r="C155" t="s">
        <v>331</v>
      </c>
      <c r="D155" t="s">
        <v>37</v>
      </c>
      <c r="E155" t="s">
        <v>1897</v>
      </c>
      <c r="F155" s="97">
        <v>45439</v>
      </c>
      <c r="G155" s="97">
        <v>45439</v>
      </c>
      <c r="H155" t="s">
        <v>59</v>
      </c>
      <c r="I155" t="s">
        <v>1833</v>
      </c>
      <c r="J155" s="97">
        <v>45453</v>
      </c>
      <c r="K155" s="116"/>
      <c r="L155" s="116">
        <v>1</v>
      </c>
      <c r="M155"/>
      <c r="N155"/>
      <c r="P155" t="str">
        <f t="shared" si="4"/>
        <v/>
      </c>
      <c r="U155" t="s">
        <v>2280</v>
      </c>
    </row>
    <row r="156" spans="1:22" x14ac:dyDescent="0.35">
      <c r="B156"/>
      <c r="C156" t="s">
        <v>334</v>
      </c>
      <c r="D156" t="s">
        <v>37</v>
      </c>
      <c r="E156" t="s">
        <v>1833</v>
      </c>
      <c r="F156" s="97">
        <v>45440</v>
      </c>
      <c r="G156" s="97">
        <v>45440</v>
      </c>
      <c r="H156" t="s">
        <v>59</v>
      </c>
      <c r="I156" t="s">
        <v>1833</v>
      </c>
      <c r="J156" s="97">
        <v>45454</v>
      </c>
      <c r="K156" s="116"/>
      <c r="L156" s="116">
        <v>1</v>
      </c>
      <c r="M156"/>
      <c r="N156"/>
      <c r="P156" t="str">
        <f t="shared" si="4"/>
        <v/>
      </c>
      <c r="Q156" t="s">
        <v>2279</v>
      </c>
      <c r="R156" t="s">
        <v>601</v>
      </c>
      <c r="T156" s="104">
        <v>8</v>
      </c>
      <c r="U156">
        <v>0</v>
      </c>
      <c r="V156" t="s">
        <v>2279</v>
      </c>
    </row>
    <row r="157" spans="1:22" x14ac:dyDescent="0.35">
      <c r="B157"/>
      <c r="C157" t="s">
        <v>337</v>
      </c>
      <c r="D157" t="s">
        <v>37</v>
      </c>
      <c r="E157" t="s">
        <v>1897</v>
      </c>
      <c r="F157" s="97">
        <v>45441</v>
      </c>
      <c r="G157" s="97">
        <v>45441</v>
      </c>
      <c r="H157" t="s">
        <v>59</v>
      </c>
      <c r="I157" t="s">
        <v>1833</v>
      </c>
      <c r="J157" s="97">
        <v>45455</v>
      </c>
      <c r="K157" s="116"/>
      <c r="L157" s="116">
        <v>1</v>
      </c>
      <c r="M157"/>
      <c r="N157"/>
      <c r="P157" t="str">
        <f t="shared" si="4"/>
        <v/>
      </c>
    </row>
    <row r="158" spans="1:22" x14ac:dyDescent="0.35">
      <c r="B158" s="111" t="s">
        <v>1875</v>
      </c>
      <c r="C158" s="111"/>
      <c r="D158" s="111"/>
      <c r="E158" s="111"/>
      <c r="F158" s="111"/>
      <c r="G158" s="111"/>
      <c r="H158" s="111"/>
      <c r="I158" s="111"/>
      <c r="J158" s="111"/>
      <c r="K158" s="117"/>
      <c r="L158" s="117">
        <v>3</v>
      </c>
      <c r="M158"/>
      <c r="N158"/>
      <c r="P158">
        <f t="shared" si="4"/>
        <v>-3</v>
      </c>
    </row>
    <row r="159" spans="1:22" x14ac:dyDescent="0.35">
      <c r="A159" s="114" t="s">
        <v>2488</v>
      </c>
      <c r="B159" s="114"/>
      <c r="C159" s="114"/>
      <c r="D159" s="114"/>
      <c r="E159" s="114"/>
      <c r="F159" s="114"/>
      <c r="G159" s="114"/>
      <c r="H159" s="114"/>
      <c r="I159" s="114"/>
      <c r="J159" s="114"/>
      <c r="K159" s="118">
        <v>2</v>
      </c>
      <c r="L159" s="118">
        <v>41</v>
      </c>
      <c r="M159"/>
      <c r="N159"/>
      <c r="P159" t="str">
        <f t="shared" si="4"/>
        <v/>
      </c>
      <c r="Q159" t="s">
        <v>2276</v>
      </c>
      <c r="R159" t="s">
        <v>708</v>
      </c>
      <c r="T159" s="104">
        <v>2</v>
      </c>
      <c r="U159">
        <v>0</v>
      </c>
      <c r="V159" t="s">
        <v>2276</v>
      </c>
    </row>
    <row r="160" spans="1:22" x14ac:dyDescent="0.35">
      <c r="A160" t="s">
        <v>2489</v>
      </c>
      <c r="B160" t="s">
        <v>1413</v>
      </c>
      <c r="C160" t="s">
        <v>1430</v>
      </c>
      <c r="D160" t="s">
        <v>54</v>
      </c>
      <c r="E160" t="s">
        <v>1897</v>
      </c>
      <c r="F160" s="97">
        <v>45442</v>
      </c>
      <c r="G160" s="97">
        <v>45442</v>
      </c>
      <c r="H160" t="s">
        <v>1371</v>
      </c>
      <c r="I160" t="s">
        <v>1833</v>
      </c>
      <c r="J160" s="97">
        <v>45512</v>
      </c>
      <c r="K160" s="116"/>
      <c r="L160" s="116">
        <v>1</v>
      </c>
      <c r="M160"/>
      <c r="N160"/>
      <c r="P160" t="str">
        <f t="shared" si="4"/>
        <v/>
      </c>
      <c r="U160" t="s">
        <v>2280</v>
      </c>
    </row>
    <row r="161" spans="2:22" x14ac:dyDescent="0.35">
      <c r="B161"/>
      <c r="C161" t="s">
        <v>1414</v>
      </c>
      <c r="D161" t="s">
        <v>1206</v>
      </c>
      <c r="E161" t="s">
        <v>1833</v>
      </c>
      <c r="F161" s="97">
        <v>45473</v>
      </c>
      <c r="G161" t="s">
        <v>1833</v>
      </c>
      <c r="H161" t="s">
        <v>1371</v>
      </c>
      <c r="I161" t="s">
        <v>1833</v>
      </c>
      <c r="J161" s="97">
        <v>45512</v>
      </c>
      <c r="K161" s="116"/>
      <c r="L161" s="116">
        <v>1</v>
      </c>
      <c r="M161"/>
      <c r="N161"/>
      <c r="P161" t="str">
        <f t="shared" si="4"/>
        <v/>
      </c>
      <c r="U161" t="s">
        <v>2280</v>
      </c>
    </row>
    <row r="162" spans="2:22" x14ac:dyDescent="0.35">
      <c r="B162" s="104" t="s">
        <v>2310</v>
      </c>
      <c r="C162" s="104"/>
      <c r="D162" s="104"/>
      <c r="E162" s="104"/>
      <c r="F162" s="104"/>
      <c r="G162" s="104"/>
      <c r="H162" s="104"/>
      <c r="I162" s="104"/>
      <c r="J162" s="104"/>
      <c r="K162" s="117"/>
      <c r="L162" s="117">
        <v>2</v>
      </c>
      <c r="M162"/>
      <c r="N162"/>
      <c r="P162">
        <f t="shared" si="4"/>
        <v>-2</v>
      </c>
      <c r="U162" t="s">
        <v>2280</v>
      </c>
    </row>
    <row r="163" spans="2:22" x14ac:dyDescent="0.35">
      <c r="B163" t="s">
        <v>1431</v>
      </c>
      <c r="C163" t="s">
        <v>1432</v>
      </c>
      <c r="D163" t="s">
        <v>1434</v>
      </c>
      <c r="E163" t="s">
        <v>1833</v>
      </c>
      <c r="F163" s="97">
        <v>45473</v>
      </c>
      <c r="G163" t="s">
        <v>1833</v>
      </c>
      <c r="H163" t="s">
        <v>1371</v>
      </c>
      <c r="I163" t="s">
        <v>1833</v>
      </c>
      <c r="J163" s="97">
        <v>45512</v>
      </c>
      <c r="K163" s="116"/>
      <c r="L163" s="116">
        <v>1</v>
      </c>
      <c r="M163"/>
      <c r="N163"/>
      <c r="P163" t="str">
        <f t="shared" si="4"/>
        <v/>
      </c>
      <c r="U163" t="s">
        <v>2280</v>
      </c>
    </row>
    <row r="164" spans="2:22" x14ac:dyDescent="0.35">
      <c r="B164"/>
      <c r="C164" t="s">
        <v>1441</v>
      </c>
      <c r="D164" t="s">
        <v>1434</v>
      </c>
      <c r="E164" t="s">
        <v>1833</v>
      </c>
      <c r="F164" s="97">
        <v>45473</v>
      </c>
      <c r="G164" t="s">
        <v>1833</v>
      </c>
      <c r="H164" t="s">
        <v>1371</v>
      </c>
      <c r="I164" t="s">
        <v>1833</v>
      </c>
      <c r="J164" s="97">
        <v>45512</v>
      </c>
      <c r="K164" s="116"/>
      <c r="L164" s="116">
        <v>1</v>
      </c>
      <c r="M164"/>
      <c r="N164"/>
      <c r="P164" t="str">
        <f t="shared" si="4"/>
        <v/>
      </c>
      <c r="U164" t="s">
        <v>2280</v>
      </c>
    </row>
    <row r="165" spans="2:22" x14ac:dyDescent="0.35">
      <c r="B165"/>
      <c r="C165" t="s">
        <v>1439</v>
      </c>
      <c r="D165" t="s">
        <v>1434</v>
      </c>
      <c r="E165" t="s">
        <v>1833</v>
      </c>
      <c r="F165" s="97">
        <v>45473</v>
      </c>
      <c r="G165" t="s">
        <v>1833</v>
      </c>
      <c r="H165" t="s">
        <v>1371</v>
      </c>
      <c r="I165" t="s">
        <v>1833</v>
      </c>
      <c r="J165" s="97">
        <v>45512</v>
      </c>
      <c r="K165" s="116"/>
      <c r="L165" s="116">
        <v>1</v>
      </c>
      <c r="M165"/>
      <c r="N165"/>
      <c r="P165" t="str">
        <f t="shared" si="4"/>
        <v/>
      </c>
      <c r="U165" t="s">
        <v>2280</v>
      </c>
    </row>
    <row r="166" spans="2:22" x14ac:dyDescent="0.35">
      <c r="B166"/>
      <c r="C166" t="s">
        <v>1437</v>
      </c>
      <c r="D166" t="s">
        <v>1434</v>
      </c>
      <c r="E166" t="s">
        <v>1833</v>
      </c>
      <c r="F166" s="97">
        <v>45473</v>
      </c>
      <c r="G166" t="s">
        <v>1833</v>
      </c>
      <c r="H166" t="s">
        <v>1371</v>
      </c>
      <c r="I166" t="s">
        <v>1833</v>
      </c>
      <c r="J166" s="97">
        <v>45512</v>
      </c>
      <c r="K166" s="116"/>
      <c r="L166" s="116">
        <v>1</v>
      </c>
      <c r="M166"/>
      <c r="N166"/>
      <c r="P166" t="str">
        <f t="shared" si="4"/>
        <v/>
      </c>
      <c r="Q166" t="s">
        <v>2276</v>
      </c>
      <c r="R166" t="s">
        <v>2288</v>
      </c>
      <c r="S166" t="s">
        <v>2289</v>
      </c>
      <c r="T166" s="104">
        <v>6</v>
      </c>
      <c r="U166">
        <v>0</v>
      </c>
      <c r="V166" t="s">
        <v>2276</v>
      </c>
    </row>
    <row r="167" spans="2:22" x14ac:dyDescent="0.35">
      <c r="B167"/>
      <c r="C167" t="s">
        <v>1435</v>
      </c>
      <c r="D167" t="s">
        <v>1434</v>
      </c>
      <c r="E167" t="s">
        <v>1833</v>
      </c>
      <c r="F167" s="97">
        <v>45473</v>
      </c>
      <c r="G167" t="s">
        <v>1833</v>
      </c>
      <c r="H167" t="s">
        <v>1371</v>
      </c>
      <c r="I167" t="s">
        <v>1833</v>
      </c>
      <c r="J167" s="97">
        <v>45512</v>
      </c>
      <c r="K167" s="116"/>
      <c r="L167" s="116">
        <v>1</v>
      </c>
      <c r="M167"/>
      <c r="N167"/>
      <c r="P167" t="str">
        <f t="shared" si="4"/>
        <v/>
      </c>
      <c r="U167" t="s">
        <v>2280</v>
      </c>
    </row>
    <row r="168" spans="2:22" x14ac:dyDescent="0.35">
      <c r="B168" s="104" t="s">
        <v>2311</v>
      </c>
      <c r="C168" s="104"/>
      <c r="D168" s="104"/>
      <c r="E168" s="104"/>
      <c r="F168" s="104"/>
      <c r="G168" s="104"/>
      <c r="H168" s="104"/>
      <c r="I168" s="104"/>
      <c r="J168" s="104"/>
      <c r="K168" s="117"/>
      <c r="L168" s="117">
        <v>5</v>
      </c>
      <c r="M168"/>
      <c r="N168"/>
      <c r="P168">
        <f t="shared" si="4"/>
        <v>-5</v>
      </c>
      <c r="Q168" t="s">
        <v>2276</v>
      </c>
      <c r="R168" t="s">
        <v>2282</v>
      </c>
      <c r="T168" s="104">
        <v>1</v>
      </c>
      <c r="U168">
        <v>1</v>
      </c>
      <c r="V168" t="s">
        <v>2276</v>
      </c>
    </row>
    <row r="169" spans="2:22" x14ac:dyDescent="0.35">
      <c r="B169" t="s">
        <v>1451</v>
      </c>
      <c r="C169" t="s">
        <v>1461</v>
      </c>
      <c r="D169" t="s">
        <v>1434</v>
      </c>
      <c r="E169" t="s">
        <v>1897</v>
      </c>
      <c r="F169" s="97">
        <v>45442</v>
      </c>
      <c r="G169" s="97">
        <v>45442</v>
      </c>
      <c r="H169" t="s">
        <v>1371</v>
      </c>
      <c r="I169" t="s">
        <v>1833</v>
      </c>
      <c r="J169" s="97">
        <v>45456</v>
      </c>
      <c r="K169" s="116"/>
      <c r="L169" s="116">
        <v>1</v>
      </c>
      <c r="M169"/>
      <c r="N169"/>
      <c r="P169" t="str">
        <f t="shared" si="4"/>
        <v/>
      </c>
      <c r="U169" t="s">
        <v>2280</v>
      </c>
    </row>
    <row r="170" spans="2:22" x14ac:dyDescent="0.35">
      <c r="B170"/>
      <c r="C170" t="s">
        <v>1458</v>
      </c>
      <c r="D170" t="s">
        <v>1434</v>
      </c>
      <c r="E170" t="s">
        <v>1897</v>
      </c>
      <c r="F170" s="97">
        <v>45441</v>
      </c>
      <c r="G170" s="97">
        <v>45441</v>
      </c>
      <c r="H170" t="s">
        <v>1371</v>
      </c>
      <c r="I170" t="s">
        <v>1833</v>
      </c>
      <c r="J170" s="97">
        <v>45455</v>
      </c>
      <c r="K170" s="116"/>
      <c r="L170" s="116">
        <v>1</v>
      </c>
      <c r="M170"/>
      <c r="N170"/>
      <c r="P170" t="str">
        <f t="shared" si="4"/>
        <v/>
      </c>
      <c r="U170" t="s">
        <v>2280</v>
      </c>
    </row>
    <row r="171" spans="2:22" x14ac:dyDescent="0.35">
      <c r="B171"/>
      <c r="C171" t="s">
        <v>1455</v>
      </c>
      <c r="D171" t="s">
        <v>1434</v>
      </c>
      <c r="E171" t="s">
        <v>1897</v>
      </c>
      <c r="F171" s="97">
        <v>45441</v>
      </c>
      <c r="G171" s="97">
        <v>45441</v>
      </c>
      <c r="H171" t="s">
        <v>1371</v>
      </c>
      <c r="I171" t="s">
        <v>1833</v>
      </c>
      <c r="J171" s="97">
        <v>45455</v>
      </c>
      <c r="K171" s="116"/>
      <c r="L171" s="116">
        <v>1</v>
      </c>
      <c r="M171"/>
      <c r="N171"/>
      <c r="P171" t="str">
        <f t="shared" si="4"/>
        <v/>
      </c>
      <c r="U171" t="s">
        <v>2280</v>
      </c>
    </row>
    <row r="172" spans="2:22" x14ac:dyDescent="0.35">
      <c r="B172"/>
      <c r="C172" t="s">
        <v>1454</v>
      </c>
      <c r="D172" t="s">
        <v>1434</v>
      </c>
      <c r="E172" t="s">
        <v>40</v>
      </c>
      <c r="F172" s="97">
        <v>45442</v>
      </c>
      <c r="G172" s="97">
        <v>45442</v>
      </c>
      <c r="H172" t="s">
        <v>1371</v>
      </c>
      <c r="I172" t="s">
        <v>1833</v>
      </c>
      <c r="J172" s="97">
        <v>45456</v>
      </c>
      <c r="K172" s="116"/>
      <c r="L172" s="116">
        <v>1</v>
      </c>
      <c r="M172"/>
      <c r="N172"/>
      <c r="P172" t="str">
        <f t="shared" si="4"/>
        <v/>
      </c>
      <c r="U172" t="s">
        <v>2280</v>
      </c>
    </row>
    <row r="173" spans="2:22" x14ac:dyDescent="0.35">
      <c r="B173"/>
      <c r="C173" t="s">
        <v>1452</v>
      </c>
      <c r="D173" t="s">
        <v>1434</v>
      </c>
      <c r="E173" t="s">
        <v>1833</v>
      </c>
      <c r="F173" s="97">
        <v>45468</v>
      </c>
      <c r="G173" t="s">
        <v>1833</v>
      </c>
      <c r="H173" t="s">
        <v>1371</v>
      </c>
      <c r="I173" t="s">
        <v>1833</v>
      </c>
      <c r="J173" s="97">
        <v>45519</v>
      </c>
      <c r="K173" s="116"/>
      <c r="L173" s="116">
        <v>1</v>
      </c>
      <c r="M173"/>
      <c r="N173"/>
      <c r="P173" t="str">
        <f t="shared" si="4"/>
        <v/>
      </c>
      <c r="U173" t="s">
        <v>2280</v>
      </c>
    </row>
    <row r="174" spans="2:22" x14ac:dyDescent="0.35">
      <c r="B174" s="104" t="s">
        <v>1869</v>
      </c>
      <c r="C174" s="104"/>
      <c r="D174" s="104"/>
      <c r="E174" s="104"/>
      <c r="F174" s="104"/>
      <c r="G174" s="104"/>
      <c r="H174" s="104"/>
      <c r="I174" s="104"/>
      <c r="J174" s="104"/>
      <c r="K174" s="117"/>
      <c r="L174" s="117">
        <v>5</v>
      </c>
      <c r="M174"/>
      <c r="N174"/>
      <c r="P174">
        <f t="shared" si="4"/>
        <v>-5</v>
      </c>
      <c r="Q174" t="s">
        <v>2275</v>
      </c>
      <c r="R174" t="s">
        <v>760</v>
      </c>
      <c r="T174" s="104">
        <v>5</v>
      </c>
      <c r="U174">
        <v>2</v>
      </c>
      <c r="V174" t="s">
        <v>2275</v>
      </c>
    </row>
    <row r="175" spans="2:22" x14ac:dyDescent="0.35">
      <c r="B175" t="s">
        <v>1487</v>
      </c>
      <c r="C175" t="s">
        <v>1488</v>
      </c>
      <c r="D175" t="s">
        <v>1434</v>
      </c>
      <c r="E175" t="s">
        <v>1833</v>
      </c>
      <c r="F175" s="97">
        <v>45470</v>
      </c>
      <c r="G175" t="s">
        <v>1833</v>
      </c>
      <c r="H175" t="s">
        <v>1371</v>
      </c>
      <c r="I175" t="s">
        <v>1833</v>
      </c>
      <c r="J175" s="97">
        <v>45519</v>
      </c>
      <c r="K175" s="116"/>
      <c r="L175" s="116">
        <v>1</v>
      </c>
      <c r="M175"/>
      <c r="N175"/>
      <c r="P175" t="str">
        <f t="shared" si="4"/>
        <v/>
      </c>
      <c r="U175" t="s">
        <v>2280</v>
      </c>
    </row>
    <row r="176" spans="2:22" x14ac:dyDescent="0.35">
      <c r="B176"/>
      <c r="C176" t="s">
        <v>1490</v>
      </c>
      <c r="D176" t="s">
        <v>1434</v>
      </c>
      <c r="E176" t="s">
        <v>1833</v>
      </c>
      <c r="F176" s="97">
        <v>45470</v>
      </c>
      <c r="G176" t="s">
        <v>1833</v>
      </c>
      <c r="H176" t="s">
        <v>1371</v>
      </c>
      <c r="I176" t="s">
        <v>1833</v>
      </c>
      <c r="J176" s="97">
        <v>45519</v>
      </c>
      <c r="K176" s="116"/>
      <c r="L176" s="116">
        <v>1</v>
      </c>
      <c r="M176"/>
      <c r="N176"/>
      <c r="P176" t="str">
        <f t="shared" si="4"/>
        <v/>
      </c>
      <c r="U176" t="s">
        <v>2280</v>
      </c>
    </row>
    <row r="177" spans="1:22" x14ac:dyDescent="0.35">
      <c r="B177"/>
      <c r="C177" t="s">
        <v>1494</v>
      </c>
      <c r="D177" t="s">
        <v>1434</v>
      </c>
      <c r="E177" t="s">
        <v>1833</v>
      </c>
      <c r="F177" s="97">
        <v>45471</v>
      </c>
      <c r="G177" t="s">
        <v>1833</v>
      </c>
      <c r="H177" t="s">
        <v>1371</v>
      </c>
      <c r="I177" t="s">
        <v>1833</v>
      </c>
      <c r="J177" s="97">
        <v>45519</v>
      </c>
      <c r="K177" s="116"/>
      <c r="L177" s="116">
        <v>1</v>
      </c>
      <c r="M177"/>
      <c r="N177"/>
      <c r="P177" t="str">
        <f t="shared" si="4"/>
        <v/>
      </c>
      <c r="U177" t="s">
        <v>2280</v>
      </c>
    </row>
    <row r="178" spans="1:22" x14ac:dyDescent="0.35">
      <c r="B178"/>
      <c r="C178" t="s">
        <v>1492</v>
      </c>
      <c r="D178" t="s">
        <v>1434</v>
      </c>
      <c r="E178" t="s">
        <v>1833</v>
      </c>
      <c r="F178" s="97">
        <v>45471</v>
      </c>
      <c r="G178" t="s">
        <v>1833</v>
      </c>
      <c r="H178" t="s">
        <v>1371</v>
      </c>
      <c r="I178" t="s">
        <v>1833</v>
      </c>
      <c r="J178" s="97">
        <v>45519</v>
      </c>
      <c r="K178" s="116"/>
      <c r="L178" s="116">
        <v>1</v>
      </c>
      <c r="M178"/>
      <c r="N178"/>
      <c r="P178" t="str">
        <f t="shared" si="4"/>
        <v/>
      </c>
      <c r="U178" t="s">
        <v>2280</v>
      </c>
    </row>
    <row r="179" spans="1:22" x14ac:dyDescent="0.35">
      <c r="B179" s="104" t="s">
        <v>2315</v>
      </c>
      <c r="C179" s="104"/>
      <c r="D179" s="104"/>
      <c r="E179" s="104"/>
      <c r="F179" s="104"/>
      <c r="G179" s="104"/>
      <c r="H179" s="104"/>
      <c r="I179" s="104"/>
      <c r="J179" s="104"/>
      <c r="K179" s="117"/>
      <c r="L179" s="117">
        <v>4</v>
      </c>
      <c r="M179"/>
      <c r="N179"/>
      <c r="P179">
        <f t="shared" si="4"/>
        <v>-4</v>
      </c>
      <c r="U179" t="s">
        <v>2280</v>
      </c>
    </row>
    <row r="180" spans="1:22" x14ac:dyDescent="0.35">
      <c r="B180" t="s">
        <v>1496</v>
      </c>
      <c r="C180" t="s">
        <v>1497</v>
      </c>
      <c r="D180" t="s">
        <v>1434</v>
      </c>
      <c r="E180" t="s">
        <v>1833</v>
      </c>
      <c r="F180" s="97">
        <v>45468</v>
      </c>
      <c r="G180" t="s">
        <v>1833</v>
      </c>
      <c r="H180" t="s">
        <v>1371</v>
      </c>
      <c r="I180" t="s">
        <v>1833</v>
      </c>
      <c r="J180" s="97">
        <v>45519</v>
      </c>
      <c r="K180" s="116"/>
      <c r="L180" s="116">
        <v>1</v>
      </c>
      <c r="M180"/>
      <c r="N180"/>
      <c r="P180" t="str">
        <f t="shared" si="4"/>
        <v/>
      </c>
      <c r="U180" t="s">
        <v>2280</v>
      </c>
    </row>
    <row r="181" spans="1:22" x14ac:dyDescent="0.35">
      <c r="B181"/>
      <c r="C181" t="s">
        <v>1499</v>
      </c>
      <c r="D181" t="s">
        <v>1434</v>
      </c>
      <c r="E181" t="s">
        <v>1833</v>
      </c>
      <c r="F181" s="97">
        <v>45468</v>
      </c>
      <c r="G181" t="s">
        <v>1833</v>
      </c>
      <c r="H181" t="s">
        <v>1371</v>
      </c>
      <c r="I181" t="s">
        <v>1833</v>
      </c>
      <c r="J181" s="97">
        <v>45519</v>
      </c>
      <c r="K181" s="116"/>
      <c r="L181" s="116">
        <v>1</v>
      </c>
      <c r="M181"/>
      <c r="N181"/>
      <c r="P181" t="str">
        <f t="shared" si="4"/>
        <v/>
      </c>
      <c r="Q181" t="s">
        <v>2277</v>
      </c>
      <c r="R181" t="s">
        <v>772</v>
      </c>
      <c r="T181" s="104">
        <v>6</v>
      </c>
      <c r="U181">
        <v>3</v>
      </c>
      <c r="V181" t="s">
        <v>2277</v>
      </c>
    </row>
    <row r="182" spans="1:22" x14ac:dyDescent="0.35">
      <c r="B182"/>
      <c r="C182" t="s">
        <v>1501</v>
      </c>
      <c r="D182" t="s">
        <v>1434</v>
      </c>
      <c r="E182" t="s">
        <v>1833</v>
      </c>
      <c r="F182" s="97">
        <v>45469</v>
      </c>
      <c r="G182" t="s">
        <v>1833</v>
      </c>
      <c r="H182" t="s">
        <v>1371</v>
      </c>
      <c r="I182" t="s">
        <v>1833</v>
      </c>
      <c r="J182" s="97">
        <v>45519</v>
      </c>
      <c r="K182" s="116"/>
      <c r="L182" s="116">
        <v>1</v>
      </c>
      <c r="M182"/>
      <c r="N182"/>
      <c r="P182" t="str">
        <f t="shared" si="4"/>
        <v/>
      </c>
    </row>
    <row r="183" spans="1:22" x14ac:dyDescent="0.35">
      <c r="B183" s="104" t="s">
        <v>2316</v>
      </c>
      <c r="C183" s="104"/>
      <c r="D183" s="104"/>
      <c r="E183" s="104"/>
      <c r="F183" s="104"/>
      <c r="G183" s="104"/>
      <c r="H183" s="104"/>
      <c r="I183" s="104"/>
      <c r="J183" s="104"/>
      <c r="K183" s="117"/>
      <c r="L183" s="117">
        <v>3</v>
      </c>
      <c r="M183"/>
      <c r="N183"/>
      <c r="P183">
        <f t="shared" si="4"/>
        <v>-3</v>
      </c>
    </row>
    <row r="184" spans="1:22" x14ac:dyDescent="0.35">
      <c r="A184" s="114" t="s">
        <v>2490</v>
      </c>
      <c r="B184" s="114"/>
      <c r="C184" s="114"/>
      <c r="D184" s="114"/>
      <c r="E184" s="114"/>
      <c r="F184" s="114"/>
      <c r="G184" s="114"/>
      <c r="H184" s="114"/>
      <c r="I184" s="114"/>
      <c r="J184" s="114"/>
      <c r="K184" s="118"/>
      <c r="L184" s="118">
        <v>19</v>
      </c>
      <c r="M184"/>
      <c r="N184"/>
      <c r="P184" t="str">
        <f t="shared" si="4"/>
        <v/>
      </c>
    </row>
    <row r="185" spans="1:22" x14ac:dyDescent="0.35">
      <c r="A185" t="s">
        <v>2491</v>
      </c>
      <c r="B185" t="s">
        <v>1221</v>
      </c>
      <c r="C185" t="s">
        <v>1223</v>
      </c>
      <c r="D185" t="s">
        <v>1225</v>
      </c>
      <c r="E185" t="s">
        <v>40</v>
      </c>
      <c r="F185" s="97">
        <v>45449</v>
      </c>
      <c r="G185" t="s">
        <v>1833</v>
      </c>
      <c r="H185" t="s">
        <v>1167</v>
      </c>
      <c r="I185" t="s">
        <v>1833</v>
      </c>
      <c r="J185" s="97">
        <v>45463</v>
      </c>
      <c r="K185" s="116"/>
      <c r="L185" s="116">
        <v>1</v>
      </c>
      <c r="M185"/>
      <c r="N185"/>
      <c r="P185" t="str">
        <f t="shared" si="4"/>
        <v/>
      </c>
    </row>
    <row r="186" spans="1:22" x14ac:dyDescent="0.35">
      <c r="B186" s="104" t="s">
        <v>1850</v>
      </c>
      <c r="C186" s="104"/>
      <c r="D186" s="104"/>
      <c r="E186" s="104"/>
      <c r="F186" s="104"/>
      <c r="G186" s="104"/>
      <c r="H186" s="104"/>
      <c r="I186" s="104"/>
      <c r="J186" s="104"/>
      <c r="K186" s="117"/>
      <c r="L186" s="117">
        <v>1</v>
      </c>
      <c r="M186"/>
      <c r="N186"/>
      <c r="P186">
        <f t="shared" si="4"/>
        <v>-1</v>
      </c>
      <c r="Q186" t="s">
        <v>2276</v>
      </c>
      <c r="R186" t="s">
        <v>1080</v>
      </c>
      <c r="T186" s="104">
        <v>4</v>
      </c>
      <c r="U186">
        <v>0</v>
      </c>
      <c r="V186" t="s">
        <v>2276</v>
      </c>
    </row>
    <row r="187" spans="1:22" x14ac:dyDescent="0.35">
      <c r="B187" t="s">
        <v>1282</v>
      </c>
      <c r="C187" t="s">
        <v>1293</v>
      </c>
      <c r="D187" t="s">
        <v>37</v>
      </c>
      <c r="E187" t="s">
        <v>1897</v>
      </c>
      <c r="F187" s="97">
        <v>45473</v>
      </c>
      <c r="G187" t="s">
        <v>1833</v>
      </c>
      <c r="H187" t="s">
        <v>1167</v>
      </c>
      <c r="I187" t="s">
        <v>1833</v>
      </c>
      <c r="J187" s="97">
        <v>45498</v>
      </c>
      <c r="K187" s="116"/>
      <c r="L187" s="116">
        <v>1</v>
      </c>
      <c r="M187"/>
      <c r="N187"/>
      <c r="P187" t="str">
        <f t="shared" si="4"/>
        <v/>
      </c>
    </row>
    <row r="188" spans="1:22" x14ac:dyDescent="0.35">
      <c r="B188"/>
      <c r="C188" t="s">
        <v>1291</v>
      </c>
      <c r="D188" t="s">
        <v>37</v>
      </c>
      <c r="E188" t="s">
        <v>1833</v>
      </c>
      <c r="F188" s="97">
        <v>45473</v>
      </c>
      <c r="G188" t="s">
        <v>1833</v>
      </c>
      <c r="H188" t="s">
        <v>1167</v>
      </c>
      <c r="I188" t="s">
        <v>1833</v>
      </c>
      <c r="J188" s="97">
        <v>45498</v>
      </c>
      <c r="K188" s="116"/>
      <c r="L188" s="116">
        <v>1</v>
      </c>
      <c r="M188"/>
      <c r="N188"/>
      <c r="P188" t="str">
        <f t="shared" si="4"/>
        <v/>
      </c>
    </row>
    <row r="189" spans="1:22" x14ac:dyDescent="0.35">
      <c r="B189"/>
      <c r="C189" t="s">
        <v>1288</v>
      </c>
      <c r="D189" t="s">
        <v>37</v>
      </c>
      <c r="E189" t="s">
        <v>1897</v>
      </c>
      <c r="F189" s="97">
        <v>45473</v>
      </c>
      <c r="G189" t="s">
        <v>1833</v>
      </c>
      <c r="H189" t="s">
        <v>1167</v>
      </c>
      <c r="I189" t="s">
        <v>1833</v>
      </c>
      <c r="J189" s="97">
        <v>45498</v>
      </c>
      <c r="K189" s="116"/>
      <c r="L189" s="116">
        <v>1</v>
      </c>
      <c r="M189"/>
      <c r="N189"/>
      <c r="P189" t="str">
        <f t="shared" si="4"/>
        <v/>
      </c>
    </row>
    <row r="190" spans="1:22" x14ac:dyDescent="0.35">
      <c r="B190"/>
      <c r="C190" t="s">
        <v>1295</v>
      </c>
      <c r="D190" t="s">
        <v>37</v>
      </c>
      <c r="E190" t="s">
        <v>1833</v>
      </c>
      <c r="F190" s="97">
        <v>45473</v>
      </c>
      <c r="G190" t="s">
        <v>1833</v>
      </c>
      <c r="H190" t="s">
        <v>1167</v>
      </c>
      <c r="I190" t="s">
        <v>1833</v>
      </c>
      <c r="J190" s="97">
        <v>45498</v>
      </c>
      <c r="K190" s="116"/>
      <c r="L190" s="116">
        <v>1</v>
      </c>
      <c r="M190"/>
      <c r="N190"/>
      <c r="P190" t="str">
        <f t="shared" si="4"/>
        <v/>
      </c>
    </row>
    <row r="191" spans="1:22" x14ac:dyDescent="0.35">
      <c r="B191"/>
      <c r="C191" t="s">
        <v>1284</v>
      </c>
      <c r="D191" t="s">
        <v>37</v>
      </c>
      <c r="E191" t="s">
        <v>1833</v>
      </c>
      <c r="F191" s="97">
        <v>45473</v>
      </c>
      <c r="G191" t="s">
        <v>1833</v>
      </c>
      <c r="H191" t="s">
        <v>1167</v>
      </c>
      <c r="I191" t="s">
        <v>1833</v>
      </c>
      <c r="J191" s="97">
        <v>45498</v>
      </c>
      <c r="K191" s="116"/>
      <c r="L191" s="116">
        <v>1</v>
      </c>
      <c r="M191"/>
      <c r="N191"/>
      <c r="P191" t="str">
        <f t="shared" si="4"/>
        <v/>
      </c>
      <c r="Q191" t="s">
        <v>2275</v>
      </c>
      <c r="R191" t="s">
        <v>267</v>
      </c>
      <c r="T191" s="104">
        <v>4</v>
      </c>
      <c r="U191">
        <v>4</v>
      </c>
      <c r="V191" t="s">
        <v>2275</v>
      </c>
    </row>
    <row r="192" spans="1:22" x14ac:dyDescent="0.35">
      <c r="B192" s="104" t="s">
        <v>2318</v>
      </c>
      <c r="C192" s="104"/>
      <c r="D192" s="104"/>
      <c r="E192" s="104"/>
      <c r="F192" s="104"/>
      <c r="G192" s="104"/>
      <c r="H192" s="104"/>
      <c r="I192" s="104"/>
      <c r="J192" s="104"/>
      <c r="K192" s="117"/>
      <c r="L192" s="117">
        <v>5</v>
      </c>
      <c r="M192"/>
      <c r="N192"/>
      <c r="P192">
        <f t="shared" si="4"/>
        <v>-5</v>
      </c>
    </row>
    <row r="193" spans="1:22" x14ac:dyDescent="0.35">
      <c r="B193" t="s">
        <v>1296</v>
      </c>
      <c r="C193" t="s">
        <v>1318</v>
      </c>
      <c r="D193" t="s">
        <v>37</v>
      </c>
      <c r="E193" t="s">
        <v>1833</v>
      </c>
      <c r="F193" s="97">
        <v>45473</v>
      </c>
      <c r="G193" t="s">
        <v>1833</v>
      </c>
      <c r="H193" t="s">
        <v>1167</v>
      </c>
      <c r="I193" t="s">
        <v>1833</v>
      </c>
      <c r="J193" s="97">
        <v>45498</v>
      </c>
      <c r="K193" s="116"/>
      <c r="L193" s="116">
        <v>1</v>
      </c>
      <c r="M193"/>
      <c r="N193"/>
      <c r="P193" t="str">
        <f t="shared" si="4"/>
        <v/>
      </c>
    </row>
    <row r="194" spans="1:22" x14ac:dyDescent="0.35">
      <c r="B194"/>
      <c r="C194" t="s">
        <v>1310</v>
      </c>
      <c r="D194" t="s">
        <v>37</v>
      </c>
      <c r="E194" t="s">
        <v>1833</v>
      </c>
      <c r="F194" s="97">
        <v>45473</v>
      </c>
      <c r="G194" t="s">
        <v>1833</v>
      </c>
      <c r="H194" t="s">
        <v>1167</v>
      </c>
      <c r="I194" t="s">
        <v>1833</v>
      </c>
      <c r="J194" s="97">
        <v>45498</v>
      </c>
      <c r="K194" s="116"/>
      <c r="L194" s="116">
        <v>1</v>
      </c>
      <c r="M194"/>
      <c r="N194"/>
      <c r="P194" t="str">
        <f t="shared" si="4"/>
        <v/>
      </c>
    </row>
    <row r="195" spans="1:22" x14ac:dyDescent="0.35">
      <c r="B195"/>
      <c r="C195" t="s">
        <v>1307</v>
      </c>
      <c r="D195" t="s">
        <v>37</v>
      </c>
      <c r="E195" t="s">
        <v>40</v>
      </c>
      <c r="F195" s="97">
        <v>45473</v>
      </c>
      <c r="G195" t="s">
        <v>1833</v>
      </c>
      <c r="H195" t="s">
        <v>1167</v>
      </c>
      <c r="I195" t="s">
        <v>1833</v>
      </c>
      <c r="J195" s="97">
        <v>45498</v>
      </c>
      <c r="K195" s="116"/>
      <c r="L195" s="116">
        <v>1</v>
      </c>
      <c r="M195"/>
      <c r="N195"/>
      <c r="P195" t="str">
        <f t="shared" si="4"/>
        <v/>
      </c>
    </row>
    <row r="196" spans="1:22" x14ac:dyDescent="0.35">
      <c r="B196"/>
      <c r="C196" t="s">
        <v>1298</v>
      </c>
      <c r="D196" t="s">
        <v>37</v>
      </c>
      <c r="E196" t="s">
        <v>1833</v>
      </c>
      <c r="F196" s="97">
        <v>45473</v>
      </c>
      <c r="G196" t="s">
        <v>1833</v>
      </c>
      <c r="H196" t="s">
        <v>1167</v>
      </c>
      <c r="I196" t="s">
        <v>1833</v>
      </c>
      <c r="J196" s="97">
        <v>45498</v>
      </c>
      <c r="K196" s="116"/>
      <c r="L196" s="116">
        <v>1</v>
      </c>
      <c r="M196"/>
      <c r="N196"/>
      <c r="P196" t="str">
        <f t="shared" si="4"/>
        <v/>
      </c>
    </row>
    <row r="197" spans="1:22" x14ac:dyDescent="0.35">
      <c r="B197"/>
      <c r="C197" t="s">
        <v>1304</v>
      </c>
      <c r="D197" t="s">
        <v>37</v>
      </c>
      <c r="E197" t="s">
        <v>1833</v>
      </c>
      <c r="F197" s="97">
        <v>45473</v>
      </c>
      <c r="G197" t="s">
        <v>1833</v>
      </c>
      <c r="H197" t="s">
        <v>1167</v>
      </c>
      <c r="I197" t="s">
        <v>1833</v>
      </c>
      <c r="J197" s="97">
        <v>45498</v>
      </c>
      <c r="K197" s="116"/>
      <c r="L197" s="116">
        <v>1</v>
      </c>
      <c r="M197"/>
      <c r="N197"/>
      <c r="P197" t="str">
        <f t="shared" si="4"/>
        <v/>
      </c>
      <c r="Q197" t="s">
        <v>2278</v>
      </c>
      <c r="R197" t="s">
        <v>280</v>
      </c>
      <c r="T197" s="104">
        <v>5</v>
      </c>
      <c r="U197">
        <v>5</v>
      </c>
      <c r="V197" t="s">
        <v>2278</v>
      </c>
    </row>
    <row r="198" spans="1:22" x14ac:dyDescent="0.35">
      <c r="B198"/>
      <c r="C198" t="s">
        <v>1301</v>
      </c>
      <c r="D198" t="s">
        <v>37</v>
      </c>
      <c r="E198" t="s">
        <v>1833</v>
      </c>
      <c r="F198" s="97">
        <v>45473</v>
      </c>
      <c r="G198" t="s">
        <v>1833</v>
      </c>
      <c r="H198" t="s">
        <v>1167</v>
      </c>
      <c r="I198" t="s">
        <v>1833</v>
      </c>
      <c r="J198" s="97">
        <v>45498</v>
      </c>
      <c r="K198" s="116"/>
      <c r="L198" s="116">
        <v>1</v>
      </c>
      <c r="M198"/>
      <c r="N198"/>
      <c r="P198" t="str">
        <f t="shared" si="4"/>
        <v/>
      </c>
    </row>
    <row r="199" spans="1:22" x14ac:dyDescent="0.35">
      <c r="B199"/>
      <c r="C199" t="s">
        <v>1315</v>
      </c>
      <c r="D199" t="s">
        <v>37</v>
      </c>
      <c r="E199" t="s">
        <v>1897</v>
      </c>
      <c r="F199" s="97">
        <v>45473</v>
      </c>
      <c r="G199" t="s">
        <v>1833</v>
      </c>
      <c r="H199" t="s">
        <v>1167</v>
      </c>
      <c r="I199" t="s">
        <v>1833</v>
      </c>
      <c r="J199" s="97">
        <v>45498</v>
      </c>
      <c r="K199" s="116"/>
      <c r="L199" s="116">
        <v>1</v>
      </c>
      <c r="M199"/>
      <c r="N199"/>
      <c r="P199" t="str">
        <f t="shared" si="4"/>
        <v/>
      </c>
    </row>
    <row r="200" spans="1:22" x14ac:dyDescent="0.35">
      <c r="B200"/>
      <c r="C200" t="s">
        <v>1313</v>
      </c>
      <c r="D200" t="s">
        <v>37</v>
      </c>
      <c r="E200" t="s">
        <v>1833</v>
      </c>
      <c r="F200" s="97">
        <v>45473</v>
      </c>
      <c r="G200" t="s">
        <v>1833</v>
      </c>
      <c r="H200" t="s">
        <v>1167</v>
      </c>
      <c r="I200" t="s">
        <v>1833</v>
      </c>
      <c r="J200" s="97">
        <v>45498</v>
      </c>
      <c r="K200" s="116"/>
      <c r="L200" s="116">
        <v>1</v>
      </c>
      <c r="M200"/>
      <c r="N200"/>
      <c r="P200" t="str">
        <f t="shared" si="4"/>
        <v/>
      </c>
    </row>
    <row r="201" spans="1:22" x14ac:dyDescent="0.35">
      <c r="B201" s="104" t="s">
        <v>2319</v>
      </c>
      <c r="C201" s="104"/>
      <c r="D201" s="104"/>
      <c r="E201" s="104"/>
      <c r="F201" s="104"/>
      <c r="G201" s="104"/>
      <c r="H201" s="104"/>
      <c r="I201" s="104"/>
      <c r="J201" s="104"/>
      <c r="K201" s="117"/>
      <c r="L201" s="117">
        <v>8</v>
      </c>
      <c r="M201"/>
      <c r="N201"/>
      <c r="P201">
        <f t="shared" ref="P201:P264" si="5">IF(RIGHT(B201,5)="Total",M201-L201,"")</f>
        <v>-8</v>
      </c>
    </row>
    <row r="202" spans="1:22" x14ac:dyDescent="0.35">
      <c r="A202" s="114" t="s">
        <v>2492</v>
      </c>
      <c r="B202" s="114"/>
      <c r="C202" s="114"/>
      <c r="D202" s="114"/>
      <c r="E202" s="114"/>
      <c r="F202" s="114"/>
      <c r="G202" s="114"/>
      <c r="H202" s="114"/>
      <c r="I202" s="114"/>
      <c r="J202" s="114"/>
      <c r="K202" s="118"/>
      <c r="L202" s="118">
        <v>14</v>
      </c>
      <c r="M202"/>
      <c r="N202"/>
      <c r="P202" t="str">
        <f t="shared" si="5"/>
        <v/>
      </c>
      <c r="Q202" t="s">
        <v>2278</v>
      </c>
      <c r="R202" t="s">
        <v>791</v>
      </c>
      <c r="T202" s="104">
        <v>4</v>
      </c>
      <c r="U202">
        <v>1</v>
      </c>
      <c r="V202" t="s">
        <v>2278</v>
      </c>
    </row>
    <row r="203" spans="1:22" x14ac:dyDescent="0.35">
      <c r="A203" t="s">
        <v>2493</v>
      </c>
      <c r="B203" t="s">
        <v>206</v>
      </c>
      <c r="C203" t="s">
        <v>209</v>
      </c>
      <c r="D203" t="s">
        <v>211</v>
      </c>
      <c r="E203" t="s">
        <v>1833</v>
      </c>
      <c r="F203" s="97">
        <v>45420</v>
      </c>
      <c r="G203" s="97">
        <v>45420</v>
      </c>
      <c r="H203" t="s">
        <v>59</v>
      </c>
      <c r="I203" t="s">
        <v>1833</v>
      </c>
      <c r="J203" s="97">
        <v>45428</v>
      </c>
      <c r="K203" s="116"/>
      <c r="L203" s="116">
        <v>1</v>
      </c>
      <c r="M203"/>
      <c r="N203"/>
      <c r="P203" t="str">
        <f t="shared" si="5"/>
        <v/>
      </c>
    </row>
    <row r="204" spans="1:22" x14ac:dyDescent="0.35">
      <c r="B204"/>
      <c r="C204" t="s">
        <v>213</v>
      </c>
      <c r="D204" t="s">
        <v>211</v>
      </c>
      <c r="E204" t="s">
        <v>1833</v>
      </c>
      <c r="F204" s="97">
        <v>45449</v>
      </c>
      <c r="G204" t="s">
        <v>1833</v>
      </c>
      <c r="H204" t="s">
        <v>59</v>
      </c>
      <c r="I204" t="s">
        <v>1833</v>
      </c>
      <c r="J204" s="97">
        <v>45463</v>
      </c>
      <c r="K204" s="116"/>
      <c r="L204" s="116">
        <v>1</v>
      </c>
      <c r="M204"/>
      <c r="N204"/>
      <c r="P204" t="str">
        <f t="shared" si="5"/>
        <v/>
      </c>
    </row>
    <row r="205" spans="1:22" x14ac:dyDescent="0.35">
      <c r="B205"/>
      <c r="C205" t="s">
        <v>217</v>
      </c>
      <c r="D205" t="s">
        <v>211</v>
      </c>
      <c r="E205" t="s">
        <v>1833</v>
      </c>
      <c r="F205" s="97">
        <v>45406</v>
      </c>
      <c r="G205" s="97">
        <v>45407</v>
      </c>
      <c r="H205" t="s">
        <v>59</v>
      </c>
      <c r="I205" t="s">
        <v>1833</v>
      </c>
      <c r="J205" s="97">
        <v>45428</v>
      </c>
      <c r="K205" s="116"/>
      <c r="L205" s="116">
        <v>1</v>
      </c>
      <c r="M205"/>
      <c r="N205"/>
      <c r="P205" t="str">
        <f t="shared" si="5"/>
        <v/>
      </c>
      <c r="Q205" t="s">
        <v>2276</v>
      </c>
      <c r="R205" t="s">
        <v>796</v>
      </c>
      <c r="T205" s="104">
        <v>2</v>
      </c>
      <c r="U205">
        <v>0</v>
      </c>
      <c r="V205" t="s">
        <v>2276</v>
      </c>
    </row>
    <row r="206" spans="1:22" x14ac:dyDescent="0.35">
      <c r="B206"/>
      <c r="C206" t="s">
        <v>220</v>
      </c>
      <c r="D206" t="s">
        <v>211</v>
      </c>
      <c r="E206" t="s">
        <v>1833</v>
      </c>
      <c r="F206" s="97">
        <v>45407</v>
      </c>
      <c r="G206" s="97">
        <v>45406</v>
      </c>
      <c r="H206" t="s">
        <v>59</v>
      </c>
      <c r="I206" t="s">
        <v>1833</v>
      </c>
      <c r="J206" s="97">
        <v>45421</v>
      </c>
      <c r="K206" s="116"/>
      <c r="L206" s="116">
        <v>1</v>
      </c>
      <c r="M206"/>
      <c r="N206"/>
      <c r="P206" t="str">
        <f t="shared" si="5"/>
        <v/>
      </c>
    </row>
    <row r="207" spans="1:22" x14ac:dyDescent="0.35">
      <c r="B207"/>
      <c r="C207" t="s">
        <v>223</v>
      </c>
      <c r="D207" t="s">
        <v>211</v>
      </c>
      <c r="E207" t="s">
        <v>1833</v>
      </c>
      <c r="F207" s="97">
        <v>45407</v>
      </c>
      <c r="G207" s="97">
        <v>45407</v>
      </c>
      <c r="H207" t="s">
        <v>59</v>
      </c>
      <c r="I207" t="s">
        <v>1833</v>
      </c>
      <c r="J207" s="97">
        <v>45428</v>
      </c>
      <c r="K207" s="116"/>
      <c r="L207" s="116">
        <v>1</v>
      </c>
      <c r="M207"/>
      <c r="N207"/>
      <c r="P207" t="str">
        <f t="shared" si="5"/>
        <v/>
      </c>
    </row>
    <row r="208" spans="1:22" x14ac:dyDescent="0.35">
      <c r="B208"/>
      <c r="C208" t="s">
        <v>226</v>
      </c>
      <c r="D208" t="s">
        <v>211</v>
      </c>
      <c r="E208" t="s">
        <v>1897</v>
      </c>
      <c r="F208" s="97">
        <v>45420</v>
      </c>
      <c r="G208" s="97">
        <v>45419</v>
      </c>
      <c r="H208" t="s">
        <v>59</v>
      </c>
      <c r="I208" t="s">
        <v>1833</v>
      </c>
      <c r="J208" s="97">
        <v>45464</v>
      </c>
      <c r="K208" s="116"/>
      <c r="L208" s="116">
        <v>1</v>
      </c>
      <c r="M208"/>
      <c r="N208"/>
      <c r="P208" t="str">
        <f t="shared" si="5"/>
        <v/>
      </c>
    </row>
    <row r="209" spans="1:22" x14ac:dyDescent="0.35">
      <c r="B209"/>
      <c r="C209" t="s">
        <v>229</v>
      </c>
      <c r="D209" t="s">
        <v>211</v>
      </c>
      <c r="E209" t="s">
        <v>1897</v>
      </c>
      <c r="F209" s="97">
        <v>45421</v>
      </c>
      <c r="G209" s="97">
        <v>45421</v>
      </c>
      <c r="H209" t="s">
        <v>59</v>
      </c>
      <c r="I209" t="s">
        <v>1833</v>
      </c>
      <c r="J209" s="97">
        <v>45464</v>
      </c>
      <c r="K209" s="116"/>
      <c r="L209" s="116">
        <v>1</v>
      </c>
      <c r="M209"/>
      <c r="N209"/>
      <c r="P209" t="str">
        <f t="shared" si="5"/>
        <v/>
      </c>
      <c r="Q209" t="s">
        <v>2276</v>
      </c>
      <c r="R209" t="s">
        <v>1127</v>
      </c>
      <c r="T209" s="104">
        <v>3</v>
      </c>
      <c r="U209">
        <v>0</v>
      </c>
      <c r="V209" t="s">
        <v>2276</v>
      </c>
    </row>
    <row r="210" spans="1:22" x14ac:dyDescent="0.35">
      <c r="B210"/>
      <c r="C210" t="s">
        <v>232</v>
      </c>
      <c r="D210" t="s">
        <v>234</v>
      </c>
      <c r="E210" t="s">
        <v>40</v>
      </c>
      <c r="F210" s="97">
        <v>45449</v>
      </c>
      <c r="G210" t="s">
        <v>1833</v>
      </c>
      <c r="H210" t="s">
        <v>59</v>
      </c>
      <c r="I210" t="s">
        <v>1833</v>
      </c>
      <c r="J210" s="97">
        <v>45463</v>
      </c>
      <c r="K210" s="116"/>
      <c r="L210" s="116">
        <v>1</v>
      </c>
      <c r="M210"/>
      <c r="N210"/>
      <c r="P210" t="str">
        <f t="shared" si="5"/>
        <v/>
      </c>
      <c r="U210" t="s">
        <v>2280</v>
      </c>
    </row>
    <row r="211" spans="1:22" x14ac:dyDescent="0.35">
      <c r="B211" s="111" t="s">
        <v>1853</v>
      </c>
      <c r="C211" s="111"/>
      <c r="D211" s="111"/>
      <c r="E211" s="111"/>
      <c r="F211" s="111"/>
      <c r="G211" s="111"/>
      <c r="H211" s="111"/>
      <c r="I211" s="111"/>
      <c r="J211" s="111"/>
      <c r="K211" s="117"/>
      <c r="L211" s="117">
        <v>8</v>
      </c>
      <c r="M211"/>
      <c r="N211"/>
      <c r="P211">
        <f t="shared" si="5"/>
        <v>-8</v>
      </c>
      <c r="U211" t="s">
        <v>2280</v>
      </c>
    </row>
    <row r="212" spans="1:22" x14ac:dyDescent="0.35">
      <c r="A212" s="114" t="s">
        <v>2494</v>
      </c>
      <c r="B212" s="114"/>
      <c r="C212" s="114"/>
      <c r="D212" s="114"/>
      <c r="E212" s="114"/>
      <c r="F212" s="114"/>
      <c r="G212" s="114"/>
      <c r="H212" s="114"/>
      <c r="I212" s="114"/>
      <c r="J212" s="114"/>
      <c r="K212" s="118"/>
      <c r="L212" s="118">
        <v>8</v>
      </c>
      <c r="M212"/>
      <c r="N212"/>
      <c r="P212" t="str">
        <f t="shared" si="5"/>
        <v/>
      </c>
      <c r="U212" t="s">
        <v>2280</v>
      </c>
    </row>
    <row r="213" spans="1:22" x14ac:dyDescent="0.35">
      <c r="A213" t="s">
        <v>2495</v>
      </c>
      <c r="B213" t="s">
        <v>1389</v>
      </c>
      <c r="C213" t="s">
        <v>1392</v>
      </c>
      <c r="D213" t="s">
        <v>1206</v>
      </c>
      <c r="E213" t="s">
        <v>40</v>
      </c>
      <c r="F213" s="97">
        <v>45473</v>
      </c>
      <c r="G213" t="s">
        <v>1833</v>
      </c>
      <c r="H213" t="s">
        <v>1371</v>
      </c>
      <c r="I213" t="s">
        <v>1833</v>
      </c>
      <c r="J213" s="97">
        <v>45512</v>
      </c>
      <c r="K213" s="116"/>
      <c r="L213" s="116">
        <v>1</v>
      </c>
      <c r="M213"/>
      <c r="N213"/>
      <c r="P213" t="str">
        <f t="shared" si="5"/>
        <v/>
      </c>
      <c r="U213" t="s">
        <v>2280</v>
      </c>
    </row>
    <row r="214" spans="1:22" x14ac:dyDescent="0.35">
      <c r="B214"/>
      <c r="C214" t="s">
        <v>1390</v>
      </c>
      <c r="D214" t="s">
        <v>1206</v>
      </c>
      <c r="E214" t="s">
        <v>1897</v>
      </c>
      <c r="F214" s="97">
        <v>45449</v>
      </c>
      <c r="G214" t="s">
        <v>1833</v>
      </c>
      <c r="H214" t="s">
        <v>1371</v>
      </c>
      <c r="I214" t="s">
        <v>1833</v>
      </c>
      <c r="J214" s="97">
        <v>45463</v>
      </c>
      <c r="K214" s="116"/>
      <c r="L214" s="116">
        <v>1</v>
      </c>
      <c r="M214"/>
      <c r="N214"/>
      <c r="P214" t="str">
        <f t="shared" si="5"/>
        <v/>
      </c>
      <c r="Q214" t="s">
        <v>2276</v>
      </c>
      <c r="R214" t="s">
        <v>293</v>
      </c>
      <c r="T214" s="104">
        <v>4</v>
      </c>
      <c r="U214">
        <v>0</v>
      </c>
      <c r="V214" t="s">
        <v>2276</v>
      </c>
    </row>
    <row r="215" spans="1:22" x14ac:dyDescent="0.35">
      <c r="B215" s="104" t="s">
        <v>1865</v>
      </c>
      <c r="C215" s="104"/>
      <c r="D215" s="104"/>
      <c r="E215" s="104"/>
      <c r="F215" s="104"/>
      <c r="G215" s="104"/>
      <c r="H215" s="104"/>
      <c r="I215" s="104"/>
      <c r="J215" s="104"/>
      <c r="K215" s="117"/>
      <c r="L215" s="117">
        <v>2</v>
      </c>
      <c r="M215"/>
      <c r="N215"/>
      <c r="P215">
        <f t="shared" si="5"/>
        <v>-2</v>
      </c>
    </row>
    <row r="216" spans="1:22" x14ac:dyDescent="0.35">
      <c r="B216" t="s">
        <v>1395</v>
      </c>
      <c r="C216" t="s">
        <v>1396</v>
      </c>
      <c r="D216" t="s">
        <v>1397</v>
      </c>
      <c r="E216" t="s">
        <v>40</v>
      </c>
      <c r="F216" s="97">
        <v>45424</v>
      </c>
      <c r="G216" t="s">
        <v>1833</v>
      </c>
      <c r="H216" t="s">
        <v>1371</v>
      </c>
      <c r="I216" t="s">
        <v>1833</v>
      </c>
      <c r="J216" s="97">
        <v>45512</v>
      </c>
      <c r="K216" s="116"/>
      <c r="L216" s="116">
        <v>1</v>
      </c>
      <c r="M216"/>
      <c r="N216"/>
      <c r="P216" t="str">
        <f t="shared" si="5"/>
        <v/>
      </c>
    </row>
    <row r="217" spans="1:22" x14ac:dyDescent="0.35">
      <c r="B217"/>
      <c r="C217" t="s">
        <v>1398</v>
      </c>
      <c r="D217" t="s">
        <v>1206</v>
      </c>
      <c r="E217" t="s">
        <v>1833</v>
      </c>
      <c r="F217" s="97">
        <v>45470</v>
      </c>
      <c r="G217" t="s">
        <v>1833</v>
      </c>
      <c r="H217" t="s">
        <v>1371</v>
      </c>
      <c r="I217" t="s">
        <v>1833</v>
      </c>
      <c r="J217" s="97">
        <v>45512</v>
      </c>
      <c r="K217" s="116"/>
      <c r="L217" s="116">
        <v>1</v>
      </c>
      <c r="M217"/>
      <c r="N217"/>
      <c r="P217" t="str">
        <f t="shared" si="5"/>
        <v/>
      </c>
    </row>
    <row r="218" spans="1:22" x14ac:dyDescent="0.35">
      <c r="B218"/>
      <c r="C218" t="s">
        <v>1400</v>
      </c>
      <c r="D218" t="s">
        <v>1206</v>
      </c>
      <c r="E218" t="s">
        <v>1833</v>
      </c>
      <c r="F218" s="97">
        <v>45471</v>
      </c>
      <c r="G218" t="s">
        <v>1833</v>
      </c>
      <c r="H218" t="s">
        <v>1371</v>
      </c>
      <c r="I218" t="s">
        <v>1833</v>
      </c>
      <c r="J218" s="97">
        <v>45512</v>
      </c>
      <c r="K218" s="116"/>
      <c r="L218" s="116">
        <v>1</v>
      </c>
      <c r="M218"/>
      <c r="N218"/>
      <c r="P218" t="str">
        <f t="shared" si="5"/>
        <v/>
      </c>
      <c r="Q218" t="s">
        <v>2276</v>
      </c>
      <c r="R218" t="s">
        <v>817</v>
      </c>
      <c r="T218" s="104">
        <v>3</v>
      </c>
      <c r="U218">
        <v>0</v>
      </c>
      <c r="V218" t="s">
        <v>2276</v>
      </c>
    </row>
    <row r="219" spans="1:22" x14ac:dyDescent="0.35">
      <c r="B219"/>
      <c r="C219" t="s">
        <v>1404</v>
      </c>
      <c r="D219" t="s">
        <v>1206</v>
      </c>
      <c r="E219" t="s">
        <v>40</v>
      </c>
      <c r="F219" s="97">
        <v>45454</v>
      </c>
      <c r="G219" t="s">
        <v>1833</v>
      </c>
      <c r="H219" t="s">
        <v>1371</v>
      </c>
      <c r="I219" t="s">
        <v>1833</v>
      </c>
      <c r="J219" s="97">
        <v>45512</v>
      </c>
      <c r="K219" s="116"/>
      <c r="L219" s="116">
        <v>1</v>
      </c>
      <c r="M219"/>
      <c r="N219"/>
      <c r="P219" t="str">
        <f t="shared" si="5"/>
        <v/>
      </c>
    </row>
    <row r="220" spans="1:22" x14ac:dyDescent="0.35">
      <c r="B220"/>
      <c r="C220" t="s">
        <v>1402</v>
      </c>
      <c r="D220" t="s">
        <v>1397</v>
      </c>
      <c r="E220" t="s">
        <v>1833</v>
      </c>
      <c r="F220" s="97">
        <v>45454</v>
      </c>
      <c r="G220" t="s">
        <v>1833</v>
      </c>
      <c r="H220" t="s">
        <v>1371</v>
      </c>
      <c r="I220" t="s">
        <v>1833</v>
      </c>
      <c r="J220" s="97">
        <v>45512</v>
      </c>
      <c r="K220" s="116"/>
      <c r="L220" s="116">
        <v>1</v>
      </c>
      <c r="M220"/>
      <c r="N220"/>
      <c r="P220" t="str">
        <f t="shared" si="5"/>
        <v/>
      </c>
    </row>
    <row r="221" spans="1:22" x14ac:dyDescent="0.35">
      <c r="B221" s="104" t="s">
        <v>2317</v>
      </c>
      <c r="C221" s="104"/>
      <c r="D221" s="104"/>
      <c r="E221" s="104"/>
      <c r="F221" s="104"/>
      <c r="G221" s="104"/>
      <c r="H221" s="104"/>
      <c r="I221" s="104"/>
      <c r="J221" s="104"/>
      <c r="K221" s="117"/>
      <c r="L221" s="117">
        <v>5</v>
      </c>
      <c r="M221"/>
      <c r="N221"/>
      <c r="P221">
        <f t="shared" si="5"/>
        <v>-5</v>
      </c>
    </row>
    <row r="222" spans="1:22" x14ac:dyDescent="0.35">
      <c r="B222" t="s">
        <v>1406</v>
      </c>
      <c r="C222" t="s">
        <v>1411</v>
      </c>
      <c r="D222" t="s">
        <v>1397</v>
      </c>
      <c r="E222" t="s">
        <v>1833</v>
      </c>
      <c r="F222" s="97">
        <v>45454</v>
      </c>
      <c r="G222" t="s">
        <v>1833</v>
      </c>
      <c r="H222" t="s">
        <v>1371</v>
      </c>
      <c r="I222" t="s">
        <v>1833</v>
      </c>
      <c r="J222" s="97">
        <v>45468</v>
      </c>
      <c r="K222" s="116"/>
      <c r="L222" s="116">
        <v>1</v>
      </c>
      <c r="M222"/>
      <c r="N222"/>
      <c r="P222" t="str">
        <f t="shared" si="5"/>
        <v/>
      </c>
    </row>
    <row r="223" spans="1:22" x14ac:dyDescent="0.35">
      <c r="B223"/>
      <c r="C223" t="s">
        <v>1409</v>
      </c>
      <c r="D223" t="s">
        <v>1206</v>
      </c>
      <c r="E223" t="s">
        <v>1833</v>
      </c>
      <c r="F223" s="97">
        <v>45454</v>
      </c>
      <c r="G223" t="s">
        <v>1833</v>
      </c>
      <c r="H223" t="s">
        <v>1371</v>
      </c>
      <c r="I223" t="s">
        <v>1833</v>
      </c>
      <c r="J223" s="97">
        <v>45512</v>
      </c>
      <c r="K223" s="116"/>
      <c r="L223" s="116">
        <v>1</v>
      </c>
      <c r="M223"/>
      <c r="N223"/>
      <c r="P223" t="str">
        <f t="shared" si="5"/>
        <v/>
      </c>
      <c r="Q223" t="s">
        <v>2275</v>
      </c>
      <c r="R223" t="s">
        <v>2283</v>
      </c>
      <c r="T223" s="104">
        <v>4</v>
      </c>
      <c r="U223">
        <v>4</v>
      </c>
      <c r="V223" t="s">
        <v>2275</v>
      </c>
    </row>
    <row r="224" spans="1:22" x14ac:dyDescent="0.35">
      <c r="B224" s="104" t="s">
        <v>1859</v>
      </c>
      <c r="C224" s="104"/>
      <c r="D224" s="104"/>
      <c r="E224" s="104"/>
      <c r="F224" s="104"/>
      <c r="G224" s="104"/>
      <c r="H224" s="104"/>
      <c r="I224" s="104"/>
      <c r="J224" s="104"/>
      <c r="K224" s="117"/>
      <c r="L224" s="117">
        <v>2</v>
      </c>
      <c r="M224"/>
      <c r="N224"/>
      <c r="P224">
        <f t="shared" si="5"/>
        <v>-2</v>
      </c>
    </row>
    <row r="225" spans="1:22" x14ac:dyDescent="0.35">
      <c r="A225" s="114" t="s">
        <v>2496</v>
      </c>
      <c r="B225" s="114"/>
      <c r="C225" s="114"/>
      <c r="D225" s="114"/>
      <c r="E225" s="114"/>
      <c r="F225" s="114"/>
      <c r="G225" s="114"/>
      <c r="H225" s="114"/>
      <c r="I225" s="114"/>
      <c r="J225" s="114"/>
      <c r="K225" s="118"/>
      <c r="L225" s="118">
        <v>9</v>
      </c>
      <c r="M225"/>
      <c r="N225"/>
      <c r="P225" t="str">
        <f t="shared" si="5"/>
        <v/>
      </c>
    </row>
    <row r="226" spans="1:22" x14ac:dyDescent="0.35">
      <c r="A226" t="s">
        <v>2497</v>
      </c>
      <c r="B226" t="s">
        <v>1231</v>
      </c>
      <c r="C226" t="s">
        <v>1232</v>
      </c>
      <c r="D226" t="s">
        <v>1233</v>
      </c>
      <c r="E226" t="s">
        <v>40</v>
      </c>
      <c r="F226" s="97">
        <v>45473</v>
      </c>
      <c r="G226" t="s">
        <v>1833</v>
      </c>
      <c r="H226" t="s">
        <v>1167</v>
      </c>
      <c r="I226" t="s">
        <v>1833</v>
      </c>
      <c r="J226" s="97">
        <v>45491</v>
      </c>
      <c r="K226" s="116"/>
      <c r="L226" s="116">
        <v>1</v>
      </c>
      <c r="M226"/>
      <c r="N226"/>
      <c r="P226" t="str">
        <f t="shared" si="5"/>
        <v/>
      </c>
      <c r="Q226" t="s">
        <v>2275</v>
      </c>
      <c r="R226" t="s">
        <v>2283</v>
      </c>
      <c r="T226" s="104">
        <v>2</v>
      </c>
      <c r="U226">
        <v>1</v>
      </c>
      <c r="V226" t="s">
        <v>2275</v>
      </c>
    </row>
    <row r="227" spans="1:22" x14ac:dyDescent="0.35">
      <c r="B227"/>
      <c r="C227" t="s">
        <v>1248</v>
      </c>
      <c r="D227" t="s">
        <v>1241</v>
      </c>
      <c r="E227" t="s">
        <v>1897</v>
      </c>
      <c r="F227" s="97">
        <v>45473</v>
      </c>
      <c r="G227" t="s">
        <v>1833</v>
      </c>
      <c r="H227" t="s">
        <v>1167</v>
      </c>
      <c r="I227" t="s">
        <v>1833</v>
      </c>
      <c r="J227" s="97">
        <v>45491</v>
      </c>
      <c r="K227" s="116"/>
      <c r="L227" s="116">
        <v>1</v>
      </c>
      <c r="M227"/>
      <c r="N227"/>
      <c r="P227" t="str">
        <f t="shared" si="5"/>
        <v/>
      </c>
    </row>
    <row r="228" spans="1:22" x14ac:dyDescent="0.35">
      <c r="B228"/>
      <c r="C228" t="s">
        <v>1236</v>
      </c>
      <c r="D228" t="s">
        <v>1233</v>
      </c>
      <c r="E228" t="s">
        <v>1833</v>
      </c>
      <c r="F228" s="97">
        <v>45473</v>
      </c>
      <c r="G228" t="s">
        <v>1833</v>
      </c>
      <c r="H228" t="s">
        <v>1167</v>
      </c>
      <c r="I228" t="s">
        <v>1833</v>
      </c>
      <c r="J228" s="97">
        <v>45491</v>
      </c>
      <c r="K228" s="116"/>
      <c r="L228" s="116">
        <v>1</v>
      </c>
      <c r="M228"/>
      <c r="N228"/>
      <c r="P228" t="str">
        <f t="shared" si="5"/>
        <v/>
      </c>
    </row>
    <row r="229" spans="1:22" x14ac:dyDescent="0.35">
      <c r="B229"/>
      <c r="C229" t="s">
        <v>1239</v>
      </c>
      <c r="D229" t="s">
        <v>1241</v>
      </c>
      <c r="E229" t="s">
        <v>1833</v>
      </c>
      <c r="F229" s="97">
        <v>45473</v>
      </c>
      <c r="G229" t="s">
        <v>1833</v>
      </c>
      <c r="H229" t="s">
        <v>1167</v>
      </c>
      <c r="I229" t="s">
        <v>1833</v>
      </c>
      <c r="J229" s="97">
        <v>45491</v>
      </c>
      <c r="K229" s="116"/>
      <c r="L229" s="116">
        <v>1</v>
      </c>
      <c r="M229"/>
      <c r="N229"/>
      <c r="P229" t="str">
        <f t="shared" si="5"/>
        <v/>
      </c>
    </row>
    <row r="230" spans="1:22" x14ac:dyDescent="0.35">
      <c r="B230"/>
      <c r="C230" t="s">
        <v>1242</v>
      </c>
      <c r="D230" t="s">
        <v>1241</v>
      </c>
      <c r="E230" t="s">
        <v>1897</v>
      </c>
      <c r="F230" s="97">
        <v>45473</v>
      </c>
      <c r="G230" t="s">
        <v>1833</v>
      </c>
      <c r="H230" t="s">
        <v>1167</v>
      </c>
      <c r="I230" t="s">
        <v>1833</v>
      </c>
      <c r="J230" s="97">
        <v>45491</v>
      </c>
      <c r="K230" s="116"/>
      <c r="L230" s="116">
        <v>1</v>
      </c>
      <c r="M230"/>
      <c r="N230"/>
      <c r="P230" t="str">
        <f t="shared" si="5"/>
        <v/>
      </c>
      <c r="Q230" t="s">
        <v>2278</v>
      </c>
      <c r="R230" t="s">
        <v>2283</v>
      </c>
      <c r="T230" s="104">
        <v>3</v>
      </c>
      <c r="U230">
        <v>3</v>
      </c>
      <c r="V230" t="s">
        <v>2278</v>
      </c>
    </row>
    <row r="231" spans="1:22" x14ac:dyDescent="0.35">
      <c r="B231"/>
      <c r="C231" t="s">
        <v>1250</v>
      </c>
      <c r="D231" t="s">
        <v>1241</v>
      </c>
      <c r="E231" t="s">
        <v>1897</v>
      </c>
      <c r="F231" s="97">
        <v>45473</v>
      </c>
      <c r="G231" t="s">
        <v>1833</v>
      </c>
      <c r="H231" t="s">
        <v>1167</v>
      </c>
      <c r="I231" t="s">
        <v>1833</v>
      </c>
      <c r="J231" s="97">
        <v>45491</v>
      </c>
      <c r="K231" s="116"/>
      <c r="L231" s="116">
        <v>1</v>
      </c>
      <c r="M231"/>
      <c r="N231"/>
      <c r="P231" t="str">
        <f t="shared" si="5"/>
        <v/>
      </c>
      <c r="R231" t="s">
        <v>2290</v>
      </c>
      <c r="T231">
        <v>179</v>
      </c>
    </row>
    <row r="232" spans="1:22" x14ac:dyDescent="0.35">
      <c r="B232" s="104" t="s">
        <v>1852</v>
      </c>
      <c r="C232" s="104"/>
      <c r="D232" s="104"/>
      <c r="E232" s="104"/>
      <c r="F232" s="104"/>
      <c r="G232" s="104"/>
      <c r="H232" s="104"/>
      <c r="I232" s="104"/>
      <c r="J232" s="104"/>
      <c r="K232" s="117"/>
      <c r="L232" s="117">
        <v>6</v>
      </c>
      <c r="M232"/>
      <c r="N232"/>
      <c r="P232">
        <f t="shared" si="5"/>
        <v>-6</v>
      </c>
    </row>
    <row r="233" spans="1:22" x14ac:dyDescent="0.35">
      <c r="A233" s="114" t="s">
        <v>2498</v>
      </c>
      <c r="B233" s="114"/>
      <c r="C233" s="114"/>
      <c r="D233" s="114"/>
      <c r="E233" s="114"/>
      <c r="F233" s="114"/>
      <c r="G233" s="114"/>
      <c r="H233" s="114"/>
      <c r="I233" s="114"/>
      <c r="J233" s="114"/>
      <c r="K233" s="118"/>
      <c r="L233" s="118">
        <v>6</v>
      </c>
      <c r="M233"/>
      <c r="N233"/>
      <c r="P233" t="str">
        <f t="shared" si="5"/>
        <v/>
      </c>
    </row>
    <row r="234" spans="1:22" x14ac:dyDescent="0.35">
      <c r="A234" t="s">
        <v>2299</v>
      </c>
      <c r="B234" t="s">
        <v>772</v>
      </c>
      <c r="C234" t="s">
        <v>774</v>
      </c>
      <c r="D234" t="s">
        <v>776</v>
      </c>
      <c r="E234" t="s">
        <v>1833</v>
      </c>
      <c r="F234" s="97">
        <v>45421</v>
      </c>
      <c r="G234" s="97">
        <v>45421</v>
      </c>
      <c r="H234">
        <v>2023</v>
      </c>
      <c r="I234" t="s">
        <v>1833</v>
      </c>
      <c r="J234" s="97">
        <v>45428</v>
      </c>
      <c r="K234" s="116"/>
      <c r="L234" s="116">
        <v>1</v>
      </c>
      <c r="M234"/>
      <c r="N234"/>
      <c r="P234" t="str">
        <f t="shared" si="5"/>
        <v/>
      </c>
    </row>
    <row r="235" spans="1:22" x14ac:dyDescent="0.35">
      <c r="B235"/>
      <c r="C235" t="s">
        <v>779</v>
      </c>
      <c r="D235" t="s">
        <v>776</v>
      </c>
      <c r="E235" t="s">
        <v>1833</v>
      </c>
      <c r="F235" s="97">
        <v>45448</v>
      </c>
      <c r="G235" t="s">
        <v>1833</v>
      </c>
      <c r="H235">
        <v>2023</v>
      </c>
      <c r="I235" t="s">
        <v>1833</v>
      </c>
      <c r="J235" s="97">
        <v>45491</v>
      </c>
      <c r="K235" s="116"/>
      <c r="L235" s="116">
        <v>1</v>
      </c>
      <c r="M235"/>
      <c r="N235"/>
      <c r="P235" t="str">
        <f t="shared" si="5"/>
        <v/>
      </c>
    </row>
    <row r="236" spans="1:22" x14ac:dyDescent="0.35">
      <c r="B236"/>
      <c r="C236" t="s">
        <v>781</v>
      </c>
      <c r="D236" t="s">
        <v>367</v>
      </c>
      <c r="E236" t="s">
        <v>40</v>
      </c>
      <c r="F236" t="s">
        <v>1833</v>
      </c>
      <c r="G236" s="97">
        <v>45275</v>
      </c>
      <c r="H236">
        <v>2023</v>
      </c>
      <c r="I236" t="s">
        <v>66</v>
      </c>
      <c r="J236" s="97">
        <v>45308</v>
      </c>
      <c r="K236" s="116">
        <v>1</v>
      </c>
      <c r="L236" s="116">
        <v>1</v>
      </c>
      <c r="M236"/>
      <c r="N236"/>
      <c r="P236" t="str">
        <f t="shared" si="5"/>
        <v/>
      </c>
    </row>
    <row r="237" spans="1:22" x14ac:dyDescent="0.35">
      <c r="B237"/>
      <c r="C237" t="s">
        <v>783</v>
      </c>
      <c r="D237" t="s">
        <v>367</v>
      </c>
      <c r="E237" t="s">
        <v>40</v>
      </c>
      <c r="F237" t="s">
        <v>1833</v>
      </c>
      <c r="G237" s="97">
        <v>45224</v>
      </c>
      <c r="H237">
        <v>2023</v>
      </c>
      <c r="I237" t="s">
        <v>66</v>
      </c>
      <c r="J237" s="97">
        <v>45236</v>
      </c>
      <c r="K237" s="116">
        <v>1</v>
      </c>
      <c r="L237" s="116">
        <v>1</v>
      </c>
      <c r="M237"/>
      <c r="N237"/>
      <c r="P237" t="str">
        <f t="shared" si="5"/>
        <v/>
      </c>
    </row>
    <row r="238" spans="1:22" x14ac:dyDescent="0.35">
      <c r="B238"/>
      <c r="C238" t="s">
        <v>786</v>
      </c>
      <c r="D238" t="s">
        <v>788</v>
      </c>
      <c r="E238" t="s">
        <v>40</v>
      </c>
      <c r="F238" s="97">
        <v>45449</v>
      </c>
      <c r="G238" t="s">
        <v>1833</v>
      </c>
      <c r="H238">
        <v>2023</v>
      </c>
      <c r="I238" t="s">
        <v>1833</v>
      </c>
      <c r="J238" s="97">
        <v>45491</v>
      </c>
      <c r="K238" s="116"/>
      <c r="L238" s="116">
        <v>1</v>
      </c>
      <c r="M238"/>
      <c r="N238"/>
      <c r="P238" t="str">
        <f t="shared" si="5"/>
        <v/>
      </c>
    </row>
    <row r="239" spans="1:22" x14ac:dyDescent="0.35">
      <c r="B239"/>
      <c r="C239" t="s">
        <v>789</v>
      </c>
      <c r="D239" t="s">
        <v>776</v>
      </c>
      <c r="E239" t="s">
        <v>40</v>
      </c>
      <c r="F239" t="s">
        <v>1833</v>
      </c>
      <c r="G239" s="97">
        <v>45224</v>
      </c>
      <c r="H239">
        <v>2023</v>
      </c>
      <c r="I239" t="s">
        <v>66</v>
      </c>
      <c r="J239" s="97">
        <v>45300</v>
      </c>
      <c r="K239" s="116">
        <v>1</v>
      </c>
      <c r="L239" s="116">
        <v>1</v>
      </c>
      <c r="M239"/>
      <c r="N239"/>
      <c r="P239" t="str">
        <f t="shared" si="5"/>
        <v/>
      </c>
    </row>
    <row r="240" spans="1:22" x14ac:dyDescent="0.35">
      <c r="B240" s="111" t="s">
        <v>1861</v>
      </c>
      <c r="C240" s="111"/>
      <c r="D240" s="111"/>
      <c r="E240" s="111"/>
      <c r="F240" s="111"/>
      <c r="G240" s="111"/>
      <c r="H240" s="111"/>
      <c r="I240" s="111"/>
      <c r="J240" s="111"/>
      <c r="K240" s="117">
        <v>3</v>
      </c>
      <c r="L240" s="117">
        <v>6</v>
      </c>
      <c r="M240"/>
      <c r="N240"/>
      <c r="P240">
        <f t="shared" si="5"/>
        <v>-6</v>
      </c>
    </row>
    <row r="241" spans="1:16" x14ac:dyDescent="0.35">
      <c r="A241" s="114" t="s">
        <v>2303</v>
      </c>
      <c r="B241" s="114"/>
      <c r="C241" s="114"/>
      <c r="D241" s="114"/>
      <c r="E241" s="114"/>
      <c r="F241" s="114"/>
      <c r="G241" s="114"/>
      <c r="H241" s="114"/>
      <c r="I241" s="114"/>
      <c r="J241" s="114"/>
      <c r="K241" s="118">
        <v>3</v>
      </c>
      <c r="L241" s="118">
        <v>6</v>
      </c>
      <c r="M241"/>
      <c r="N241"/>
      <c r="P241" t="str">
        <f t="shared" si="5"/>
        <v/>
      </c>
    </row>
    <row r="242" spans="1:16" x14ac:dyDescent="0.35">
      <c r="A242" t="s">
        <v>2298</v>
      </c>
      <c r="B242" t="s">
        <v>1416</v>
      </c>
      <c r="C242" t="s">
        <v>1417</v>
      </c>
      <c r="D242" t="s">
        <v>1418</v>
      </c>
      <c r="E242" t="s">
        <v>1897</v>
      </c>
      <c r="F242" s="97">
        <v>45473</v>
      </c>
      <c r="G242" t="s">
        <v>1833</v>
      </c>
      <c r="H242" t="s">
        <v>1371</v>
      </c>
      <c r="I242" t="s">
        <v>1833</v>
      </c>
      <c r="J242" s="97">
        <v>45512</v>
      </c>
      <c r="K242" s="116"/>
      <c r="L242" s="116">
        <v>1</v>
      </c>
      <c r="M242"/>
      <c r="N242"/>
      <c r="P242" t="str">
        <f t="shared" si="5"/>
        <v/>
      </c>
    </row>
    <row r="243" spans="1:16" x14ac:dyDescent="0.35">
      <c r="B243"/>
      <c r="C243" t="s">
        <v>1419</v>
      </c>
      <c r="D243" t="s">
        <v>54</v>
      </c>
      <c r="E243" t="s">
        <v>1897</v>
      </c>
      <c r="F243" s="97">
        <v>45473</v>
      </c>
      <c r="G243" t="s">
        <v>1833</v>
      </c>
      <c r="H243" t="s">
        <v>1371</v>
      </c>
      <c r="I243" t="s">
        <v>1833</v>
      </c>
      <c r="J243" s="97">
        <v>45512</v>
      </c>
      <c r="K243" s="116"/>
      <c r="L243" s="116">
        <v>1</v>
      </c>
      <c r="M243"/>
      <c r="N243"/>
      <c r="P243" t="str">
        <f t="shared" si="5"/>
        <v/>
      </c>
    </row>
    <row r="244" spans="1:16" x14ac:dyDescent="0.35">
      <c r="B244" s="104" t="s">
        <v>1863</v>
      </c>
      <c r="C244" s="104"/>
      <c r="D244" s="104"/>
      <c r="E244" s="104"/>
      <c r="F244" s="104"/>
      <c r="G244" s="104"/>
      <c r="H244" s="104"/>
      <c r="I244" s="104"/>
      <c r="J244" s="104"/>
      <c r="K244" s="117"/>
      <c r="L244" s="117">
        <v>2</v>
      </c>
      <c r="M244"/>
      <c r="N244"/>
      <c r="P244">
        <f t="shared" si="5"/>
        <v>-2</v>
      </c>
    </row>
    <row r="245" spans="1:16" x14ac:dyDescent="0.35">
      <c r="B245" t="s">
        <v>1425</v>
      </c>
      <c r="C245" t="s">
        <v>1428</v>
      </c>
      <c r="D245" t="s">
        <v>1418</v>
      </c>
      <c r="E245" t="s">
        <v>40</v>
      </c>
      <c r="F245" s="97">
        <v>45473</v>
      </c>
      <c r="G245" t="s">
        <v>1833</v>
      </c>
      <c r="H245" t="s">
        <v>1371</v>
      </c>
      <c r="I245" t="s">
        <v>1833</v>
      </c>
      <c r="J245" s="97">
        <v>45512</v>
      </c>
      <c r="K245" s="116"/>
      <c r="L245" s="116">
        <v>1</v>
      </c>
      <c r="M245"/>
      <c r="N245"/>
      <c r="P245" t="str">
        <f t="shared" si="5"/>
        <v/>
      </c>
    </row>
    <row r="246" spans="1:16" x14ac:dyDescent="0.35">
      <c r="B246"/>
      <c r="C246" t="s">
        <v>1426</v>
      </c>
      <c r="D246" t="s">
        <v>1418</v>
      </c>
      <c r="E246" t="s">
        <v>40</v>
      </c>
      <c r="F246" s="97">
        <v>45473</v>
      </c>
      <c r="G246" t="s">
        <v>1833</v>
      </c>
      <c r="H246" t="s">
        <v>1371</v>
      </c>
      <c r="I246" t="s">
        <v>1833</v>
      </c>
      <c r="J246" s="97">
        <v>45512</v>
      </c>
      <c r="K246" s="116"/>
      <c r="L246" s="116">
        <v>1</v>
      </c>
      <c r="M246"/>
      <c r="N246"/>
      <c r="P246" t="str">
        <f t="shared" si="5"/>
        <v/>
      </c>
    </row>
    <row r="247" spans="1:16" x14ac:dyDescent="0.35">
      <c r="B247" s="104" t="s">
        <v>2304</v>
      </c>
      <c r="C247" s="104"/>
      <c r="D247" s="104"/>
      <c r="E247" s="104"/>
      <c r="F247" s="104"/>
      <c r="G247" s="104"/>
      <c r="H247" s="104"/>
      <c r="I247" s="104"/>
      <c r="J247" s="104"/>
      <c r="K247" s="117"/>
      <c r="L247" s="117">
        <v>2</v>
      </c>
      <c r="M247"/>
      <c r="N247"/>
      <c r="P247">
        <f t="shared" si="5"/>
        <v>-2</v>
      </c>
    </row>
    <row r="248" spans="1:16" x14ac:dyDescent="0.35">
      <c r="A248" s="114" t="s">
        <v>2305</v>
      </c>
      <c r="B248" s="114"/>
      <c r="C248" s="114"/>
      <c r="D248" s="114"/>
      <c r="E248" s="114"/>
      <c r="F248" s="114"/>
      <c r="G248" s="114"/>
      <c r="H248" s="114"/>
      <c r="I248" s="114"/>
      <c r="J248" s="114"/>
      <c r="K248" s="118"/>
      <c r="L248" s="118">
        <v>4</v>
      </c>
      <c r="M248"/>
      <c r="N248"/>
      <c r="P248" t="str">
        <f t="shared" si="5"/>
        <v/>
      </c>
    </row>
    <row r="249" spans="1:16" x14ac:dyDescent="0.35">
      <c r="A249" t="s">
        <v>2297</v>
      </c>
      <c r="B249" t="s">
        <v>111</v>
      </c>
      <c r="C249" t="s">
        <v>112</v>
      </c>
      <c r="D249" t="s">
        <v>113</v>
      </c>
      <c r="E249" t="s">
        <v>40</v>
      </c>
      <c r="F249" s="97">
        <v>45407</v>
      </c>
      <c r="G249" s="97">
        <v>45407</v>
      </c>
      <c r="H249" t="s">
        <v>59</v>
      </c>
      <c r="I249" t="s">
        <v>66</v>
      </c>
      <c r="J249" s="97">
        <v>45421</v>
      </c>
      <c r="K249" s="116">
        <v>1</v>
      </c>
      <c r="L249" s="116">
        <v>1</v>
      </c>
      <c r="M249"/>
      <c r="N249"/>
      <c r="P249" t="str">
        <f t="shared" si="5"/>
        <v/>
      </c>
    </row>
    <row r="250" spans="1:16" x14ac:dyDescent="0.35">
      <c r="B250"/>
      <c r="C250" t="s">
        <v>115</v>
      </c>
      <c r="D250" t="s">
        <v>113</v>
      </c>
      <c r="E250" t="s">
        <v>1897</v>
      </c>
      <c r="F250" s="97">
        <v>45427</v>
      </c>
      <c r="G250" s="97">
        <v>45427</v>
      </c>
      <c r="H250" t="s">
        <v>59</v>
      </c>
      <c r="I250" t="s">
        <v>1833</v>
      </c>
      <c r="J250" s="97">
        <v>45434</v>
      </c>
      <c r="K250" s="116"/>
      <c r="L250" s="116">
        <v>1</v>
      </c>
      <c r="M250"/>
      <c r="N250"/>
      <c r="P250" t="str">
        <f t="shared" si="5"/>
        <v/>
      </c>
    </row>
    <row r="251" spans="1:16" x14ac:dyDescent="0.35">
      <c r="B251"/>
      <c r="C251" t="s">
        <v>117</v>
      </c>
      <c r="D251" t="s">
        <v>113</v>
      </c>
      <c r="E251" t="s">
        <v>1833</v>
      </c>
      <c r="F251" s="97">
        <v>45377</v>
      </c>
      <c r="G251" s="97">
        <v>45377</v>
      </c>
      <c r="H251" t="s">
        <v>59</v>
      </c>
      <c r="I251" t="s">
        <v>1833</v>
      </c>
      <c r="J251" s="97">
        <v>45421</v>
      </c>
      <c r="K251" s="116"/>
      <c r="L251" s="116">
        <v>1</v>
      </c>
      <c r="M251"/>
      <c r="N251"/>
      <c r="P251" t="str">
        <f t="shared" si="5"/>
        <v/>
      </c>
    </row>
    <row r="252" spans="1:16" x14ac:dyDescent="0.35">
      <c r="B252"/>
      <c r="C252" t="s">
        <v>119</v>
      </c>
      <c r="D252" t="s">
        <v>113</v>
      </c>
      <c r="E252" t="s">
        <v>40</v>
      </c>
      <c r="F252" s="97">
        <v>45405</v>
      </c>
      <c r="G252" s="97">
        <v>45405</v>
      </c>
      <c r="H252" t="s">
        <v>59</v>
      </c>
      <c r="I252" t="s">
        <v>66</v>
      </c>
      <c r="J252" s="97">
        <v>45419</v>
      </c>
      <c r="K252" s="116">
        <v>1</v>
      </c>
      <c r="L252" s="116">
        <v>1</v>
      </c>
      <c r="M252"/>
      <c r="N252"/>
      <c r="P252" t="str">
        <f t="shared" si="5"/>
        <v/>
      </c>
    </row>
    <row r="253" spans="1:16" x14ac:dyDescent="0.35">
      <c r="B253"/>
      <c r="C253" t="s">
        <v>122</v>
      </c>
      <c r="D253" t="s">
        <v>113</v>
      </c>
      <c r="E253" t="s">
        <v>1897</v>
      </c>
      <c r="F253" s="97">
        <v>45473</v>
      </c>
      <c r="G253" t="s">
        <v>1833</v>
      </c>
      <c r="H253" t="s">
        <v>59</v>
      </c>
      <c r="I253" t="s">
        <v>1833</v>
      </c>
      <c r="J253" s="97">
        <v>45456</v>
      </c>
      <c r="K253" s="116"/>
      <c r="L253" s="116">
        <v>1</v>
      </c>
      <c r="M253"/>
      <c r="N253"/>
      <c r="P253" t="str">
        <f t="shared" si="5"/>
        <v/>
      </c>
    </row>
    <row r="254" spans="1:16" x14ac:dyDescent="0.35">
      <c r="B254"/>
      <c r="C254" t="s">
        <v>124</v>
      </c>
      <c r="D254" t="s">
        <v>113</v>
      </c>
      <c r="E254" t="s">
        <v>1833</v>
      </c>
      <c r="F254" s="97">
        <v>45473</v>
      </c>
      <c r="G254" t="s">
        <v>1833</v>
      </c>
      <c r="H254" t="s">
        <v>59</v>
      </c>
      <c r="I254" t="s">
        <v>1833</v>
      </c>
      <c r="J254" s="97">
        <v>45456</v>
      </c>
      <c r="K254" s="116"/>
      <c r="L254" s="116">
        <v>1</v>
      </c>
      <c r="M254"/>
      <c r="N254"/>
      <c r="P254" t="str">
        <f t="shared" si="5"/>
        <v/>
      </c>
    </row>
    <row r="255" spans="1:16" x14ac:dyDescent="0.35">
      <c r="B255" s="111" t="s">
        <v>1866</v>
      </c>
      <c r="C255" s="111"/>
      <c r="D255" s="111"/>
      <c r="E255" s="111"/>
      <c r="F255" s="111"/>
      <c r="G255" s="111"/>
      <c r="H255" s="111"/>
      <c r="I255" s="111"/>
      <c r="J255" s="111"/>
      <c r="K255" s="117">
        <v>2</v>
      </c>
      <c r="L255" s="117">
        <v>6</v>
      </c>
      <c r="M255"/>
      <c r="N255"/>
      <c r="P255">
        <f t="shared" si="5"/>
        <v>-6</v>
      </c>
    </row>
    <row r="256" spans="1:16" x14ac:dyDescent="0.35">
      <c r="A256" s="114" t="s">
        <v>2306</v>
      </c>
      <c r="B256" s="114"/>
      <c r="C256" s="114"/>
      <c r="D256" s="114"/>
      <c r="E256" s="114"/>
      <c r="F256" s="114"/>
      <c r="G256" s="114"/>
      <c r="H256" s="114"/>
      <c r="I256" s="114"/>
      <c r="J256" s="114"/>
      <c r="K256" s="118">
        <v>2</v>
      </c>
      <c r="L256" s="118">
        <v>6</v>
      </c>
      <c r="M256"/>
      <c r="N256"/>
      <c r="P256" t="str">
        <f t="shared" si="5"/>
        <v/>
      </c>
    </row>
    <row r="257" spans="1:16" x14ac:dyDescent="0.35">
      <c r="A257" t="s">
        <v>2300</v>
      </c>
      <c r="B257" t="s">
        <v>1464</v>
      </c>
      <c r="C257" t="s">
        <v>1470</v>
      </c>
      <c r="D257" t="s">
        <v>1434</v>
      </c>
      <c r="E257" t="s">
        <v>1833</v>
      </c>
      <c r="F257" s="97">
        <v>45470</v>
      </c>
      <c r="G257" t="s">
        <v>1833</v>
      </c>
      <c r="H257" t="s">
        <v>1371</v>
      </c>
      <c r="I257" t="s">
        <v>1833</v>
      </c>
      <c r="J257" s="97">
        <v>45519</v>
      </c>
      <c r="K257" s="116"/>
      <c r="L257" s="116">
        <v>1</v>
      </c>
      <c r="M257"/>
      <c r="N257"/>
      <c r="P257" t="str">
        <f t="shared" si="5"/>
        <v/>
      </c>
    </row>
    <row r="258" spans="1:16" x14ac:dyDescent="0.35">
      <c r="B258"/>
      <c r="C258" t="s">
        <v>1468</v>
      </c>
      <c r="D258" t="s">
        <v>1434</v>
      </c>
      <c r="E258" t="s">
        <v>1833</v>
      </c>
      <c r="F258" s="97">
        <v>45469</v>
      </c>
      <c r="G258" t="s">
        <v>1833</v>
      </c>
      <c r="H258" t="s">
        <v>1371</v>
      </c>
      <c r="I258" t="s">
        <v>1833</v>
      </c>
      <c r="J258" s="97">
        <v>45519</v>
      </c>
      <c r="K258" s="116"/>
      <c r="L258" s="116">
        <v>1</v>
      </c>
      <c r="M258"/>
      <c r="N258"/>
      <c r="P258" t="str">
        <f t="shared" si="5"/>
        <v/>
      </c>
    </row>
    <row r="259" spans="1:16" x14ac:dyDescent="0.35">
      <c r="B259"/>
      <c r="C259" t="s">
        <v>1467</v>
      </c>
      <c r="D259" t="s">
        <v>1434</v>
      </c>
      <c r="E259" t="s">
        <v>1833</v>
      </c>
      <c r="F259" s="97">
        <v>45471</v>
      </c>
      <c r="G259" t="s">
        <v>1833</v>
      </c>
      <c r="H259" t="s">
        <v>1371</v>
      </c>
      <c r="I259" t="s">
        <v>1833</v>
      </c>
      <c r="J259" s="97">
        <v>45519</v>
      </c>
      <c r="K259" s="116"/>
      <c r="L259" s="116">
        <v>1</v>
      </c>
      <c r="M259"/>
      <c r="N259"/>
      <c r="P259" t="str">
        <f t="shared" si="5"/>
        <v/>
      </c>
    </row>
    <row r="260" spans="1:16" x14ac:dyDescent="0.35">
      <c r="B260"/>
      <c r="C260" t="s">
        <v>1472</v>
      </c>
      <c r="D260" t="s">
        <v>1434</v>
      </c>
      <c r="E260" t="s">
        <v>1833</v>
      </c>
      <c r="F260" s="97">
        <v>45470</v>
      </c>
      <c r="G260" t="s">
        <v>1833</v>
      </c>
      <c r="H260" t="s">
        <v>1371</v>
      </c>
      <c r="I260" t="s">
        <v>1833</v>
      </c>
      <c r="J260" s="97">
        <v>45519</v>
      </c>
      <c r="K260" s="116"/>
      <c r="L260" s="116">
        <v>1</v>
      </c>
      <c r="M260"/>
      <c r="N260"/>
      <c r="P260" t="str">
        <f t="shared" si="5"/>
        <v/>
      </c>
    </row>
    <row r="261" spans="1:16" x14ac:dyDescent="0.35">
      <c r="B261"/>
      <c r="C261" t="s">
        <v>1474</v>
      </c>
      <c r="D261" t="s">
        <v>1434</v>
      </c>
      <c r="E261" t="s">
        <v>1833</v>
      </c>
      <c r="F261" s="97">
        <v>45469</v>
      </c>
      <c r="G261" t="s">
        <v>1833</v>
      </c>
      <c r="H261" t="s">
        <v>1371</v>
      </c>
      <c r="I261" t="s">
        <v>1833</v>
      </c>
      <c r="J261" s="97">
        <v>45519</v>
      </c>
      <c r="K261" s="116"/>
      <c r="L261" s="116">
        <v>1</v>
      </c>
      <c r="M261"/>
      <c r="N261"/>
      <c r="P261" t="str">
        <f t="shared" si="5"/>
        <v/>
      </c>
    </row>
    <row r="262" spans="1:16" x14ac:dyDescent="0.35">
      <c r="B262"/>
      <c r="C262" t="s">
        <v>1465</v>
      </c>
      <c r="D262" t="s">
        <v>1434</v>
      </c>
      <c r="E262" t="s">
        <v>1897</v>
      </c>
      <c r="F262" s="97">
        <v>45440</v>
      </c>
      <c r="G262" s="97">
        <v>45440</v>
      </c>
      <c r="H262" t="s">
        <v>1371</v>
      </c>
      <c r="I262" t="s">
        <v>1833</v>
      </c>
      <c r="J262" s="97">
        <v>45454</v>
      </c>
      <c r="K262" s="116"/>
      <c r="L262" s="116">
        <v>1</v>
      </c>
      <c r="M262"/>
      <c r="N262"/>
      <c r="P262" t="str">
        <f t="shared" si="5"/>
        <v/>
      </c>
    </row>
    <row r="263" spans="1:16" x14ac:dyDescent="0.35">
      <c r="B263" s="104" t="s">
        <v>1856</v>
      </c>
      <c r="C263" s="104"/>
      <c r="D263" s="104"/>
      <c r="E263" s="104"/>
      <c r="F263" s="104"/>
      <c r="G263" s="104"/>
      <c r="H263" s="104"/>
      <c r="I263" s="104"/>
      <c r="J263" s="104"/>
      <c r="K263" s="117"/>
      <c r="L263" s="117">
        <v>6</v>
      </c>
      <c r="M263"/>
      <c r="N263"/>
      <c r="P263">
        <f t="shared" si="5"/>
        <v>-6</v>
      </c>
    </row>
    <row r="264" spans="1:16" x14ac:dyDescent="0.35">
      <c r="A264" s="114" t="s">
        <v>2307</v>
      </c>
      <c r="B264" s="114"/>
      <c r="C264" s="114"/>
      <c r="D264" s="114"/>
      <c r="E264" s="114"/>
      <c r="F264" s="114"/>
      <c r="G264" s="114"/>
      <c r="H264" s="114"/>
      <c r="I264" s="114"/>
      <c r="J264" s="114"/>
      <c r="K264" s="118"/>
      <c r="L264" s="118">
        <v>6</v>
      </c>
      <c r="M264"/>
      <c r="N264"/>
      <c r="P264" t="str">
        <f t="shared" si="5"/>
        <v/>
      </c>
    </row>
    <row r="265" spans="1:16" x14ac:dyDescent="0.35">
      <c r="A265" t="s">
        <v>2277</v>
      </c>
      <c r="B265" t="s">
        <v>847</v>
      </c>
      <c r="C265" t="s">
        <v>1372</v>
      </c>
      <c r="D265" t="s">
        <v>1362</v>
      </c>
      <c r="E265" t="s">
        <v>1897</v>
      </c>
      <c r="F265" s="97">
        <v>45436</v>
      </c>
      <c r="G265" s="97">
        <v>45436</v>
      </c>
      <c r="H265" t="s">
        <v>1371</v>
      </c>
      <c r="I265" t="s">
        <v>1833</v>
      </c>
      <c r="J265" s="97">
        <v>45450</v>
      </c>
      <c r="K265" s="116"/>
      <c r="L265" s="116">
        <v>1</v>
      </c>
      <c r="M265"/>
      <c r="N265"/>
      <c r="P265" t="str">
        <f t="shared" ref="P265:P283" si="6">IF(RIGHT(B265,5)="Total",M265-L265,"")</f>
        <v/>
      </c>
    </row>
    <row r="266" spans="1:16" x14ac:dyDescent="0.35">
      <c r="B266" s="104" t="s">
        <v>2499</v>
      </c>
      <c r="C266" s="104"/>
      <c r="D266" s="104"/>
      <c r="E266" s="104"/>
      <c r="F266" s="104"/>
      <c r="G266" s="104"/>
      <c r="H266" s="104"/>
      <c r="I266" s="104"/>
      <c r="J266" s="104"/>
      <c r="K266" s="117"/>
      <c r="L266" s="117">
        <v>1</v>
      </c>
      <c r="M266"/>
      <c r="N266"/>
      <c r="P266">
        <f t="shared" si="6"/>
        <v>-1</v>
      </c>
    </row>
    <row r="267" spans="1:16" x14ac:dyDescent="0.35">
      <c r="B267" t="s">
        <v>350</v>
      </c>
      <c r="C267" t="s">
        <v>354</v>
      </c>
      <c r="D267" t="s">
        <v>356</v>
      </c>
      <c r="E267" t="s">
        <v>1833</v>
      </c>
      <c r="F267" s="97">
        <v>45429</v>
      </c>
      <c r="G267" s="97">
        <v>45429</v>
      </c>
      <c r="H267" t="s">
        <v>59</v>
      </c>
      <c r="I267" t="s">
        <v>1833</v>
      </c>
      <c r="J267" s="97">
        <v>45434</v>
      </c>
      <c r="K267" s="116"/>
      <c r="L267" s="116">
        <v>1</v>
      </c>
      <c r="M267"/>
      <c r="N267"/>
      <c r="P267" t="str">
        <f t="shared" si="6"/>
        <v/>
      </c>
    </row>
    <row r="268" spans="1:16" x14ac:dyDescent="0.35">
      <c r="B268"/>
      <c r="C268" t="s">
        <v>358</v>
      </c>
      <c r="D268" t="s">
        <v>356</v>
      </c>
      <c r="E268" t="s">
        <v>1897</v>
      </c>
      <c r="F268" s="97">
        <v>45428</v>
      </c>
      <c r="G268" s="97">
        <v>45428</v>
      </c>
      <c r="H268" t="s">
        <v>59</v>
      </c>
      <c r="I268" t="s">
        <v>1833</v>
      </c>
      <c r="J268" s="97">
        <v>45434</v>
      </c>
      <c r="K268" s="116"/>
      <c r="L268" s="116">
        <v>1</v>
      </c>
      <c r="M268"/>
      <c r="N268"/>
      <c r="P268" t="str">
        <f t="shared" si="6"/>
        <v/>
      </c>
    </row>
    <row r="269" spans="1:16" x14ac:dyDescent="0.35">
      <c r="B269"/>
      <c r="C269" t="s">
        <v>361</v>
      </c>
      <c r="D269" t="s">
        <v>356</v>
      </c>
      <c r="E269" t="s">
        <v>1833</v>
      </c>
      <c r="F269" s="97">
        <v>45440</v>
      </c>
      <c r="G269" s="97">
        <v>45440</v>
      </c>
      <c r="H269" t="s">
        <v>59</v>
      </c>
      <c r="I269" t="s">
        <v>1833</v>
      </c>
      <c r="J269" s="97">
        <v>45454</v>
      </c>
      <c r="K269" s="116"/>
      <c r="L269" s="116">
        <v>1</v>
      </c>
      <c r="M269"/>
      <c r="N269"/>
      <c r="P269" t="str">
        <f t="shared" si="6"/>
        <v/>
      </c>
    </row>
    <row r="270" spans="1:16" x14ac:dyDescent="0.35">
      <c r="B270" s="111" t="s">
        <v>1837</v>
      </c>
      <c r="C270" s="111"/>
      <c r="D270" s="111"/>
      <c r="E270" s="111"/>
      <c r="F270" s="111"/>
      <c r="G270" s="111"/>
      <c r="H270" s="111"/>
      <c r="I270" s="111"/>
      <c r="J270" s="111"/>
      <c r="K270" s="117"/>
      <c r="L270" s="117">
        <v>3</v>
      </c>
      <c r="M270"/>
      <c r="N270"/>
      <c r="P270">
        <f t="shared" si="6"/>
        <v>-3</v>
      </c>
    </row>
    <row r="271" spans="1:16" x14ac:dyDescent="0.35">
      <c r="B271" t="s">
        <v>67</v>
      </c>
      <c r="C271" t="s">
        <v>69</v>
      </c>
      <c r="D271" t="s">
        <v>71</v>
      </c>
      <c r="E271" t="s">
        <v>1897</v>
      </c>
      <c r="F271" s="97">
        <v>45503</v>
      </c>
      <c r="G271" t="s">
        <v>1833</v>
      </c>
      <c r="H271" t="s">
        <v>59</v>
      </c>
      <c r="I271" t="s">
        <v>1833</v>
      </c>
      <c r="J271" s="97">
        <v>45456</v>
      </c>
      <c r="K271" s="116"/>
      <c r="L271" s="116">
        <v>1</v>
      </c>
      <c r="M271"/>
      <c r="N271"/>
      <c r="P271" t="str">
        <f t="shared" si="6"/>
        <v/>
      </c>
    </row>
    <row r="272" spans="1:16" x14ac:dyDescent="0.35">
      <c r="B272"/>
      <c r="C272" t="s">
        <v>74</v>
      </c>
      <c r="D272" t="s">
        <v>71</v>
      </c>
      <c r="E272" t="s">
        <v>1833</v>
      </c>
      <c r="F272" s="97">
        <v>45503</v>
      </c>
      <c r="G272" t="s">
        <v>1833</v>
      </c>
      <c r="H272" t="s">
        <v>59</v>
      </c>
      <c r="I272" t="s">
        <v>1833</v>
      </c>
      <c r="J272" s="97">
        <v>45456</v>
      </c>
      <c r="K272" s="116"/>
      <c r="L272" s="116">
        <v>1</v>
      </c>
      <c r="M272"/>
      <c r="N272"/>
      <c r="P272" t="str">
        <f t="shared" si="6"/>
        <v/>
      </c>
    </row>
    <row r="273" spans="1:16" x14ac:dyDescent="0.35">
      <c r="B273"/>
      <c r="C273" t="s">
        <v>77</v>
      </c>
      <c r="D273" t="s">
        <v>37</v>
      </c>
      <c r="E273" t="s">
        <v>1897</v>
      </c>
      <c r="F273" s="97">
        <v>45503</v>
      </c>
      <c r="G273" t="s">
        <v>1833</v>
      </c>
      <c r="H273" t="s">
        <v>59</v>
      </c>
      <c r="I273" t="s">
        <v>1833</v>
      </c>
      <c r="J273" s="97">
        <v>45456</v>
      </c>
      <c r="K273" s="116"/>
      <c r="L273" s="116">
        <v>1</v>
      </c>
      <c r="M273"/>
      <c r="N273"/>
      <c r="P273" t="str">
        <f t="shared" si="6"/>
        <v/>
      </c>
    </row>
    <row r="274" spans="1:16" x14ac:dyDescent="0.35">
      <c r="B274"/>
      <c r="C274" t="s">
        <v>80</v>
      </c>
      <c r="D274" t="s">
        <v>37</v>
      </c>
      <c r="E274" t="s">
        <v>1833</v>
      </c>
      <c r="F274" s="97">
        <v>45503</v>
      </c>
      <c r="G274" t="s">
        <v>1833</v>
      </c>
      <c r="H274" t="s">
        <v>59</v>
      </c>
      <c r="I274" t="s">
        <v>1833</v>
      </c>
      <c r="J274" s="97">
        <v>45456</v>
      </c>
      <c r="K274" s="116"/>
      <c r="L274" s="116">
        <v>1</v>
      </c>
      <c r="M274"/>
      <c r="N274"/>
      <c r="P274" t="str">
        <f t="shared" si="6"/>
        <v/>
      </c>
    </row>
    <row r="275" spans="1:16" x14ac:dyDescent="0.35">
      <c r="B275" s="111" t="s">
        <v>2270</v>
      </c>
      <c r="C275" s="111"/>
      <c r="D275" s="111"/>
      <c r="E275" s="111"/>
      <c r="F275" s="111"/>
      <c r="G275" s="111"/>
      <c r="H275" s="111"/>
      <c r="I275" s="111"/>
      <c r="J275" s="111"/>
      <c r="K275" s="117"/>
      <c r="L275" s="117">
        <v>4</v>
      </c>
      <c r="M275"/>
      <c r="N275"/>
      <c r="P275">
        <f t="shared" si="6"/>
        <v>-4</v>
      </c>
    </row>
    <row r="276" spans="1:16" x14ac:dyDescent="0.35">
      <c r="B276" t="s">
        <v>106</v>
      </c>
      <c r="C276" t="s">
        <v>2237</v>
      </c>
      <c r="D276" t="s">
        <v>37</v>
      </c>
      <c r="E276" t="s">
        <v>40</v>
      </c>
      <c r="F276" s="97">
        <v>45432</v>
      </c>
      <c r="G276" t="s">
        <v>1833</v>
      </c>
      <c r="H276" t="s">
        <v>59</v>
      </c>
      <c r="I276" t="s">
        <v>1833</v>
      </c>
      <c r="J276" s="97">
        <v>45446</v>
      </c>
      <c r="K276" s="116"/>
      <c r="L276" s="116">
        <v>1</v>
      </c>
      <c r="M276"/>
      <c r="N276"/>
      <c r="P276" t="str">
        <f t="shared" si="6"/>
        <v/>
      </c>
    </row>
    <row r="277" spans="1:16" x14ac:dyDescent="0.35">
      <c r="B277"/>
      <c r="C277" t="s">
        <v>2236</v>
      </c>
      <c r="D277" t="s">
        <v>37</v>
      </c>
      <c r="E277" t="s">
        <v>1897</v>
      </c>
      <c r="F277" s="97">
        <v>45433</v>
      </c>
      <c r="G277" t="s">
        <v>1833</v>
      </c>
      <c r="H277" t="s">
        <v>59</v>
      </c>
      <c r="I277" t="s">
        <v>1833</v>
      </c>
      <c r="J277" s="97">
        <v>45447</v>
      </c>
      <c r="K277" s="116"/>
      <c r="L277" s="116">
        <v>1</v>
      </c>
      <c r="M277"/>
      <c r="N277"/>
      <c r="P277" t="str">
        <f t="shared" si="6"/>
        <v/>
      </c>
    </row>
    <row r="278" spans="1:16" x14ac:dyDescent="0.35">
      <c r="B278" s="111" t="s">
        <v>1839</v>
      </c>
      <c r="C278" s="111"/>
      <c r="D278" s="111"/>
      <c r="E278" s="111"/>
      <c r="F278" s="111"/>
      <c r="G278" s="111"/>
      <c r="H278" s="111"/>
      <c r="I278" s="111"/>
      <c r="J278" s="111"/>
      <c r="K278" s="117"/>
      <c r="L278" s="117">
        <v>2</v>
      </c>
      <c r="M278"/>
      <c r="N278"/>
      <c r="P278">
        <f t="shared" si="6"/>
        <v>-2</v>
      </c>
    </row>
    <row r="279" spans="1:16" x14ac:dyDescent="0.35">
      <c r="B279" t="s">
        <v>524</v>
      </c>
      <c r="C279" t="s">
        <v>526</v>
      </c>
      <c r="D279" t="s">
        <v>367</v>
      </c>
      <c r="E279" t="s">
        <v>1833</v>
      </c>
      <c r="F279" t="s">
        <v>1833</v>
      </c>
      <c r="G279" t="s">
        <v>41</v>
      </c>
      <c r="H279">
        <v>2023</v>
      </c>
      <c r="I279" t="s">
        <v>41</v>
      </c>
      <c r="J279" s="97">
        <v>45244</v>
      </c>
      <c r="K279" s="116">
        <v>1</v>
      </c>
      <c r="L279" s="116">
        <v>1</v>
      </c>
      <c r="M279"/>
      <c r="N279"/>
      <c r="P279" t="str">
        <f t="shared" si="6"/>
        <v/>
      </c>
    </row>
    <row r="280" spans="1:16" x14ac:dyDescent="0.35">
      <c r="B280"/>
      <c r="C280" t="s">
        <v>529</v>
      </c>
      <c r="D280" t="s">
        <v>367</v>
      </c>
      <c r="E280" t="s">
        <v>40</v>
      </c>
      <c r="F280" t="s">
        <v>1833</v>
      </c>
      <c r="G280" s="97">
        <v>45423</v>
      </c>
      <c r="H280">
        <v>2023</v>
      </c>
      <c r="I280" t="s">
        <v>1833</v>
      </c>
      <c r="J280" s="97">
        <v>45458</v>
      </c>
      <c r="K280" s="116"/>
      <c r="L280" s="116">
        <v>1</v>
      </c>
      <c r="M280"/>
      <c r="N280"/>
      <c r="P280" t="str">
        <f t="shared" si="6"/>
        <v/>
      </c>
    </row>
    <row r="281" spans="1:16" x14ac:dyDescent="0.35">
      <c r="B281"/>
      <c r="C281" t="s">
        <v>533</v>
      </c>
      <c r="D281" t="s">
        <v>367</v>
      </c>
      <c r="E281" t="s">
        <v>40</v>
      </c>
      <c r="F281" s="97">
        <v>45252</v>
      </c>
      <c r="G281" s="97">
        <v>45252</v>
      </c>
      <c r="H281">
        <v>2023</v>
      </c>
      <c r="I281" t="s">
        <v>1833</v>
      </c>
      <c r="J281" s="97">
        <v>45421</v>
      </c>
      <c r="K281" s="116"/>
      <c r="L281" s="116">
        <v>1</v>
      </c>
      <c r="M281"/>
      <c r="N281"/>
      <c r="P281" t="str">
        <f t="shared" si="6"/>
        <v/>
      </c>
    </row>
    <row r="282" spans="1:16" x14ac:dyDescent="0.35">
      <c r="B282"/>
      <c r="C282" t="s">
        <v>536</v>
      </c>
      <c r="D282" t="s">
        <v>367</v>
      </c>
      <c r="E282" t="s">
        <v>40</v>
      </c>
      <c r="F282" s="97">
        <v>45252</v>
      </c>
      <c r="G282" s="97">
        <v>45253</v>
      </c>
      <c r="H282">
        <v>2023</v>
      </c>
      <c r="I282" t="s">
        <v>1833</v>
      </c>
      <c r="J282" s="97">
        <v>45421</v>
      </c>
      <c r="K282" s="116"/>
      <c r="L282" s="116">
        <v>1</v>
      </c>
      <c r="M282"/>
      <c r="N282"/>
      <c r="P282" t="str">
        <f t="shared" si="6"/>
        <v/>
      </c>
    </row>
    <row r="283" spans="1:16" x14ac:dyDescent="0.35">
      <c r="B283"/>
      <c r="C283" t="s">
        <v>541</v>
      </c>
      <c r="D283" t="s">
        <v>367</v>
      </c>
      <c r="E283" t="s">
        <v>1897</v>
      </c>
      <c r="F283" t="s">
        <v>1833</v>
      </c>
      <c r="G283" s="97">
        <v>45237</v>
      </c>
      <c r="H283">
        <v>2023</v>
      </c>
      <c r="I283" t="s">
        <v>66</v>
      </c>
      <c r="J283" s="97">
        <v>45272</v>
      </c>
      <c r="K283" s="116">
        <v>1</v>
      </c>
      <c r="L283" s="116">
        <v>1</v>
      </c>
      <c r="M283"/>
      <c r="N283"/>
      <c r="P283" t="str">
        <f t="shared" si="6"/>
        <v/>
      </c>
    </row>
    <row r="284" spans="1:16" x14ac:dyDescent="0.35">
      <c r="B284" s="111" t="s">
        <v>2258</v>
      </c>
      <c r="C284" s="111"/>
      <c r="D284" s="111"/>
      <c r="E284" s="111"/>
      <c r="F284" s="111"/>
      <c r="G284" s="111"/>
      <c r="H284" s="111"/>
      <c r="I284" s="111"/>
      <c r="J284" s="111"/>
      <c r="K284" s="117">
        <v>2</v>
      </c>
      <c r="L284" s="117">
        <v>5</v>
      </c>
      <c r="M284"/>
      <c r="N284"/>
    </row>
    <row r="285" spans="1:16" x14ac:dyDescent="0.35">
      <c r="A285" s="114" t="s">
        <v>2308</v>
      </c>
      <c r="B285" s="114"/>
      <c r="C285" s="114"/>
      <c r="D285" s="114"/>
      <c r="E285" s="114"/>
      <c r="F285" s="114"/>
      <c r="G285" s="114"/>
      <c r="H285" s="114"/>
      <c r="I285" s="114"/>
      <c r="J285" s="114"/>
      <c r="K285" s="118">
        <v>2</v>
      </c>
      <c r="L285" s="118">
        <v>15</v>
      </c>
      <c r="M285"/>
      <c r="N285"/>
    </row>
    <row r="286" spans="1:16" x14ac:dyDescent="0.35">
      <c r="A286" t="s">
        <v>2278</v>
      </c>
      <c r="B286" t="s">
        <v>280</v>
      </c>
      <c r="C286" t="s">
        <v>282</v>
      </c>
      <c r="D286" t="s">
        <v>37</v>
      </c>
      <c r="E286" t="s">
        <v>1897</v>
      </c>
      <c r="F286" s="97">
        <v>45473</v>
      </c>
      <c r="G286" t="s">
        <v>1833</v>
      </c>
      <c r="H286" t="s">
        <v>59</v>
      </c>
      <c r="I286" t="s">
        <v>1833</v>
      </c>
      <c r="J286" s="97">
        <v>45463</v>
      </c>
      <c r="K286" s="116"/>
      <c r="L286" s="116">
        <v>1</v>
      </c>
      <c r="M286"/>
      <c r="N286"/>
    </row>
    <row r="287" spans="1:16" x14ac:dyDescent="0.35">
      <c r="B287"/>
      <c r="C287" t="s">
        <v>285</v>
      </c>
      <c r="D287" t="s">
        <v>37</v>
      </c>
      <c r="E287" t="s">
        <v>1897</v>
      </c>
      <c r="F287" s="97">
        <v>45455</v>
      </c>
      <c r="G287" t="s">
        <v>1833</v>
      </c>
      <c r="H287" t="s">
        <v>59</v>
      </c>
      <c r="I287" t="s">
        <v>1833</v>
      </c>
      <c r="J287" s="97">
        <v>45463</v>
      </c>
      <c r="K287" s="116"/>
      <c r="L287" s="116">
        <v>1</v>
      </c>
      <c r="M287"/>
      <c r="N287"/>
    </row>
    <row r="288" spans="1:16" x14ac:dyDescent="0.35">
      <c r="B288"/>
      <c r="C288" t="s">
        <v>288</v>
      </c>
      <c r="D288" t="s">
        <v>37</v>
      </c>
      <c r="E288" t="s">
        <v>40</v>
      </c>
      <c r="F288" s="97">
        <v>45473</v>
      </c>
      <c r="G288" t="s">
        <v>1833</v>
      </c>
      <c r="H288" t="s">
        <v>59</v>
      </c>
      <c r="I288" t="s">
        <v>1833</v>
      </c>
      <c r="J288" s="97">
        <v>45484</v>
      </c>
      <c r="K288" s="116"/>
      <c r="L288" s="116">
        <v>1</v>
      </c>
      <c r="M288"/>
      <c r="N288"/>
    </row>
    <row r="289" spans="1:14" x14ac:dyDescent="0.35">
      <c r="B289"/>
      <c r="C289" t="s">
        <v>291</v>
      </c>
      <c r="D289" t="s">
        <v>37</v>
      </c>
      <c r="E289" t="s">
        <v>1897</v>
      </c>
      <c r="F289" s="97">
        <v>45405</v>
      </c>
      <c r="G289" s="97">
        <v>45405</v>
      </c>
      <c r="H289" t="s">
        <v>59</v>
      </c>
      <c r="I289" t="s">
        <v>1833</v>
      </c>
      <c r="J289" s="97">
        <v>45461</v>
      </c>
      <c r="K289" s="116"/>
      <c r="L289" s="116">
        <v>1</v>
      </c>
      <c r="M289"/>
      <c r="N289"/>
    </row>
    <row r="290" spans="1:14" x14ac:dyDescent="0.35">
      <c r="B290"/>
      <c r="C290" t="s">
        <v>1097</v>
      </c>
      <c r="D290" t="s">
        <v>367</v>
      </c>
      <c r="E290" t="s">
        <v>1897</v>
      </c>
      <c r="F290" s="97">
        <v>45473</v>
      </c>
      <c r="G290" t="s">
        <v>1833</v>
      </c>
      <c r="H290">
        <v>2023</v>
      </c>
      <c r="I290" t="s">
        <v>1833</v>
      </c>
      <c r="J290" s="97">
        <v>45491</v>
      </c>
      <c r="K290" s="116"/>
      <c r="L290" s="116">
        <v>1</v>
      </c>
      <c r="M290"/>
      <c r="N290"/>
    </row>
    <row r="291" spans="1:14" x14ac:dyDescent="0.35">
      <c r="B291" s="111" t="s">
        <v>1872</v>
      </c>
      <c r="C291" s="111"/>
      <c r="D291" s="111"/>
      <c r="E291" s="111"/>
      <c r="F291" s="111"/>
      <c r="G291" s="111"/>
      <c r="H291" s="111"/>
      <c r="I291" s="111"/>
      <c r="J291" s="111"/>
      <c r="K291" s="117"/>
      <c r="L291" s="117">
        <v>5</v>
      </c>
      <c r="M291"/>
      <c r="N291"/>
    </row>
    <row r="292" spans="1:14" x14ac:dyDescent="0.35">
      <c r="B292" t="s">
        <v>791</v>
      </c>
      <c r="C292" t="s">
        <v>793</v>
      </c>
      <c r="D292" t="s">
        <v>367</v>
      </c>
      <c r="E292" t="s">
        <v>40</v>
      </c>
      <c r="F292" t="s">
        <v>1833</v>
      </c>
      <c r="G292" s="97">
        <v>45254</v>
      </c>
      <c r="H292">
        <v>2023</v>
      </c>
      <c r="I292" t="s">
        <v>66</v>
      </c>
      <c r="J292" s="97">
        <v>45329</v>
      </c>
      <c r="K292" s="116">
        <v>1</v>
      </c>
      <c r="L292" s="116">
        <v>1</v>
      </c>
      <c r="M292"/>
      <c r="N292"/>
    </row>
    <row r="293" spans="1:14" x14ac:dyDescent="0.35">
      <c r="B293"/>
      <c r="C293" t="s">
        <v>1118</v>
      </c>
      <c r="D293" t="s">
        <v>367</v>
      </c>
      <c r="E293" t="s">
        <v>40</v>
      </c>
      <c r="F293" t="s">
        <v>1833</v>
      </c>
      <c r="G293" s="97">
        <v>45209</v>
      </c>
      <c r="H293">
        <v>2023</v>
      </c>
      <c r="I293" t="s">
        <v>66</v>
      </c>
      <c r="J293" s="97">
        <v>45329</v>
      </c>
      <c r="K293" s="116">
        <v>1</v>
      </c>
      <c r="L293" s="116">
        <v>1</v>
      </c>
      <c r="M293"/>
      <c r="N293"/>
    </row>
    <row r="294" spans="1:14" x14ac:dyDescent="0.35">
      <c r="B294"/>
      <c r="C294" t="s">
        <v>1121</v>
      </c>
      <c r="D294" t="s">
        <v>367</v>
      </c>
      <c r="E294" t="s">
        <v>1897</v>
      </c>
      <c r="F294" t="s">
        <v>1833</v>
      </c>
      <c r="G294" s="97">
        <v>45209</v>
      </c>
      <c r="H294">
        <v>2023</v>
      </c>
      <c r="I294" t="s">
        <v>66</v>
      </c>
      <c r="J294" s="97">
        <v>45306</v>
      </c>
      <c r="K294" s="116">
        <v>1</v>
      </c>
      <c r="L294" s="116">
        <v>1</v>
      </c>
      <c r="M294"/>
      <c r="N294"/>
    </row>
    <row r="295" spans="1:14" x14ac:dyDescent="0.35">
      <c r="B295"/>
      <c r="C295" t="s">
        <v>1124</v>
      </c>
      <c r="D295" t="s">
        <v>367</v>
      </c>
      <c r="E295" t="s">
        <v>1897</v>
      </c>
      <c r="F295" s="97">
        <v>45473</v>
      </c>
      <c r="G295" t="s">
        <v>1833</v>
      </c>
      <c r="H295">
        <v>2023</v>
      </c>
      <c r="I295" t="s">
        <v>1833</v>
      </c>
      <c r="J295" s="97">
        <v>45491</v>
      </c>
      <c r="K295" s="116"/>
      <c r="L295" s="116">
        <v>1</v>
      </c>
      <c r="M295"/>
      <c r="N295"/>
    </row>
    <row r="296" spans="1:14" x14ac:dyDescent="0.35">
      <c r="B296" s="111" t="s">
        <v>2266</v>
      </c>
      <c r="C296" s="111"/>
      <c r="D296" s="111"/>
      <c r="E296" s="111"/>
      <c r="F296" s="111"/>
      <c r="G296" s="111"/>
      <c r="H296" s="111"/>
      <c r="I296" s="111"/>
      <c r="J296" s="111"/>
      <c r="K296" s="117">
        <v>3</v>
      </c>
      <c r="L296" s="117">
        <v>4</v>
      </c>
      <c r="M296"/>
      <c r="N296"/>
    </row>
    <row r="297" spans="1:14" x14ac:dyDescent="0.35">
      <c r="A297" s="114" t="s">
        <v>2309</v>
      </c>
      <c r="B297" s="114"/>
      <c r="C297" s="114"/>
      <c r="D297" s="114"/>
      <c r="E297" s="114"/>
      <c r="F297" s="114"/>
      <c r="G297" s="114"/>
      <c r="H297" s="114"/>
      <c r="I297" s="114"/>
      <c r="J297" s="114"/>
      <c r="K297" s="118">
        <v>3</v>
      </c>
      <c r="L297" s="118">
        <v>9</v>
      </c>
      <c r="M297"/>
      <c r="N297"/>
    </row>
    <row r="298" spans="1:14" x14ac:dyDescent="0.35">
      <c r="A298" t="s">
        <v>1878</v>
      </c>
      <c r="B298" t="s">
        <v>1380</v>
      </c>
      <c r="C298" t="s">
        <v>1384</v>
      </c>
      <c r="D298" t="s">
        <v>1206</v>
      </c>
      <c r="E298" t="s">
        <v>1897</v>
      </c>
      <c r="F298" s="97">
        <v>45447</v>
      </c>
      <c r="G298" t="s">
        <v>1833</v>
      </c>
      <c r="H298" t="s">
        <v>1371</v>
      </c>
      <c r="I298" t="s">
        <v>1833</v>
      </c>
      <c r="J298" s="97">
        <v>45498</v>
      </c>
      <c r="K298" s="116"/>
      <c r="L298" s="116">
        <v>1</v>
      </c>
      <c r="M298"/>
      <c r="N298"/>
    </row>
    <row r="299" spans="1:14" x14ac:dyDescent="0.35">
      <c r="B299"/>
      <c r="C299" t="s">
        <v>1386</v>
      </c>
      <c r="D299" t="s">
        <v>1206</v>
      </c>
      <c r="E299" t="s">
        <v>1897</v>
      </c>
      <c r="F299" s="97">
        <v>45448</v>
      </c>
      <c r="G299" t="s">
        <v>1833</v>
      </c>
      <c r="H299" t="s">
        <v>1371</v>
      </c>
      <c r="I299" t="s">
        <v>1833</v>
      </c>
      <c r="J299" s="97">
        <v>45512</v>
      </c>
      <c r="K299" s="116"/>
      <c r="L299" s="116">
        <v>1</v>
      </c>
      <c r="M299"/>
      <c r="N299"/>
    </row>
    <row r="300" spans="1:14" x14ac:dyDescent="0.35">
      <c r="B300"/>
      <c r="C300" t="s">
        <v>1387</v>
      </c>
      <c r="D300" t="s">
        <v>1206</v>
      </c>
      <c r="E300" t="s">
        <v>1897</v>
      </c>
      <c r="F300" s="97">
        <v>45473</v>
      </c>
      <c r="G300" t="s">
        <v>1833</v>
      </c>
      <c r="H300" t="s">
        <v>1371</v>
      </c>
      <c r="I300" t="s">
        <v>1833</v>
      </c>
      <c r="J300" s="97">
        <v>45512</v>
      </c>
      <c r="K300" s="116"/>
      <c r="L300" s="116">
        <v>1</v>
      </c>
      <c r="M300"/>
      <c r="N300"/>
    </row>
    <row r="301" spans="1:14" x14ac:dyDescent="0.35">
      <c r="B301" s="104" t="s">
        <v>1840</v>
      </c>
      <c r="C301" s="104"/>
      <c r="D301" s="104"/>
      <c r="E301" s="104"/>
      <c r="F301" s="104"/>
      <c r="G301" s="104"/>
      <c r="H301" s="104"/>
      <c r="I301" s="104"/>
      <c r="J301" s="104"/>
      <c r="K301" s="117"/>
      <c r="L301" s="117">
        <v>3</v>
      </c>
      <c r="M301"/>
      <c r="N301"/>
    </row>
    <row r="302" spans="1:14" x14ac:dyDescent="0.35">
      <c r="B302" t="s">
        <v>836</v>
      </c>
      <c r="C302" t="s">
        <v>1329</v>
      </c>
      <c r="D302" t="s">
        <v>1330</v>
      </c>
      <c r="E302" t="s">
        <v>1897</v>
      </c>
      <c r="F302" s="97">
        <v>45473</v>
      </c>
      <c r="G302" t="s">
        <v>1833</v>
      </c>
      <c r="H302" t="s">
        <v>1167</v>
      </c>
      <c r="I302" t="s">
        <v>1833</v>
      </c>
      <c r="J302" s="97">
        <v>45498</v>
      </c>
      <c r="K302" s="116"/>
      <c r="L302" s="116">
        <v>1</v>
      </c>
      <c r="M302"/>
      <c r="N302"/>
    </row>
    <row r="303" spans="1:14" x14ac:dyDescent="0.35">
      <c r="B303"/>
      <c r="C303" t="s">
        <v>1335</v>
      </c>
      <c r="D303" t="s">
        <v>1334</v>
      </c>
      <c r="E303" t="s">
        <v>1833</v>
      </c>
      <c r="F303" s="97">
        <v>45473</v>
      </c>
      <c r="G303" t="s">
        <v>1833</v>
      </c>
      <c r="H303" t="s">
        <v>1167</v>
      </c>
      <c r="I303" t="s">
        <v>1833</v>
      </c>
      <c r="J303" s="97">
        <v>45498</v>
      </c>
      <c r="K303" s="116"/>
      <c r="L303" s="116">
        <v>1</v>
      </c>
      <c r="M303"/>
      <c r="N303"/>
    </row>
    <row r="304" spans="1:14" x14ac:dyDescent="0.35">
      <c r="B304"/>
      <c r="C304" t="s">
        <v>1332</v>
      </c>
      <c r="D304" t="s">
        <v>1334</v>
      </c>
      <c r="E304" t="s">
        <v>40</v>
      </c>
      <c r="F304" s="97">
        <v>45473</v>
      </c>
      <c r="G304" t="s">
        <v>1833</v>
      </c>
      <c r="H304" t="s">
        <v>1167</v>
      </c>
      <c r="I304" t="s">
        <v>1833</v>
      </c>
      <c r="J304" s="97">
        <v>45498</v>
      </c>
      <c r="K304" s="116"/>
      <c r="L304" s="116">
        <v>1</v>
      </c>
      <c r="M304"/>
      <c r="N304"/>
    </row>
    <row r="305" spans="2:14" x14ac:dyDescent="0.35">
      <c r="B305" s="111" t="s">
        <v>1845</v>
      </c>
      <c r="C305" s="111"/>
      <c r="D305" s="111"/>
      <c r="E305" s="111"/>
      <c r="F305" s="111"/>
      <c r="G305" s="111"/>
      <c r="H305" s="111"/>
      <c r="I305" s="111"/>
      <c r="J305" s="111"/>
      <c r="K305" s="117"/>
      <c r="L305" s="117">
        <v>3</v>
      </c>
      <c r="M305"/>
      <c r="N305"/>
    </row>
    <row r="306" spans="2:14" x14ac:dyDescent="0.35">
      <c r="B306" t="s">
        <v>1443</v>
      </c>
      <c r="C306" t="s">
        <v>1444</v>
      </c>
      <c r="D306" t="s">
        <v>1434</v>
      </c>
      <c r="E306" t="s">
        <v>1833</v>
      </c>
      <c r="F306" s="97">
        <v>45473</v>
      </c>
      <c r="G306" t="s">
        <v>1833</v>
      </c>
      <c r="H306" t="s">
        <v>1371</v>
      </c>
      <c r="I306" t="s">
        <v>1833</v>
      </c>
      <c r="J306" s="97">
        <v>45512</v>
      </c>
      <c r="K306" s="116"/>
      <c r="L306" s="116">
        <v>1</v>
      </c>
      <c r="M306"/>
      <c r="N306"/>
    </row>
    <row r="307" spans="2:14" x14ac:dyDescent="0.35">
      <c r="B307"/>
      <c r="C307" t="s">
        <v>1449</v>
      </c>
      <c r="D307" t="s">
        <v>1434</v>
      </c>
      <c r="E307" t="s">
        <v>1833</v>
      </c>
      <c r="F307" s="97">
        <v>45503</v>
      </c>
      <c r="G307" t="s">
        <v>1833</v>
      </c>
      <c r="H307" t="s">
        <v>1371</v>
      </c>
      <c r="I307" t="s">
        <v>1833</v>
      </c>
      <c r="J307" s="97">
        <v>45519</v>
      </c>
      <c r="K307" s="116"/>
      <c r="L307" s="116">
        <v>1</v>
      </c>
      <c r="M307"/>
      <c r="N307"/>
    </row>
    <row r="308" spans="2:14" x14ac:dyDescent="0.35">
      <c r="B308"/>
      <c r="C308" t="s">
        <v>1446</v>
      </c>
      <c r="D308" t="s">
        <v>1434</v>
      </c>
      <c r="E308" t="s">
        <v>1833</v>
      </c>
      <c r="F308" s="97">
        <v>45503</v>
      </c>
      <c r="G308" t="s">
        <v>1833</v>
      </c>
      <c r="H308" t="s">
        <v>1371</v>
      </c>
      <c r="I308" t="s">
        <v>1833</v>
      </c>
      <c r="J308" s="97">
        <v>45519</v>
      </c>
      <c r="K308" s="116"/>
      <c r="L308" s="116">
        <v>1</v>
      </c>
      <c r="M308"/>
      <c r="N308"/>
    </row>
    <row r="309" spans="2:14" x14ac:dyDescent="0.35">
      <c r="B309" s="104" t="s">
        <v>2312</v>
      </c>
      <c r="C309" s="104"/>
      <c r="D309" s="104"/>
      <c r="E309" s="104"/>
      <c r="F309" s="104"/>
      <c r="G309" s="104"/>
      <c r="H309" s="104"/>
      <c r="I309" s="104"/>
      <c r="J309" s="104"/>
      <c r="K309" s="117"/>
      <c r="L309" s="117">
        <v>3</v>
      </c>
      <c r="M309"/>
      <c r="N309"/>
    </row>
    <row r="310" spans="2:14" x14ac:dyDescent="0.35">
      <c r="B310" t="s">
        <v>1337</v>
      </c>
      <c r="C310" t="s">
        <v>1341</v>
      </c>
      <c r="D310" t="s">
        <v>1334</v>
      </c>
      <c r="E310" t="s">
        <v>1833</v>
      </c>
      <c r="F310" s="97">
        <v>45473</v>
      </c>
      <c r="G310" t="s">
        <v>1833</v>
      </c>
      <c r="H310" t="s">
        <v>1167</v>
      </c>
      <c r="I310" t="s">
        <v>1833</v>
      </c>
      <c r="J310" s="97">
        <v>45498</v>
      </c>
      <c r="K310" s="116"/>
      <c r="L310" s="116">
        <v>1</v>
      </c>
      <c r="M310"/>
      <c r="N310"/>
    </row>
    <row r="311" spans="2:14" x14ac:dyDescent="0.35">
      <c r="B311"/>
      <c r="C311" t="s">
        <v>1344</v>
      </c>
      <c r="D311" t="s">
        <v>1334</v>
      </c>
      <c r="E311" t="s">
        <v>1897</v>
      </c>
      <c r="F311" s="97">
        <v>45473</v>
      </c>
      <c r="G311" t="s">
        <v>1833</v>
      </c>
      <c r="H311" t="s">
        <v>1167</v>
      </c>
      <c r="I311" t="s">
        <v>1833</v>
      </c>
      <c r="J311" s="97">
        <v>45498</v>
      </c>
      <c r="K311" s="116"/>
      <c r="L311" s="116">
        <v>1</v>
      </c>
      <c r="M311"/>
      <c r="N311"/>
    </row>
    <row r="312" spans="2:14" x14ac:dyDescent="0.35">
      <c r="B312"/>
      <c r="C312" t="s">
        <v>1338</v>
      </c>
      <c r="D312" t="s">
        <v>1334</v>
      </c>
      <c r="E312" t="s">
        <v>1897</v>
      </c>
      <c r="F312" s="97">
        <v>45473</v>
      </c>
      <c r="G312" t="s">
        <v>1833</v>
      </c>
      <c r="H312" t="s">
        <v>1167</v>
      </c>
      <c r="I312" t="s">
        <v>1833</v>
      </c>
      <c r="J312" s="97">
        <v>45498</v>
      </c>
      <c r="K312" s="116"/>
      <c r="L312" s="116">
        <v>1</v>
      </c>
      <c r="M312"/>
      <c r="N312"/>
    </row>
    <row r="313" spans="2:14" x14ac:dyDescent="0.35">
      <c r="B313" s="104" t="s">
        <v>1868</v>
      </c>
      <c r="C313" s="104"/>
      <c r="D313" s="104"/>
      <c r="E313" s="104"/>
      <c r="F313" s="104"/>
      <c r="G313" s="104"/>
      <c r="H313" s="104"/>
      <c r="I313" s="104"/>
      <c r="J313" s="104"/>
      <c r="K313" s="117"/>
      <c r="L313" s="117">
        <v>3</v>
      </c>
      <c r="M313"/>
      <c r="N313"/>
    </row>
    <row r="314" spans="2:14" x14ac:dyDescent="0.35">
      <c r="B314" t="s">
        <v>33</v>
      </c>
      <c r="C314" t="s">
        <v>36</v>
      </c>
      <c r="D314" t="s">
        <v>37</v>
      </c>
      <c r="E314" t="s">
        <v>40</v>
      </c>
      <c r="F314" s="97">
        <v>45503</v>
      </c>
      <c r="G314" t="s">
        <v>1833</v>
      </c>
      <c r="H314" t="s">
        <v>34</v>
      </c>
      <c r="I314" t="s">
        <v>1833</v>
      </c>
      <c r="J314" s="103">
        <v>0</v>
      </c>
      <c r="K314" s="116"/>
      <c r="L314" s="116">
        <v>2</v>
      </c>
      <c r="M314"/>
      <c r="N314"/>
    </row>
    <row r="315" spans="2:14" x14ac:dyDescent="0.35">
      <c r="B315"/>
      <c r="C315" t="s">
        <v>45</v>
      </c>
      <c r="D315" t="s">
        <v>37</v>
      </c>
      <c r="E315" t="s">
        <v>40</v>
      </c>
      <c r="F315" s="97">
        <v>45503</v>
      </c>
      <c r="G315" t="s">
        <v>1833</v>
      </c>
      <c r="H315" t="s">
        <v>34</v>
      </c>
      <c r="I315" t="s">
        <v>1833</v>
      </c>
      <c r="J315" s="103">
        <v>0</v>
      </c>
      <c r="K315" s="116"/>
      <c r="L315" s="116">
        <v>1</v>
      </c>
      <c r="M315"/>
      <c r="N315"/>
    </row>
    <row r="316" spans="2:14" x14ac:dyDescent="0.35">
      <c r="B316"/>
      <c r="C316" t="s">
        <v>49</v>
      </c>
      <c r="D316" t="s">
        <v>37</v>
      </c>
      <c r="E316" t="s">
        <v>40</v>
      </c>
      <c r="F316" s="97">
        <v>45503</v>
      </c>
      <c r="G316" t="s">
        <v>1833</v>
      </c>
      <c r="H316" t="s">
        <v>34</v>
      </c>
      <c r="I316" t="s">
        <v>1833</v>
      </c>
      <c r="J316" s="103">
        <v>0</v>
      </c>
      <c r="K316" s="116"/>
      <c r="L316" s="116">
        <v>1</v>
      </c>
      <c r="M316"/>
      <c r="N316"/>
    </row>
    <row r="317" spans="2:14" x14ac:dyDescent="0.35">
      <c r="B317"/>
      <c r="C317" t="s">
        <v>52</v>
      </c>
      <c r="D317" t="s">
        <v>54</v>
      </c>
      <c r="E317" t="s">
        <v>1833</v>
      </c>
      <c r="F317" s="97">
        <v>45503</v>
      </c>
      <c r="G317" t="s">
        <v>1833</v>
      </c>
      <c r="H317" t="s">
        <v>34</v>
      </c>
      <c r="I317" t="s">
        <v>1833</v>
      </c>
      <c r="J317" s="103">
        <v>0</v>
      </c>
      <c r="K317" s="116"/>
      <c r="L317" s="116">
        <v>1</v>
      </c>
      <c r="M317"/>
      <c r="N317"/>
    </row>
    <row r="318" spans="2:14" x14ac:dyDescent="0.35">
      <c r="B318"/>
      <c r="C318" t="s">
        <v>56</v>
      </c>
      <c r="D318" t="s">
        <v>37</v>
      </c>
      <c r="E318" t="s">
        <v>40</v>
      </c>
      <c r="F318" s="97">
        <v>45503</v>
      </c>
      <c r="G318" t="s">
        <v>1833</v>
      </c>
      <c r="H318" t="s">
        <v>34</v>
      </c>
      <c r="I318" t="s">
        <v>1833</v>
      </c>
      <c r="J318" s="103">
        <v>0</v>
      </c>
      <c r="K318" s="116"/>
      <c r="L318" s="116">
        <v>1</v>
      </c>
      <c r="M318"/>
      <c r="N318"/>
    </row>
    <row r="319" spans="2:14" x14ac:dyDescent="0.35">
      <c r="B319"/>
      <c r="C319" t="s">
        <v>1348</v>
      </c>
      <c r="D319" t="s">
        <v>1350</v>
      </c>
      <c r="E319" t="s">
        <v>40</v>
      </c>
      <c r="F319" s="97">
        <v>45424</v>
      </c>
      <c r="G319" t="s">
        <v>1833</v>
      </c>
      <c r="H319" t="s">
        <v>1167</v>
      </c>
      <c r="I319" t="s">
        <v>1833</v>
      </c>
      <c r="J319" s="97">
        <v>45498</v>
      </c>
      <c r="K319" s="116"/>
      <c r="L319" s="116">
        <v>1</v>
      </c>
      <c r="M319"/>
      <c r="N319"/>
    </row>
    <row r="320" spans="2:14" x14ac:dyDescent="0.35">
      <c r="B320"/>
      <c r="C320" t="s">
        <v>1357</v>
      </c>
      <c r="D320" t="s">
        <v>1334</v>
      </c>
      <c r="E320" t="s">
        <v>40</v>
      </c>
      <c r="F320" s="97">
        <v>45442</v>
      </c>
      <c r="G320" s="97">
        <v>45442</v>
      </c>
      <c r="H320" t="s">
        <v>1167</v>
      </c>
      <c r="I320" t="s">
        <v>1833</v>
      </c>
      <c r="J320" s="97">
        <v>45456</v>
      </c>
      <c r="K320" s="116"/>
      <c r="L320" s="116">
        <v>1</v>
      </c>
      <c r="M320"/>
      <c r="N320"/>
    </row>
    <row r="321" spans="2:14" x14ac:dyDescent="0.35">
      <c r="B321"/>
      <c r="C321" t="s">
        <v>1351</v>
      </c>
      <c r="D321" t="s">
        <v>1334</v>
      </c>
      <c r="E321" t="s">
        <v>40</v>
      </c>
      <c r="F321" s="97">
        <v>45440</v>
      </c>
      <c r="G321" s="97">
        <v>45440</v>
      </c>
      <c r="H321" t="s">
        <v>1167</v>
      </c>
      <c r="I321" t="s">
        <v>1833</v>
      </c>
      <c r="J321" s="97">
        <v>45454</v>
      </c>
      <c r="K321" s="116"/>
      <c r="L321" s="116">
        <v>1</v>
      </c>
      <c r="M321"/>
      <c r="N321"/>
    </row>
    <row r="322" spans="2:14" x14ac:dyDescent="0.35">
      <c r="B322"/>
      <c r="C322" t="s">
        <v>1355</v>
      </c>
      <c r="D322" t="s">
        <v>1334</v>
      </c>
      <c r="E322" t="s">
        <v>40</v>
      </c>
      <c r="F322" s="97">
        <v>45441</v>
      </c>
      <c r="G322" s="97">
        <v>45441</v>
      </c>
      <c r="H322" t="s">
        <v>1167</v>
      </c>
      <c r="I322" t="s">
        <v>1833</v>
      </c>
      <c r="J322" s="97">
        <v>45455</v>
      </c>
      <c r="K322" s="116"/>
      <c r="L322" s="116">
        <v>1</v>
      </c>
      <c r="M322"/>
      <c r="N322"/>
    </row>
    <row r="323" spans="2:14" x14ac:dyDescent="0.35">
      <c r="B323"/>
      <c r="C323" t="s">
        <v>1346</v>
      </c>
      <c r="D323" t="s">
        <v>1334</v>
      </c>
      <c r="E323" t="s">
        <v>1833</v>
      </c>
      <c r="F323" s="97">
        <v>45440</v>
      </c>
      <c r="G323" s="97">
        <v>45440</v>
      </c>
      <c r="H323" t="s">
        <v>1167</v>
      </c>
      <c r="I323" t="s">
        <v>1833</v>
      </c>
      <c r="J323" s="97">
        <v>45454</v>
      </c>
      <c r="K323" s="116"/>
      <c r="L323" s="116">
        <v>1</v>
      </c>
      <c r="M323"/>
      <c r="N323"/>
    </row>
    <row r="324" spans="2:14" x14ac:dyDescent="0.35">
      <c r="B324"/>
      <c r="C324" t="s">
        <v>1353</v>
      </c>
      <c r="D324" t="s">
        <v>1334</v>
      </c>
      <c r="E324" t="s">
        <v>40</v>
      </c>
      <c r="F324" s="97">
        <v>45441</v>
      </c>
      <c r="G324" s="97">
        <v>45441</v>
      </c>
      <c r="H324" t="s">
        <v>1167</v>
      </c>
      <c r="I324" t="s">
        <v>1833</v>
      </c>
      <c r="J324" s="97">
        <v>45455</v>
      </c>
      <c r="K324" s="116"/>
      <c r="L324" s="116">
        <v>1</v>
      </c>
      <c r="M324"/>
      <c r="N324"/>
    </row>
    <row r="325" spans="2:14" x14ac:dyDescent="0.35">
      <c r="B325" s="104" t="s">
        <v>1870</v>
      </c>
      <c r="C325" s="104"/>
      <c r="D325" s="104"/>
      <c r="E325" s="104"/>
      <c r="F325" s="104"/>
      <c r="G325" s="104"/>
      <c r="H325" s="104"/>
      <c r="I325" s="104"/>
      <c r="J325" s="104"/>
      <c r="K325" s="117"/>
      <c r="L325" s="117">
        <v>12</v>
      </c>
      <c r="M325"/>
      <c r="N325"/>
    </row>
    <row r="326" spans="2:14" x14ac:dyDescent="0.35">
      <c r="B326" t="s">
        <v>1476</v>
      </c>
      <c r="C326" t="s">
        <v>1480</v>
      </c>
      <c r="D326" t="s">
        <v>1434</v>
      </c>
      <c r="E326" t="s">
        <v>1833</v>
      </c>
      <c r="F326" s="97">
        <v>45468</v>
      </c>
      <c r="G326" t="s">
        <v>1833</v>
      </c>
      <c r="H326" t="s">
        <v>1371</v>
      </c>
      <c r="I326" t="s">
        <v>1833</v>
      </c>
      <c r="J326" s="97">
        <v>45519</v>
      </c>
      <c r="K326" s="116"/>
      <c r="L326" s="116">
        <v>1</v>
      </c>
      <c r="M326"/>
      <c r="N326"/>
    </row>
    <row r="327" spans="2:14" x14ac:dyDescent="0.35">
      <c r="B327"/>
      <c r="C327" t="s">
        <v>1483</v>
      </c>
      <c r="D327" t="s">
        <v>1434</v>
      </c>
      <c r="E327" t="s">
        <v>1833</v>
      </c>
      <c r="F327" s="97">
        <v>45469</v>
      </c>
      <c r="G327" t="s">
        <v>1833</v>
      </c>
      <c r="H327" t="s">
        <v>1371</v>
      </c>
      <c r="I327" t="s">
        <v>1833</v>
      </c>
      <c r="J327" s="97">
        <v>45519</v>
      </c>
      <c r="K327" s="116"/>
      <c r="L327" s="116">
        <v>1</v>
      </c>
      <c r="M327"/>
      <c r="N327"/>
    </row>
    <row r="328" spans="2:14" x14ac:dyDescent="0.35">
      <c r="B328"/>
      <c r="C328" t="s">
        <v>1485</v>
      </c>
      <c r="D328" t="s">
        <v>1434</v>
      </c>
      <c r="E328" t="s">
        <v>1833</v>
      </c>
      <c r="F328" s="97">
        <v>45469</v>
      </c>
      <c r="G328" t="s">
        <v>1833</v>
      </c>
      <c r="H328" t="s">
        <v>1371</v>
      </c>
      <c r="I328" t="s">
        <v>1833</v>
      </c>
      <c r="J328" s="97">
        <v>45519</v>
      </c>
      <c r="K328" s="116"/>
      <c r="L328" s="116">
        <v>1</v>
      </c>
      <c r="M328"/>
      <c r="N328"/>
    </row>
    <row r="329" spans="2:14" x14ac:dyDescent="0.35">
      <c r="B329"/>
      <c r="C329" t="s">
        <v>1477</v>
      </c>
      <c r="D329" t="s">
        <v>1418</v>
      </c>
      <c r="E329" t="s">
        <v>1833</v>
      </c>
      <c r="F329" s="97">
        <v>45443</v>
      </c>
      <c r="G329" t="s">
        <v>1833</v>
      </c>
      <c r="H329" t="s">
        <v>1371</v>
      </c>
      <c r="I329" t="s">
        <v>1833</v>
      </c>
      <c r="J329" s="97">
        <v>45457</v>
      </c>
      <c r="K329" s="116"/>
      <c r="L329" s="116">
        <v>1</v>
      </c>
      <c r="M329"/>
      <c r="N329"/>
    </row>
    <row r="330" spans="2:14" x14ac:dyDescent="0.35">
      <c r="B330"/>
      <c r="C330" t="s">
        <v>1479</v>
      </c>
      <c r="D330" t="s">
        <v>1418</v>
      </c>
      <c r="E330" t="s">
        <v>1833</v>
      </c>
      <c r="F330" s="97">
        <v>45468</v>
      </c>
      <c r="G330" t="s">
        <v>1833</v>
      </c>
      <c r="H330" t="s">
        <v>1371</v>
      </c>
      <c r="I330" t="s">
        <v>1833</v>
      </c>
      <c r="J330" s="97">
        <v>45519</v>
      </c>
      <c r="K330" s="116"/>
      <c r="L330" s="116">
        <v>1</v>
      </c>
      <c r="M330"/>
      <c r="N330"/>
    </row>
    <row r="331" spans="2:14" x14ac:dyDescent="0.35">
      <c r="B331" s="104" t="s">
        <v>2313</v>
      </c>
      <c r="C331" s="104"/>
      <c r="D331" s="104"/>
      <c r="E331" s="104"/>
      <c r="F331" s="104"/>
      <c r="G331" s="104"/>
      <c r="H331" s="104"/>
      <c r="I331" s="104"/>
      <c r="J331" s="104"/>
      <c r="K331" s="117"/>
      <c r="L331" s="117">
        <v>5</v>
      </c>
      <c r="M331"/>
      <c r="N331"/>
    </row>
    <row r="332" spans="2:14" x14ac:dyDescent="0.35">
      <c r="B332" t="s">
        <v>1203</v>
      </c>
      <c r="C332" t="s">
        <v>1207</v>
      </c>
      <c r="D332" t="s">
        <v>1206</v>
      </c>
      <c r="E332" t="s">
        <v>390</v>
      </c>
      <c r="F332" s="97">
        <v>45424</v>
      </c>
      <c r="G332" t="s">
        <v>1833</v>
      </c>
      <c r="H332" t="s">
        <v>1167</v>
      </c>
      <c r="I332" t="s">
        <v>1833</v>
      </c>
      <c r="J332" s="97">
        <v>45438</v>
      </c>
      <c r="K332" s="116"/>
      <c r="L332" s="116">
        <v>1</v>
      </c>
      <c r="M332"/>
      <c r="N332"/>
    </row>
    <row r="333" spans="2:14" x14ac:dyDescent="0.35">
      <c r="B333"/>
      <c r="C333" t="s">
        <v>1204</v>
      </c>
      <c r="D333" t="s">
        <v>1206</v>
      </c>
      <c r="E333" t="s">
        <v>1833</v>
      </c>
      <c r="F333" s="97">
        <v>45448</v>
      </c>
      <c r="G333" t="s">
        <v>1833</v>
      </c>
      <c r="H333" t="s">
        <v>1167</v>
      </c>
      <c r="I333" t="s">
        <v>1833</v>
      </c>
      <c r="J333" s="97">
        <v>45462</v>
      </c>
      <c r="K333" s="116"/>
      <c r="L333" s="116">
        <v>1</v>
      </c>
      <c r="M333"/>
      <c r="N333"/>
    </row>
    <row r="334" spans="2:14" x14ac:dyDescent="0.35">
      <c r="B334"/>
      <c r="C334" t="s">
        <v>1209</v>
      </c>
      <c r="D334" t="s">
        <v>1206</v>
      </c>
      <c r="E334" t="s">
        <v>40</v>
      </c>
      <c r="F334" s="97">
        <v>45468</v>
      </c>
      <c r="G334" t="s">
        <v>1833</v>
      </c>
      <c r="H334" t="s">
        <v>1167</v>
      </c>
      <c r="I334" t="s">
        <v>1833</v>
      </c>
      <c r="J334" s="97">
        <v>45491</v>
      </c>
      <c r="K334" s="116"/>
      <c r="L334" s="116">
        <v>1</v>
      </c>
      <c r="M334"/>
      <c r="N334"/>
    </row>
    <row r="335" spans="2:14" x14ac:dyDescent="0.35">
      <c r="B335" s="104" t="s">
        <v>1857</v>
      </c>
      <c r="C335" s="104"/>
      <c r="D335" s="104"/>
      <c r="E335" s="104"/>
      <c r="F335" s="104"/>
      <c r="G335" s="104"/>
      <c r="H335" s="104"/>
      <c r="I335" s="104"/>
      <c r="J335" s="104"/>
      <c r="K335" s="117"/>
      <c r="L335" s="117">
        <v>3</v>
      </c>
      <c r="M335"/>
      <c r="N335"/>
    </row>
    <row r="336" spans="2:14" x14ac:dyDescent="0.35">
      <c r="B336" t="s">
        <v>690</v>
      </c>
      <c r="C336" t="s">
        <v>691</v>
      </c>
      <c r="D336" t="s">
        <v>423</v>
      </c>
      <c r="E336" t="s">
        <v>40</v>
      </c>
      <c r="F336" s="97">
        <v>45503</v>
      </c>
      <c r="G336" t="s">
        <v>1833</v>
      </c>
      <c r="H336" t="s">
        <v>34</v>
      </c>
      <c r="I336" t="s">
        <v>1833</v>
      </c>
      <c r="J336" s="103">
        <v>0</v>
      </c>
      <c r="K336" s="116"/>
      <c r="L336" s="116">
        <v>1</v>
      </c>
      <c r="M336"/>
      <c r="N336"/>
    </row>
    <row r="337" spans="2:14" x14ac:dyDescent="0.35">
      <c r="B337"/>
      <c r="C337" t="s">
        <v>694</v>
      </c>
      <c r="D337" t="s">
        <v>423</v>
      </c>
      <c r="E337" t="s">
        <v>1833</v>
      </c>
      <c r="F337" s="97">
        <v>45503</v>
      </c>
      <c r="G337" t="s">
        <v>1833</v>
      </c>
      <c r="H337" t="s">
        <v>34</v>
      </c>
      <c r="I337" t="s">
        <v>1833</v>
      </c>
      <c r="J337" s="103">
        <v>0</v>
      </c>
      <c r="K337" s="116"/>
      <c r="L337" s="116">
        <v>1</v>
      </c>
      <c r="M337"/>
      <c r="N337"/>
    </row>
    <row r="338" spans="2:14" x14ac:dyDescent="0.35">
      <c r="B338"/>
      <c r="C338" t="s">
        <v>696</v>
      </c>
      <c r="D338" t="s">
        <v>423</v>
      </c>
      <c r="E338" t="s">
        <v>390</v>
      </c>
      <c r="F338" s="97">
        <v>45503</v>
      </c>
      <c r="G338" t="s">
        <v>1833</v>
      </c>
      <c r="H338" t="s">
        <v>34</v>
      </c>
      <c r="I338" t="s">
        <v>1833</v>
      </c>
      <c r="J338" s="103">
        <v>0</v>
      </c>
      <c r="K338" s="116"/>
      <c r="L338" s="116">
        <v>1</v>
      </c>
      <c r="M338"/>
      <c r="N338"/>
    </row>
    <row r="339" spans="2:14" x14ac:dyDescent="0.35">
      <c r="B339"/>
      <c r="C339" t="s">
        <v>698</v>
      </c>
      <c r="D339" t="s">
        <v>423</v>
      </c>
      <c r="E339" t="s">
        <v>1833</v>
      </c>
      <c r="F339" s="97">
        <v>45503</v>
      </c>
      <c r="G339" t="s">
        <v>1833</v>
      </c>
      <c r="H339" t="s">
        <v>34</v>
      </c>
      <c r="I339" t="s">
        <v>1833</v>
      </c>
      <c r="J339" s="103">
        <v>0</v>
      </c>
      <c r="K339" s="116"/>
      <c r="L339" s="116">
        <v>1</v>
      </c>
      <c r="M339"/>
      <c r="N339"/>
    </row>
    <row r="340" spans="2:14" x14ac:dyDescent="0.35">
      <c r="B340"/>
      <c r="C340" t="s">
        <v>699</v>
      </c>
      <c r="D340" t="s">
        <v>423</v>
      </c>
      <c r="E340" t="s">
        <v>40</v>
      </c>
      <c r="F340" s="97">
        <v>45503</v>
      </c>
      <c r="G340" t="s">
        <v>1833</v>
      </c>
      <c r="H340" t="s">
        <v>34</v>
      </c>
      <c r="I340" t="s">
        <v>1833</v>
      </c>
      <c r="J340" s="103">
        <v>0</v>
      </c>
      <c r="K340" s="116"/>
      <c r="L340" s="116">
        <v>1</v>
      </c>
      <c r="M340"/>
      <c r="N340"/>
    </row>
    <row r="341" spans="2:14" x14ac:dyDescent="0.35">
      <c r="B341" s="104" t="s">
        <v>2500</v>
      </c>
      <c r="C341" s="104"/>
      <c r="D341" s="104"/>
      <c r="E341" s="104"/>
      <c r="F341" s="104"/>
      <c r="G341" s="104"/>
      <c r="H341" s="104"/>
      <c r="I341" s="104"/>
      <c r="J341" s="104"/>
      <c r="K341" s="117"/>
      <c r="L341" s="117">
        <v>5</v>
      </c>
      <c r="M341"/>
      <c r="N341"/>
    </row>
    <row r="342" spans="2:14" x14ac:dyDescent="0.35">
      <c r="B342" t="s">
        <v>701</v>
      </c>
      <c r="C342" t="s">
        <v>703</v>
      </c>
      <c r="D342" t="s">
        <v>423</v>
      </c>
      <c r="E342" t="s">
        <v>1833</v>
      </c>
      <c r="F342" s="97">
        <v>45503</v>
      </c>
      <c r="G342" t="s">
        <v>1833</v>
      </c>
      <c r="H342" t="s">
        <v>34</v>
      </c>
      <c r="I342" t="s">
        <v>1833</v>
      </c>
      <c r="J342" s="103">
        <v>0</v>
      </c>
      <c r="K342" s="116"/>
      <c r="L342" s="116">
        <v>1</v>
      </c>
      <c r="M342"/>
      <c r="N342"/>
    </row>
    <row r="343" spans="2:14" x14ac:dyDescent="0.35">
      <c r="B343"/>
      <c r="C343" t="s">
        <v>705</v>
      </c>
      <c r="D343" t="s">
        <v>423</v>
      </c>
      <c r="E343" t="s">
        <v>40</v>
      </c>
      <c r="F343" s="97">
        <v>45503</v>
      </c>
      <c r="G343" t="s">
        <v>1833</v>
      </c>
      <c r="H343" t="s">
        <v>34</v>
      </c>
      <c r="I343" t="s">
        <v>1833</v>
      </c>
      <c r="J343" s="103">
        <v>0</v>
      </c>
      <c r="K343" s="116"/>
      <c r="L343" s="116">
        <v>1</v>
      </c>
      <c r="M343"/>
      <c r="N343"/>
    </row>
    <row r="344" spans="2:14" x14ac:dyDescent="0.35">
      <c r="B344"/>
      <c r="C344" t="s">
        <v>707</v>
      </c>
      <c r="D344" t="s">
        <v>423</v>
      </c>
      <c r="E344" t="s">
        <v>1897</v>
      </c>
      <c r="F344" s="97">
        <v>45503</v>
      </c>
      <c r="G344" t="s">
        <v>1833</v>
      </c>
      <c r="H344" t="s">
        <v>34</v>
      </c>
      <c r="I344" t="s">
        <v>1833</v>
      </c>
      <c r="J344" s="103">
        <v>0</v>
      </c>
      <c r="K344" s="116"/>
      <c r="L344" s="116">
        <v>1</v>
      </c>
      <c r="M344"/>
      <c r="N344"/>
    </row>
    <row r="345" spans="2:14" x14ac:dyDescent="0.35">
      <c r="B345"/>
      <c r="E345" t="s">
        <v>1833</v>
      </c>
      <c r="F345" s="97">
        <v>45503</v>
      </c>
      <c r="G345" t="s">
        <v>1833</v>
      </c>
      <c r="H345" t="s">
        <v>34</v>
      </c>
      <c r="I345" t="s">
        <v>1833</v>
      </c>
      <c r="J345" s="103">
        <v>0</v>
      </c>
      <c r="K345" s="116"/>
      <c r="L345" s="116">
        <v>1</v>
      </c>
      <c r="M345"/>
      <c r="N345"/>
    </row>
    <row r="346" spans="2:14" x14ac:dyDescent="0.35">
      <c r="B346" s="104" t="s">
        <v>2501</v>
      </c>
      <c r="C346" s="104"/>
      <c r="D346" s="104"/>
      <c r="E346" s="104"/>
      <c r="F346" s="104"/>
      <c r="G346" s="104"/>
      <c r="H346" s="104"/>
      <c r="I346" s="104"/>
      <c r="J346" s="104"/>
      <c r="K346" s="117"/>
      <c r="L346" s="117">
        <v>4</v>
      </c>
      <c r="M346"/>
      <c r="N346"/>
    </row>
    <row r="347" spans="2:14" x14ac:dyDescent="0.35">
      <c r="B347" t="s">
        <v>1252</v>
      </c>
      <c r="C347" t="s">
        <v>1260</v>
      </c>
      <c r="D347" t="s">
        <v>1233</v>
      </c>
      <c r="E347" t="s">
        <v>1897</v>
      </c>
      <c r="F347" s="97">
        <v>45473</v>
      </c>
      <c r="G347" t="s">
        <v>1833</v>
      </c>
      <c r="H347" t="s">
        <v>1167</v>
      </c>
      <c r="I347" t="s">
        <v>1833</v>
      </c>
      <c r="J347" s="97">
        <v>45491</v>
      </c>
      <c r="K347" s="116"/>
      <c r="L347" s="116">
        <v>1</v>
      </c>
      <c r="M347"/>
      <c r="N347"/>
    </row>
    <row r="348" spans="2:14" x14ac:dyDescent="0.35">
      <c r="B348"/>
      <c r="C348" t="s">
        <v>1258</v>
      </c>
      <c r="D348" t="s">
        <v>1233</v>
      </c>
      <c r="E348" t="s">
        <v>1897</v>
      </c>
      <c r="F348" s="97">
        <v>45441</v>
      </c>
      <c r="G348" s="97">
        <v>45441</v>
      </c>
      <c r="H348" t="s">
        <v>1167</v>
      </c>
      <c r="I348" t="s">
        <v>1833</v>
      </c>
      <c r="J348" s="97">
        <v>45455</v>
      </c>
      <c r="K348" s="116"/>
      <c r="L348" s="116">
        <v>1</v>
      </c>
      <c r="M348"/>
      <c r="N348"/>
    </row>
    <row r="349" spans="2:14" x14ac:dyDescent="0.35">
      <c r="B349"/>
      <c r="C349" t="s">
        <v>1253</v>
      </c>
      <c r="D349" t="s">
        <v>1241</v>
      </c>
      <c r="E349" t="s">
        <v>1833</v>
      </c>
      <c r="F349" s="97">
        <v>45473</v>
      </c>
      <c r="G349" t="s">
        <v>1833</v>
      </c>
      <c r="H349" t="s">
        <v>1167</v>
      </c>
      <c r="I349" t="s">
        <v>1833</v>
      </c>
      <c r="J349" s="97">
        <v>45491</v>
      </c>
      <c r="K349" s="116"/>
      <c r="L349" s="116">
        <v>1</v>
      </c>
      <c r="M349"/>
      <c r="N349"/>
    </row>
    <row r="350" spans="2:14" x14ac:dyDescent="0.35">
      <c r="B350"/>
      <c r="C350" t="s">
        <v>1256</v>
      </c>
      <c r="D350" t="s">
        <v>1233</v>
      </c>
      <c r="E350" t="s">
        <v>40</v>
      </c>
      <c r="F350" s="97">
        <v>45473</v>
      </c>
      <c r="G350" t="s">
        <v>1833</v>
      </c>
      <c r="H350" t="s">
        <v>1167</v>
      </c>
      <c r="I350" t="s">
        <v>1833</v>
      </c>
      <c r="J350" s="97">
        <v>45491</v>
      </c>
      <c r="K350" s="116"/>
      <c r="L350" s="116">
        <v>1</v>
      </c>
      <c r="M350"/>
      <c r="N350"/>
    </row>
    <row r="351" spans="2:14" x14ac:dyDescent="0.35">
      <c r="B351"/>
      <c r="C351" t="s">
        <v>1263</v>
      </c>
      <c r="D351" t="s">
        <v>1241</v>
      </c>
      <c r="E351" t="s">
        <v>1833</v>
      </c>
      <c r="F351" s="97">
        <v>45473</v>
      </c>
      <c r="G351" t="s">
        <v>1833</v>
      </c>
      <c r="H351" t="s">
        <v>1167</v>
      </c>
      <c r="I351" t="s">
        <v>1833</v>
      </c>
      <c r="J351" s="97">
        <v>45491</v>
      </c>
      <c r="K351" s="116"/>
      <c r="L351" s="116">
        <v>1</v>
      </c>
      <c r="M351"/>
      <c r="N351"/>
    </row>
    <row r="352" spans="2:14" x14ac:dyDescent="0.35">
      <c r="B352"/>
      <c r="C352" t="s">
        <v>1265</v>
      </c>
      <c r="D352" t="s">
        <v>1233</v>
      </c>
      <c r="E352" t="s">
        <v>1833</v>
      </c>
      <c r="F352" s="97">
        <v>45473</v>
      </c>
      <c r="G352" t="s">
        <v>1833</v>
      </c>
      <c r="H352" t="s">
        <v>1167</v>
      </c>
      <c r="I352" t="s">
        <v>1833</v>
      </c>
      <c r="J352" s="97">
        <v>45491</v>
      </c>
      <c r="K352" s="116"/>
      <c r="L352" s="116">
        <v>1</v>
      </c>
      <c r="M352"/>
      <c r="N352"/>
    </row>
    <row r="353" spans="1:14" x14ac:dyDescent="0.35">
      <c r="B353"/>
      <c r="C353" t="s">
        <v>1267</v>
      </c>
      <c r="D353" t="s">
        <v>1233</v>
      </c>
      <c r="E353" t="s">
        <v>40</v>
      </c>
      <c r="F353" s="97">
        <v>45503</v>
      </c>
      <c r="G353" t="s">
        <v>1833</v>
      </c>
      <c r="H353" t="s">
        <v>1167</v>
      </c>
      <c r="I353" t="s">
        <v>1833</v>
      </c>
      <c r="J353" s="97">
        <v>45491</v>
      </c>
      <c r="K353" s="116"/>
      <c r="L353" s="116">
        <v>1</v>
      </c>
      <c r="M353"/>
      <c r="N353"/>
    </row>
    <row r="354" spans="1:14" x14ac:dyDescent="0.35">
      <c r="B354" s="104" t="s">
        <v>2320</v>
      </c>
      <c r="C354" s="104"/>
      <c r="D354" s="104"/>
      <c r="E354" s="104"/>
      <c r="F354" s="104"/>
      <c r="G354" s="104"/>
      <c r="H354" s="104"/>
      <c r="I354" s="104"/>
      <c r="J354" s="104"/>
      <c r="K354" s="117"/>
      <c r="L354" s="117">
        <v>7</v>
      </c>
      <c r="M354"/>
      <c r="N354"/>
    </row>
    <row r="355" spans="1:14" x14ac:dyDescent="0.35">
      <c r="B355" t="s">
        <v>2238</v>
      </c>
      <c r="C355" t="s">
        <v>1884</v>
      </c>
      <c r="D355" t="s">
        <v>1197</v>
      </c>
      <c r="E355" t="s">
        <v>1897</v>
      </c>
      <c r="F355" s="97">
        <v>45442</v>
      </c>
      <c r="G355" s="97">
        <v>45442</v>
      </c>
      <c r="H355" t="s">
        <v>1167</v>
      </c>
      <c r="I355" t="s">
        <v>1833</v>
      </c>
      <c r="J355" s="97">
        <v>45456</v>
      </c>
      <c r="K355" s="116"/>
      <c r="L355" s="116">
        <v>1</v>
      </c>
      <c r="M355"/>
      <c r="N355"/>
    </row>
    <row r="356" spans="1:14" x14ac:dyDescent="0.35">
      <c r="B356"/>
      <c r="C356" t="s">
        <v>1885</v>
      </c>
      <c r="D356" t="s">
        <v>1197</v>
      </c>
      <c r="E356" t="s">
        <v>1833</v>
      </c>
      <c r="F356" s="97">
        <v>45442</v>
      </c>
      <c r="G356" t="s">
        <v>1833</v>
      </c>
      <c r="H356" t="s">
        <v>1167</v>
      </c>
      <c r="I356" t="s">
        <v>1833</v>
      </c>
      <c r="J356" s="97">
        <v>45456</v>
      </c>
      <c r="K356" s="116"/>
      <c r="L356" s="116">
        <v>1</v>
      </c>
      <c r="M356"/>
      <c r="N356"/>
    </row>
    <row r="357" spans="1:14" x14ac:dyDescent="0.35">
      <c r="B357"/>
      <c r="C357" t="s">
        <v>1882</v>
      </c>
      <c r="D357" t="s">
        <v>1197</v>
      </c>
      <c r="E357" t="s">
        <v>1833</v>
      </c>
      <c r="F357" s="97">
        <v>45503</v>
      </c>
      <c r="G357" t="s">
        <v>1833</v>
      </c>
      <c r="H357" t="s">
        <v>1167</v>
      </c>
      <c r="I357" t="s">
        <v>1833</v>
      </c>
      <c r="J357" s="97">
        <v>45491</v>
      </c>
      <c r="K357" s="116"/>
      <c r="L357" s="116">
        <v>1</v>
      </c>
      <c r="M357"/>
      <c r="N357"/>
    </row>
    <row r="358" spans="1:14" x14ac:dyDescent="0.35">
      <c r="B358"/>
      <c r="C358" t="s">
        <v>1881</v>
      </c>
      <c r="D358" t="s">
        <v>1197</v>
      </c>
      <c r="E358" t="s">
        <v>1897</v>
      </c>
      <c r="F358" s="97">
        <v>45441</v>
      </c>
      <c r="G358" s="97">
        <v>45441</v>
      </c>
      <c r="H358" t="s">
        <v>1167</v>
      </c>
      <c r="I358" t="s">
        <v>1833</v>
      </c>
      <c r="J358" s="97">
        <v>45455</v>
      </c>
      <c r="K358" s="116"/>
      <c r="L358" s="116">
        <v>1</v>
      </c>
      <c r="M358"/>
      <c r="N358"/>
    </row>
    <row r="359" spans="1:14" x14ac:dyDescent="0.35">
      <c r="B359"/>
      <c r="C359" t="s">
        <v>1880</v>
      </c>
      <c r="D359" t="s">
        <v>54</v>
      </c>
      <c r="E359" t="s">
        <v>1897</v>
      </c>
      <c r="F359" s="97">
        <v>45440</v>
      </c>
      <c r="G359" s="97">
        <v>45440</v>
      </c>
      <c r="H359" t="s">
        <v>1167</v>
      </c>
      <c r="I359" t="s">
        <v>1833</v>
      </c>
      <c r="J359" s="97">
        <v>45454</v>
      </c>
      <c r="K359" s="116"/>
      <c r="L359" s="116">
        <v>1</v>
      </c>
      <c r="M359"/>
      <c r="N359"/>
    </row>
    <row r="360" spans="1:14" x14ac:dyDescent="0.35">
      <c r="B360"/>
      <c r="C360" t="s">
        <v>1883</v>
      </c>
      <c r="D360" t="s">
        <v>1197</v>
      </c>
      <c r="E360" t="s">
        <v>1833</v>
      </c>
      <c r="F360" s="97">
        <v>45503</v>
      </c>
      <c r="G360" t="s">
        <v>1833</v>
      </c>
      <c r="H360" t="s">
        <v>1167</v>
      </c>
      <c r="I360" t="s">
        <v>1833</v>
      </c>
      <c r="J360" s="97">
        <v>45491</v>
      </c>
      <c r="K360" s="116"/>
      <c r="L360" s="116">
        <v>1</v>
      </c>
      <c r="M360"/>
      <c r="N360"/>
    </row>
    <row r="361" spans="1:14" x14ac:dyDescent="0.35">
      <c r="B361" s="104" t="s">
        <v>2321</v>
      </c>
      <c r="C361" s="104"/>
      <c r="D361" s="104"/>
      <c r="E361" s="104"/>
      <c r="F361" s="104"/>
      <c r="G361" s="104"/>
      <c r="H361" s="104"/>
      <c r="I361" s="104"/>
      <c r="J361" s="104"/>
      <c r="K361" s="117"/>
      <c r="L361" s="117">
        <v>6</v>
      </c>
      <c r="M361"/>
      <c r="N361"/>
    </row>
    <row r="362" spans="1:14" x14ac:dyDescent="0.35">
      <c r="A362" s="114" t="s">
        <v>2322</v>
      </c>
      <c r="B362" s="114"/>
      <c r="C362" s="114"/>
      <c r="D362" s="114"/>
      <c r="E362" s="114"/>
      <c r="F362" s="114"/>
      <c r="G362" s="114"/>
      <c r="H362" s="114"/>
      <c r="I362" s="114"/>
      <c r="J362" s="114"/>
      <c r="K362" s="118"/>
      <c r="L362" s="118">
        <v>54</v>
      </c>
      <c r="M362"/>
      <c r="N362"/>
    </row>
    <row r="363" spans="1:14" x14ac:dyDescent="0.35">
      <c r="A363" s="105" t="s">
        <v>1832</v>
      </c>
      <c r="B363" s="105"/>
      <c r="C363" s="105"/>
      <c r="D363" s="105"/>
      <c r="E363" s="105"/>
      <c r="F363" s="105"/>
      <c r="G363" s="105"/>
      <c r="I363" s="105"/>
      <c r="J363" s="105"/>
      <c r="K363" s="116">
        <v>67</v>
      </c>
      <c r="L363" s="116">
        <v>268</v>
      </c>
      <c r="M363"/>
      <c r="N363"/>
    </row>
    <row r="364" spans="1:14" x14ac:dyDescent="0.35">
      <c r="H364"/>
      <c r="L364"/>
      <c r="M364"/>
      <c r="N364"/>
    </row>
    <row r="365" spans="1:14" x14ac:dyDescent="0.35">
      <c r="H365"/>
      <c r="L365"/>
      <c r="M365"/>
      <c r="N365"/>
    </row>
    <row r="366" spans="1:14" x14ac:dyDescent="0.35">
      <c r="H366"/>
      <c r="L366"/>
      <c r="M366"/>
      <c r="N366"/>
    </row>
    <row r="367" spans="1:14" x14ac:dyDescent="0.35">
      <c r="H367"/>
      <c r="L367"/>
      <c r="M367"/>
      <c r="N367"/>
    </row>
    <row r="368" spans="1:14" x14ac:dyDescent="0.35">
      <c r="H368"/>
      <c r="L368"/>
      <c r="M368"/>
      <c r="N368"/>
    </row>
    <row r="369" spans="8:14" x14ac:dyDescent="0.35">
      <c r="H369"/>
      <c r="L369"/>
      <c r="M369"/>
      <c r="N369"/>
    </row>
    <row r="370" spans="8:14" x14ac:dyDescent="0.35">
      <c r="H370"/>
      <c r="L370"/>
      <c r="M370"/>
      <c r="N370"/>
    </row>
    <row r="371" spans="8:14" x14ac:dyDescent="0.35">
      <c r="H371"/>
      <c r="L371"/>
      <c r="M371"/>
      <c r="N371"/>
    </row>
    <row r="372" spans="8:14" x14ac:dyDescent="0.35">
      <c r="H372"/>
      <c r="L372"/>
      <c r="M372"/>
      <c r="N372"/>
    </row>
    <row r="373" spans="8:14" x14ac:dyDescent="0.35">
      <c r="H373"/>
      <c r="L373"/>
      <c r="M373"/>
      <c r="N373"/>
    </row>
    <row r="374" spans="8:14" x14ac:dyDescent="0.35">
      <c r="H374"/>
      <c r="L374"/>
      <c r="M374"/>
      <c r="N374"/>
    </row>
    <row r="375" spans="8:14" x14ac:dyDescent="0.35">
      <c r="H375"/>
      <c r="L375"/>
      <c r="M375"/>
      <c r="N375"/>
    </row>
    <row r="376" spans="8:14" x14ac:dyDescent="0.35">
      <c r="H376"/>
      <c r="L376"/>
      <c r="M376"/>
      <c r="N376"/>
    </row>
    <row r="377" spans="8:14" x14ac:dyDescent="0.35">
      <c r="H377"/>
      <c r="L377"/>
      <c r="M377"/>
      <c r="N377"/>
    </row>
    <row r="378" spans="8:14" x14ac:dyDescent="0.35">
      <c r="H378"/>
      <c r="L378"/>
      <c r="M378"/>
      <c r="N378"/>
    </row>
    <row r="379" spans="8:14" x14ac:dyDescent="0.35">
      <c r="H379"/>
      <c r="L379"/>
      <c r="M379"/>
      <c r="N379"/>
    </row>
    <row r="380" spans="8:14" x14ac:dyDescent="0.35">
      <c r="H380"/>
      <c r="L380"/>
      <c r="M380"/>
      <c r="N380"/>
    </row>
    <row r="381" spans="8:14" x14ac:dyDescent="0.35">
      <c r="H381"/>
      <c r="L381"/>
      <c r="M381"/>
      <c r="N381"/>
    </row>
    <row r="382" spans="8:14" x14ac:dyDescent="0.35">
      <c r="H382"/>
      <c r="L382"/>
      <c r="M382"/>
      <c r="N382"/>
    </row>
    <row r="383" spans="8:14" x14ac:dyDescent="0.35">
      <c r="H383"/>
      <c r="L383"/>
      <c r="M383"/>
      <c r="N383"/>
    </row>
    <row r="384" spans="8:14" x14ac:dyDescent="0.35">
      <c r="H384"/>
      <c r="L384"/>
      <c r="M384"/>
      <c r="N384"/>
    </row>
    <row r="385" spans="8:14" x14ac:dyDescent="0.35">
      <c r="H385"/>
      <c r="L385"/>
      <c r="M385"/>
      <c r="N385"/>
    </row>
    <row r="386" spans="8:14" x14ac:dyDescent="0.35">
      <c r="H386"/>
      <c r="L386"/>
      <c r="M386"/>
      <c r="N386"/>
    </row>
    <row r="387" spans="8:14" x14ac:dyDescent="0.35">
      <c r="H387"/>
      <c r="L387"/>
      <c r="M387"/>
      <c r="N387"/>
    </row>
    <row r="388" spans="8:14" x14ac:dyDescent="0.35">
      <c r="H388"/>
      <c r="L388"/>
      <c r="M388"/>
      <c r="N388"/>
    </row>
    <row r="389" spans="8:14" x14ac:dyDescent="0.35">
      <c r="H389"/>
      <c r="L389"/>
      <c r="M389"/>
      <c r="N389"/>
    </row>
    <row r="390" spans="8:14" x14ac:dyDescent="0.35">
      <c r="H390"/>
      <c r="L390"/>
      <c r="M390"/>
      <c r="N390"/>
    </row>
    <row r="391" spans="8:14" x14ac:dyDescent="0.35">
      <c r="H391"/>
      <c r="L391"/>
      <c r="M391"/>
      <c r="N391"/>
    </row>
    <row r="392" spans="8:14" x14ac:dyDescent="0.35">
      <c r="H392"/>
      <c r="L392"/>
      <c r="M392"/>
      <c r="N392"/>
    </row>
    <row r="393" spans="8:14" x14ac:dyDescent="0.35">
      <c r="H393"/>
      <c r="L393"/>
      <c r="M393"/>
      <c r="N393"/>
    </row>
    <row r="394" spans="8:14" x14ac:dyDescent="0.35">
      <c r="H394"/>
      <c r="L394"/>
      <c r="M394"/>
      <c r="N394"/>
    </row>
    <row r="395" spans="8:14" x14ac:dyDescent="0.35">
      <c r="H395"/>
      <c r="L395"/>
      <c r="M395"/>
      <c r="N395"/>
    </row>
    <row r="396" spans="8:14" x14ac:dyDescent="0.35">
      <c r="H396"/>
      <c r="L396"/>
      <c r="M396"/>
      <c r="N396"/>
    </row>
    <row r="397" spans="8:14" x14ac:dyDescent="0.35">
      <c r="H397"/>
      <c r="L397"/>
      <c r="M397"/>
      <c r="N397"/>
    </row>
    <row r="398" spans="8:14" x14ac:dyDescent="0.35">
      <c r="H398"/>
      <c r="L398"/>
      <c r="M398"/>
      <c r="N398"/>
    </row>
    <row r="399" spans="8:14" x14ac:dyDescent="0.35">
      <c r="H399"/>
      <c r="L399"/>
      <c r="M399"/>
      <c r="N399"/>
    </row>
    <row r="400" spans="8:14" x14ac:dyDescent="0.35">
      <c r="H400"/>
      <c r="L400"/>
      <c r="M400"/>
      <c r="N400"/>
    </row>
    <row r="401" spans="8:14" x14ac:dyDescent="0.35">
      <c r="H401"/>
      <c r="L401"/>
      <c r="M401"/>
      <c r="N401"/>
    </row>
    <row r="402" spans="8:14" x14ac:dyDescent="0.35">
      <c r="H402"/>
      <c r="L402"/>
      <c r="M402"/>
      <c r="N402"/>
    </row>
    <row r="403" spans="8:14" x14ac:dyDescent="0.35">
      <c r="H403"/>
      <c r="L403"/>
      <c r="M403"/>
      <c r="N403"/>
    </row>
    <row r="404" spans="8:14" x14ac:dyDescent="0.35">
      <c r="H404"/>
      <c r="L404"/>
      <c r="M404"/>
      <c r="N404"/>
    </row>
    <row r="405" spans="8:14" x14ac:dyDescent="0.35">
      <c r="H405"/>
      <c r="L405"/>
      <c r="M405"/>
      <c r="N405"/>
    </row>
    <row r="406" spans="8:14" x14ac:dyDescent="0.35">
      <c r="H406"/>
      <c r="L406"/>
      <c r="M406"/>
      <c r="N406"/>
    </row>
    <row r="407" spans="8:14" x14ac:dyDescent="0.35">
      <c r="H407"/>
      <c r="L407"/>
      <c r="M407"/>
      <c r="N407"/>
    </row>
    <row r="408" spans="8:14" x14ac:dyDescent="0.35">
      <c r="H408"/>
      <c r="L408"/>
      <c r="M408"/>
      <c r="N408"/>
    </row>
    <row r="409" spans="8:14" x14ac:dyDescent="0.35">
      <c r="H409"/>
      <c r="L409"/>
      <c r="M409"/>
      <c r="N409"/>
    </row>
    <row r="410" spans="8:14" x14ac:dyDescent="0.35">
      <c r="H410"/>
      <c r="L410"/>
      <c r="M410"/>
      <c r="N410"/>
    </row>
    <row r="411" spans="8:14" x14ac:dyDescent="0.35">
      <c r="H411"/>
      <c r="L411"/>
      <c r="M411"/>
      <c r="N411"/>
    </row>
    <row r="412" spans="8:14" x14ac:dyDescent="0.35">
      <c r="H412"/>
      <c r="L412"/>
      <c r="M412"/>
      <c r="N412"/>
    </row>
    <row r="413" spans="8:14" x14ac:dyDescent="0.35">
      <c r="H413"/>
      <c r="L413"/>
      <c r="M413"/>
      <c r="N413"/>
    </row>
    <row r="414" spans="8:14" x14ac:dyDescent="0.35">
      <c r="H414"/>
      <c r="L414"/>
      <c r="M414"/>
      <c r="N414"/>
    </row>
  </sheetData>
  <autoFilter ref="P5:U23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rgb="FF92D050"/>
  </sheetPr>
  <dimension ref="A1:BC511"/>
  <sheetViews>
    <sheetView tabSelected="1" topLeftCell="F1" zoomScale="62" zoomScaleNormal="62" workbookViewId="0">
      <selection activeCell="AW1" sqref="AW1:AW1048576"/>
    </sheetView>
  </sheetViews>
  <sheetFormatPr defaultRowHeight="14.5" x14ac:dyDescent="0.35"/>
  <cols>
    <col min="1" max="1" width="12.453125" customWidth="1"/>
    <col min="2" max="2" width="16.453125" hidden="1" customWidth="1"/>
    <col min="3" max="3" width="13.1796875" hidden="1" customWidth="1"/>
    <col min="4" max="4" width="12.7265625" customWidth="1"/>
    <col min="5" max="5" width="13" customWidth="1"/>
    <col min="6" max="6" width="89.81640625" style="122" customWidth="1"/>
    <col min="7" max="7" width="11.1796875" hidden="1" customWidth="1"/>
    <col min="8" max="8" width="24.26953125" customWidth="1"/>
    <col min="9" max="9" width="29.453125" hidden="1" customWidth="1"/>
    <col min="10" max="10" width="14.453125" customWidth="1"/>
    <col min="11" max="11" width="16.26953125" customWidth="1"/>
    <col min="12" max="12" width="19.26953125" customWidth="1"/>
    <col min="13" max="13" width="12.453125" hidden="1" customWidth="1"/>
    <col min="14" max="14" width="16.7265625" hidden="1" customWidth="1"/>
    <col min="15" max="15" width="15.453125" hidden="1" customWidth="1"/>
    <col min="16" max="16" width="11.1796875" hidden="1" customWidth="1"/>
    <col min="17" max="17" width="17.453125" hidden="1" customWidth="1"/>
    <col min="18" max="18" width="12.81640625" hidden="1" customWidth="1"/>
    <col min="19" max="19" width="29.26953125" hidden="1" customWidth="1"/>
    <col min="20" max="20" width="27.1796875" hidden="1" customWidth="1"/>
    <col min="21" max="21" width="13" hidden="1" customWidth="1"/>
    <col min="22" max="22" width="13" customWidth="1"/>
    <col min="23" max="23" width="25.7265625" customWidth="1"/>
    <col min="24" max="24" width="18.26953125" hidden="1" customWidth="1"/>
    <col min="25" max="25" width="37.26953125" hidden="1" customWidth="1"/>
    <col min="26" max="26" width="35.81640625" customWidth="1"/>
    <col min="27" max="27" width="27" style="133" customWidth="1"/>
    <col min="28" max="28" width="20.1796875" hidden="1" customWidth="1"/>
    <col min="29" max="29" width="15.7265625" customWidth="1"/>
    <col min="30" max="30" width="28.26953125" hidden="1" customWidth="1"/>
    <col min="31" max="31" width="18.7265625" hidden="1" customWidth="1"/>
    <col min="32" max="32" width="47.7265625" style="142" hidden="1" customWidth="1"/>
    <col min="33" max="33" width="12.26953125" style="145" customWidth="1"/>
    <col min="34" max="34" width="10.7265625" customWidth="1"/>
    <col min="35" max="35" width="19.54296875" customWidth="1"/>
    <col min="36" max="36" width="48.26953125" customWidth="1"/>
    <col min="37" max="37" width="14.26953125" customWidth="1"/>
    <col min="38" max="38" width="24.1796875" customWidth="1"/>
    <col min="39" max="39" width="20.1796875" hidden="1" customWidth="1"/>
    <col min="40" max="40" width="17.26953125" style="164" customWidth="1"/>
    <col min="41" max="41" width="24.81640625" style="164" hidden="1" customWidth="1"/>
    <col min="42" max="42" width="20.81640625" style="164" customWidth="1"/>
    <col min="43" max="43" width="20.81640625" style="164" hidden="1" customWidth="1"/>
    <col min="44" max="44" width="16.7265625" hidden="1" customWidth="1"/>
    <col min="45" max="45" width="17.54296875" hidden="1" customWidth="1"/>
    <col min="46" max="46" width="11.54296875" hidden="1" customWidth="1"/>
    <col min="47" max="47" width="12.7265625" hidden="1" customWidth="1"/>
    <col min="48" max="48" width="28.26953125" customWidth="1"/>
    <col min="49" max="49" width="25.26953125" customWidth="1"/>
    <col min="50" max="50" width="27.54296875" hidden="1" customWidth="1"/>
    <col min="51" max="51" width="6.26953125" hidden="1" customWidth="1"/>
    <col min="52" max="52" width="16.1796875" hidden="1" customWidth="1"/>
    <col min="53" max="53" width="0" hidden="1" customWidth="1"/>
    <col min="54" max="54" width="0" style="125" hidden="1" customWidth="1"/>
    <col min="55" max="55" width="44.6328125" hidden="1" customWidth="1"/>
  </cols>
  <sheetData>
    <row r="1" spans="1:55" x14ac:dyDescent="0.35">
      <c r="A1" s="1">
        <f>SUBTOTAL(3,A3:A9999)</f>
        <v>111</v>
      </c>
      <c r="B1" s="1">
        <f t="shared" ref="B1:AZ1" si="0">SUBTOTAL(3,B3:B9999)</f>
        <v>111</v>
      </c>
      <c r="C1" s="1">
        <f t="shared" si="0"/>
        <v>111</v>
      </c>
      <c r="D1" s="1">
        <f t="shared" si="0"/>
        <v>111</v>
      </c>
      <c r="E1" s="1">
        <f t="shared" si="0"/>
        <v>111</v>
      </c>
      <c r="F1" s="1">
        <f t="shared" si="0"/>
        <v>111</v>
      </c>
      <c r="G1" s="1">
        <f t="shared" si="0"/>
        <v>111</v>
      </c>
      <c r="H1" s="1">
        <f t="shared" si="0"/>
        <v>111</v>
      </c>
      <c r="I1" s="1">
        <f t="shared" si="0"/>
        <v>111</v>
      </c>
      <c r="J1" s="1">
        <f t="shared" si="0"/>
        <v>111</v>
      </c>
      <c r="K1" s="1">
        <f t="shared" si="0"/>
        <v>53</v>
      </c>
      <c r="L1" s="1">
        <f t="shared" si="0"/>
        <v>35</v>
      </c>
      <c r="M1" s="1">
        <f t="shared" si="0"/>
        <v>18</v>
      </c>
      <c r="N1" s="1">
        <f t="shared" si="0"/>
        <v>111</v>
      </c>
      <c r="O1" s="1">
        <f t="shared" si="0"/>
        <v>111</v>
      </c>
      <c r="P1" s="1">
        <f t="shared" si="0"/>
        <v>58</v>
      </c>
      <c r="Q1" s="1">
        <f t="shared" si="0"/>
        <v>58</v>
      </c>
      <c r="R1" s="1">
        <f t="shared" si="0"/>
        <v>58</v>
      </c>
      <c r="S1" s="1">
        <f t="shared" si="0"/>
        <v>58</v>
      </c>
      <c r="T1" s="1">
        <f t="shared" si="0"/>
        <v>111</v>
      </c>
      <c r="U1" s="1">
        <f t="shared" si="0"/>
        <v>58</v>
      </c>
      <c r="V1" s="1">
        <f t="shared" si="0"/>
        <v>58</v>
      </c>
      <c r="W1" s="1">
        <f t="shared" si="0"/>
        <v>62</v>
      </c>
      <c r="X1" s="1">
        <f t="shared" si="0"/>
        <v>111</v>
      </c>
      <c r="Y1" s="1">
        <f t="shared" si="0"/>
        <v>111</v>
      </c>
      <c r="Z1" s="1">
        <f t="shared" si="0"/>
        <v>111</v>
      </c>
      <c r="AA1" s="1">
        <f>SUBTOTAL(3,AA3:AA9999)</f>
        <v>110</v>
      </c>
      <c r="AB1" s="1">
        <f>SUBTOTAL(3,AB3:AB9999)</f>
        <v>111</v>
      </c>
      <c r="AC1" s="1">
        <f t="shared" si="0"/>
        <v>45</v>
      </c>
      <c r="AD1" s="1">
        <f t="shared" si="0"/>
        <v>20</v>
      </c>
      <c r="AE1" s="1">
        <f t="shared" si="0"/>
        <v>9</v>
      </c>
      <c r="AF1" s="1">
        <f t="shared" si="0"/>
        <v>53</v>
      </c>
      <c r="AG1" s="1">
        <f t="shared" si="0"/>
        <v>36</v>
      </c>
      <c r="AH1" s="1">
        <f t="shared" si="0"/>
        <v>1</v>
      </c>
      <c r="AI1" s="1">
        <f t="shared" si="0"/>
        <v>13</v>
      </c>
      <c r="AJ1" s="1">
        <f t="shared" si="0"/>
        <v>49</v>
      </c>
      <c r="AK1" s="1">
        <f t="shared" si="0"/>
        <v>0</v>
      </c>
      <c r="AL1" s="1">
        <f t="shared" si="0"/>
        <v>111</v>
      </c>
      <c r="AM1" s="1">
        <f t="shared" si="0"/>
        <v>0</v>
      </c>
      <c r="AN1" s="158">
        <f t="shared" si="0"/>
        <v>111</v>
      </c>
      <c r="AO1" s="158">
        <f t="shared" si="0"/>
        <v>111</v>
      </c>
      <c r="AP1" s="158">
        <f t="shared" si="0"/>
        <v>111</v>
      </c>
      <c r="AQ1" s="158"/>
      <c r="AR1" s="1">
        <f t="shared" si="0"/>
        <v>7</v>
      </c>
      <c r="AS1" s="1">
        <f t="shared" si="0"/>
        <v>0</v>
      </c>
      <c r="AT1" s="1">
        <f t="shared" si="0"/>
        <v>2</v>
      </c>
      <c r="AU1" s="1">
        <f t="shared" si="0"/>
        <v>2</v>
      </c>
      <c r="AV1" s="1">
        <f t="shared" si="0"/>
        <v>2</v>
      </c>
      <c r="AW1" s="1">
        <f t="shared" si="0"/>
        <v>14</v>
      </c>
      <c r="AX1" s="1">
        <f t="shared" si="0"/>
        <v>3</v>
      </c>
      <c r="AY1" s="1">
        <f t="shared" si="0"/>
        <v>36</v>
      </c>
      <c r="AZ1" s="1">
        <f t="shared" si="0"/>
        <v>36</v>
      </c>
    </row>
    <row r="2" spans="1:55" ht="29" x14ac:dyDescent="0.35">
      <c r="A2" s="2" t="s">
        <v>0</v>
      </c>
      <c r="B2" s="3" t="s">
        <v>1</v>
      </c>
      <c r="C2" s="2" t="s">
        <v>2</v>
      </c>
      <c r="D2" s="2" t="s">
        <v>3</v>
      </c>
      <c r="E2" s="4" t="s">
        <v>4</v>
      </c>
      <c r="F2" s="119" t="s">
        <v>5</v>
      </c>
      <c r="G2" s="2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5" t="s">
        <v>13</v>
      </c>
      <c r="O2" s="6" t="s">
        <v>2224</v>
      </c>
      <c r="P2" s="6" t="s">
        <v>2225</v>
      </c>
      <c r="Q2" s="6" t="s">
        <v>2227</v>
      </c>
      <c r="R2" s="6" t="s">
        <v>39</v>
      </c>
      <c r="S2" s="6" t="s">
        <v>2505</v>
      </c>
      <c r="T2" s="6" t="s">
        <v>39</v>
      </c>
      <c r="U2" s="6" t="s">
        <v>4</v>
      </c>
      <c r="V2" s="6" t="s">
        <v>1534</v>
      </c>
      <c r="W2" s="115" t="s">
        <v>2443</v>
      </c>
      <c r="X2" s="109" t="s">
        <v>2239</v>
      </c>
      <c r="Y2" s="6" t="s">
        <v>2323</v>
      </c>
      <c r="Z2" s="115" t="s">
        <v>2479</v>
      </c>
      <c r="AA2" s="135" t="s">
        <v>14</v>
      </c>
      <c r="AB2" s="128" t="s">
        <v>2400</v>
      </c>
      <c r="AC2" s="5" t="s">
        <v>2502</v>
      </c>
      <c r="AD2" s="7" t="s">
        <v>16</v>
      </c>
      <c r="AE2" s="8" t="s">
        <v>17</v>
      </c>
      <c r="AF2" s="8" t="s">
        <v>2235</v>
      </c>
      <c r="AG2" s="143" t="s">
        <v>18</v>
      </c>
      <c r="AH2" s="10" t="s">
        <v>19</v>
      </c>
      <c r="AI2" s="11" t="s">
        <v>20</v>
      </c>
      <c r="AJ2" s="12" t="s">
        <v>21</v>
      </c>
      <c r="AK2" s="10" t="s">
        <v>22</v>
      </c>
      <c r="AL2" s="10" t="s">
        <v>2411</v>
      </c>
      <c r="AM2" s="161" t="s">
        <v>2403</v>
      </c>
      <c r="AN2" s="159" t="s">
        <v>2503</v>
      </c>
      <c r="AO2" s="159" t="s">
        <v>2452</v>
      </c>
      <c r="AP2" s="149" t="s">
        <v>2454</v>
      </c>
      <c r="AQ2" s="149" t="s">
        <v>2478</v>
      </c>
      <c r="AR2" s="150" t="s">
        <v>24</v>
      </c>
      <c r="AS2" s="13" t="s">
        <v>25</v>
      </c>
      <c r="AT2" s="14" t="s">
        <v>26</v>
      </c>
      <c r="AU2" s="4" t="s">
        <v>27</v>
      </c>
      <c r="AV2" s="4" t="s">
        <v>28</v>
      </c>
      <c r="AW2" s="15" t="s">
        <v>29</v>
      </c>
      <c r="AX2" s="16" t="s">
        <v>30</v>
      </c>
      <c r="AY2" s="17" t="s">
        <v>31</v>
      </c>
      <c r="AZ2" s="4" t="s">
        <v>32</v>
      </c>
      <c r="BA2" s="107" t="s">
        <v>1890</v>
      </c>
      <c r="BB2" s="107" t="s">
        <v>2428</v>
      </c>
      <c r="BC2" t="s">
        <v>2284</v>
      </c>
    </row>
    <row r="3" spans="1:55" hidden="1" x14ac:dyDescent="0.35">
      <c r="A3" s="18" t="s">
        <v>33</v>
      </c>
      <c r="B3" s="19">
        <v>0.55592968606899995</v>
      </c>
      <c r="C3" s="19" t="e">
        <v>#N/A</v>
      </c>
      <c r="D3" s="18" t="s">
        <v>34</v>
      </c>
      <c r="E3" s="20" t="s">
        <v>35</v>
      </c>
      <c r="F3" s="20" t="s">
        <v>36</v>
      </c>
      <c r="G3" s="19" t="e">
        <v>#N/A</v>
      </c>
      <c r="H3" s="20"/>
      <c r="I3" s="20" t="s">
        <v>37</v>
      </c>
      <c r="J3" s="20" t="s">
        <v>38</v>
      </c>
      <c r="K3" s="20"/>
      <c r="L3" s="21"/>
      <c r="M3" s="21">
        <v>45279</v>
      </c>
      <c r="N3" s="21" t="s">
        <v>2137</v>
      </c>
      <c r="O3" s="85" t="s">
        <v>1990</v>
      </c>
      <c r="P3" s="20">
        <v>2023</v>
      </c>
      <c r="Q3" s="20" t="s">
        <v>1987</v>
      </c>
      <c r="R3" s="20" t="s">
        <v>39</v>
      </c>
      <c r="S3" s="20" t="s">
        <v>1833</v>
      </c>
      <c r="T3" s="20" t="str">
        <f t="shared" ref="T3:T66" si="1">"DWDM-"&amp;TRIM(U3)</f>
        <v>DWDM-4686B</v>
      </c>
      <c r="U3" s="20" t="s">
        <v>35</v>
      </c>
      <c r="V3" s="20" t="s">
        <v>40</v>
      </c>
      <c r="W3" s="20" t="s">
        <v>1762</v>
      </c>
      <c r="X3" s="20" t="e">
        <v>#N/A</v>
      </c>
      <c r="Y3" s="20" t="e">
        <v>#N/A</v>
      </c>
      <c r="Z3" s="20" t="e">
        <v>#N/A</v>
      </c>
      <c r="AA3" s="132">
        <v>45503</v>
      </c>
      <c r="AB3" s="20" t="str">
        <f t="shared" ref="AB3:AB8" si="2">"Wk"&amp;WEEKNUM(AA3,21)</f>
        <v>Wk31</v>
      </c>
      <c r="AC3" s="21"/>
      <c r="AD3" s="21" t="s">
        <v>42</v>
      </c>
      <c r="AE3" s="22" t="s">
        <v>42</v>
      </c>
      <c r="AF3" s="141"/>
      <c r="AG3" s="144"/>
      <c r="AH3" s="20"/>
      <c r="AI3" s="24"/>
      <c r="AJ3" s="25" t="e">
        <v>#N/A</v>
      </c>
      <c r="AK3" s="20"/>
      <c r="AL3" s="21">
        <v>0</v>
      </c>
      <c r="AM3" s="28"/>
      <c r="AN3" s="149" t="e">
        <v>#N/A</v>
      </c>
      <c r="AO3" s="20" t="s">
        <v>33</v>
      </c>
      <c r="AP3" s="149" t="s">
        <v>2447</v>
      </c>
      <c r="AQ3" s="149" t="e">
        <f>VLOOKUP(A:A,[2]Sheet1!$K:$N,4,0)</f>
        <v>#N/A</v>
      </c>
      <c r="AR3" s="151"/>
      <c r="AS3" s="20"/>
      <c r="AT3" s="20"/>
      <c r="AU3" s="20"/>
      <c r="AV3" s="20"/>
      <c r="AW3" s="27" t="e">
        <v>#N/A</v>
      </c>
      <c r="AX3" s="28"/>
      <c r="AY3" s="29"/>
      <c r="AZ3" s="30"/>
      <c r="BA3" t="e">
        <f>IF(MATCH(F3,Sheet1!A:A,0),"YES","NO")</f>
        <v>#N/A</v>
      </c>
      <c r="BB3" s="125" t="e">
        <v>#N/A</v>
      </c>
      <c r="BC3" t="e">
        <v>#N/A</v>
      </c>
    </row>
    <row r="4" spans="1:55" hidden="1" x14ac:dyDescent="0.35">
      <c r="A4" s="18" t="s">
        <v>33</v>
      </c>
      <c r="B4" s="19">
        <v>0.55592968606899995</v>
      </c>
      <c r="C4" s="19" t="e">
        <v>#N/A</v>
      </c>
      <c r="D4" s="18" t="s">
        <v>34</v>
      </c>
      <c r="E4" s="20" t="s">
        <v>43</v>
      </c>
      <c r="F4" s="20" t="s">
        <v>36</v>
      </c>
      <c r="G4" s="19" t="e">
        <v>#N/A</v>
      </c>
      <c r="H4" s="20"/>
      <c r="I4" s="20" t="s">
        <v>37</v>
      </c>
      <c r="J4" s="20" t="s">
        <v>38</v>
      </c>
      <c r="K4" s="20"/>
      <c r="L4" s="21"/>
      <c r="M4" s="21">
        <v>45279</v>
      </c>
      <c r="N4" s="21" t="s">
        <v>2155</v>
      </c>
      <c r="O4" s="85" t="s">
        <v>1990</v>
      </c>
      <c r="P4" s="20">
        <v>2023</v>
      </c>
      <c r="Q4" s="20" t="s">
        <v>1987</v>
      </c>
      <c r="R4" s="20" t="s">
        <v>39</v>
      </c>
      <c r="S4" s="20" t="s">
        <v>1833</v>
      </c>
      <c r="T4" s="20" t="str">
        <f t="shared" si="1"/>
        <v>DWDM-4965A</v>
      </c>
      <c r="U4" s="20" t="s">
        <v>43</v>
      </c>
      <c r="V4" s="20" t="s">
        <v>40</v>
      </c>
      <c r="W4" s="20" t="s">
        <v>1754</v>
      </c>
      <c r="X4" s="20" t="e">
        <v>#N/A</v>
      </c>
      <c r="Y4" s="20" t="e">
        <v>#N/A</v>
      </c>
      <c r="Z4" s="20" t="e">
        <v>#N/A</v>
      </c>
      <c r="AA4" s="132">
        <v>45503</v>
      </c>
      <c r="AB4" s="20" t="str">
        <f t="shared" si="2"/>
        <v>Wk31</v>
      </c>
      <c r="AC4" s="21"/>
      <c r="AD4" s="21" t="s">
        <v>42</v>
      </c>
      <c r="AE4" s="22" t="s">
        <v>42</v>
      </c>
      <c r="AF4" s="141"/>
      <c r="AG4" s="144"/>
      <c r="AH4" s="20"/>
      <c r="AI4" s="24"/>
      <c r="AJ4" s="25" t="e">
        <v>#N/A</v>
      </c>
      <c r="AK4" s="20"/>
      <c r="AL4" s="21">
        <v>0</v>
      </c>
      <c r="AM4" s="28"/>
      <c r="AN4" s="149" t="e">
        <v>#N/A</v>
      </c>
      <c r="AO4" s="20" t="s">
        <v>33</v>
      </c>
      <c r="AP4" s="149" t="s">
        <v>2447</v>
      </c>
      <c r="AQ4" s="149" t="e">
        <f>VLOOKUP(A:A,[2]Sheet1!$K:$N,4,0)</f>
        <v>#N/A</v>
      </c>
      <c r="AR4" s="151"/>
      <c r="AS4" s="20"/>
      <c r="AT4" s="20"/>
      <c r="AU4" s="20"/>
      <c r="AV4" s="20"/>
      <c r="AW4" s="27" t="e">
        <v>#N/A</v>
      </c>
      <c r="AX4" s="28"/>
      <c r="AY4" s="25"/>
      <c r="AZ4" s="20"/>
      <c r="BA4" t="e">
        <f>IF(MATCH(F4,Sheet1!A:A,0),"YES","NO")</f>
        <v>#N/A</v>
      </c>
      <c r="BB4" s="125" t="e">
        <v>#N/A</v>
      </c>
      <c r="BC4" t="e">
        <v>#N/A</v>
      </c>
    </row>
    <row r="5" spans="1:55" hidden="1" x14ac:dyDescent="0.35">
      <c r="A5" s="18" t="s">
        <v>33</v>
      </c>
      <c r="B5" s="19">
        <v>0.55592968606899995</v>
      </c>
      <c r="C5" s="19" t="e">
        <v>#N/A</v>
      </c>
      <c r="D5" s="18" t="s">
        <v>34</v>
      </c>
      <c r="E5" s="20" t="s">
        <v>44</v>
      </c>
      <c r="F5" s="20" t="s">
        <v>45</v>
      </c>
      <c r="G5" s="19" t="e">
        <v>#N/A</v>
      </c>
      <c r="H5" s="20" t="s">
        <v>46</v>
      </c>
      <c r="I5" s="20" t="s">
        <v>37</v>
      </c>
      <c r="J5" s="20" t="s">
        <v>38</v>
      </c>
      <c r="K5" s="20"/>
      <c r="L5" s="21"/>
      <c r="M5" s="21">
        <v>45279</v>
      </c>
      <c r="N5" s="21" t="s">
        <v>2117</v>
      </c>
      <c r="O5" s="85" t="s">
        <v>1991</v>
      </c>
      <c r="P5" s="20">
        <v>2023</v>
      </c>
      <c r="Q5" s="20" t="s">
        <v>1987</v>
      </c>
      <c r="R5" s="20" t="s">
        <v>39</v>
      </c>
      <c r="S5" s="20" t="s">
        <v>1833</v>
      </c>
      <c r="T5" s="20" t="str">
        <f t="shared" si="1"/>
        <v>DWDM-4118A</v>
      </c>
      <c r="U5" s="20" t="s">
        <v>44</v>
      </c>
      <c r="V5" s="20" t="s">
        <v>40</v>
      </c>
      <c r="W5" s="20" t="s">
        <v>1755</v>
      </c>
      <c r="X5" s="20" t="e">
        <v>#N/A</v>
      </c>
      <c r="Y5" s="20" t="e">
        <v>#N/A</v>
      </c>
      <c r="Z5" s="20" t="e">
        <v>#N/A</v>
      </c>
      <c r="AA5" s="132">
        <v>45503</v>
      </c>
      <c r="AB5" s="20" t="str">
        <f t="shared" si="2"/>
        <v>Wk31</v>
      </c>
      <c r="AC5" s="21"/>
      <c r="AD5" s="21" t="s">
        <v>42</v>
      </c>
      <c r="AE5" s="22" t="s">
        <v>42</v>
      </c>
      <c r="AF5" s="141"/>
      <c r="AG5" s="144"/>
      <c r="AH5" s="20"/>
      <c r="AI5" s="24"/>
      <c r="AJ5" s="25" t="e">
        <v>#N/A</v>
      </c>
      <c r="AK5" s="20"/>
      <c r="AL5" s="21">
        <v>0</v>
      </c>
      <c r="AM5" s="28"/>
      <c r="AN5" s="149" t="e">
        <v>#N/A</v>
      </c>
      <c r="AO5" s="20" t="s">
        <v>33</v>
      </c>
      <c r="AP5" s="149" t="s">
        <v>2447</v>
      </c>
      <c r="AQ5" s="149" t="e">
        <f>VLOOKUP(A:A,[2]Sheet1!$K:$N,4,0)</f>
        <v>#N/A</v>
      </c>
      <c r="AR5" s="151"/>
      <c r="AS5" s="20"/>
      <c r="AT5" s="20"/>
      <c r="AU5" s="20"/>
      <c r="AV5" s="20"/>
      <c r="AW5" s="27" t="e">
        <v>#N/A</v>
      </c>
      <c r="AX5" s="28"/>
      <c r="AY5" s="25"/>
      <c r="AZ5" s="31"/>
      <c r="BA5" t="e">
        <f>IF(MATCH(F5,Sheet1!A:A,0),"YES","NO")</f>
        <v>#N/A</v>
      </c>
      <c r="BB5" s="125" t="e">
        <v>#N/A</v>
      </c>
      <c r="BC5" t="e">
        <v>#N/A</v>
      </c>
    </row>
    <row r="6" spans="1:55" hidden="1" x14ac:dyDescent="0.35">
      <c r="A6" s="18" t="s">
        <v>33</v>
      </c>
      <c r="B6" s="19">
        <v>0.55592968606899995</v>
      </c>
      <c r="C6" s="19" t="e">
        <v>#N/A</v>
      </c>
      <c r="D6" s="18" t="s">
        <v>34</v>
      </c>
      <c r="E6" s="20" t="s">
        <v>48</v>
      </c>
      <c r="F6" s="20" t="s">
        <v>49</v>
      </c>
      <c r="G6" s="19" t="e">
        <v>#N/A</v>
      </c>
      <c r="H6" s="20" t="s">
        <v>50</v>
      </c>
      <c r="I6" s="20" t="s">
        <v>37</v>
      </c>
      <c r="J6" s="20" t="s">
        <v>38</v>
      </c>
      <c r="K6" s="20"/>
      <c r="L6" s="21"/>
      <c r="M6" s="21">
        <v>45279</v>
      </c>
      <c r="N6" s="21" t="s">
        <v>2141</v>
      </c>
      <c r="O6" s="85" t="s">
        <v>1990</v>
      </c>
      <c r="P6" s="20">
        <v>2023</v>
      </c>
      <c r="Q6" s="20" t="s">
        <v>1987</v>
      </c>
      <c r="R6" s="20" t="s">
        <v>39</v>
      </c>
      <c r="S6" s="20" t="s">
        <v>1833</v>
      </c>
      <c r="T6" s="20" t="str">
        <f t="shared" si="1"/>
        <v>DWDM-4689A</v>
      </c>
      <c r="U6" s="20" t="s">
        <v>48</v>
      </c>
      <c r="V6" s="20" t="s">
        <v>40</v>
      </c>
      <c r="W6" s="20" t="s">
        <v>1754</v>
      </c>
      <c r="X6" s="20" t="e">
        <v>#N/A</v>
      </c>
      <c r="Y6" s="20" t="e">
        <v>#N/A</v>
      </c>
      <c r="Z6" s="20" t="e">
        <v>#N/A</v>
      </c>
      <c r="AA6" s="132">
        <v>45503</v>
      </c>
      <c r="AB6" s="20" t="str">
        <f t="shared" si="2"/>
        <v>Wk31</v>
      </c>
      <c r="AC6" s="21"/>
      <c r="AD6" s="21" t="s">
        <v>42</v>
      </c>
      <c r="AE6" s="22" t="s">
        <v>42</v>
      </c>
      <c r="AF6" s="141"/>
      <c r="AG6" s="144"/>
      <c r="AH6" s="20"/>
      <c r="AI6" s="24"/>
      <c r="AJ6" s="25" t="e">
        <v>#N/A</v>
      </c>
      <c r="AK6" s="20"/>
      <c r="AL6" s="21">
        <v>0</v>
      </c>
      <c r="AM6" s="28"/>
      <c r="AN6" s="149" t="e">
        <v>#N/A</v>
      </c>
      <c r="AO6" s="20" t="s">
        <v>33</v>
      </c>
      <c r="AP6" s="149" t="s">
        <v>2447</v>
      </c>
      <c r="AQ6" s="149" t="e">
        <f>VLOOKUP(A:A,[2]Sheet1!$K:$N,4,0)</f>
        <v>#N/A</v>
      </c>
      <c r="AR6" s="151"/>
      <c r="AS6" s="20"/>
      <c r="AT6" s="20"/>
      <c r="AU6" s="20"/>
      <c r="AV6" s="20"/>
      <c r="AW6" s="27" t="e">
        <v>#N/A</v>
      </c>
      <c r="AX6" s="28"/>
      <c r="AY6" s="25"/>
      <c r="AZ6" s="20"/>
      <c r="BA6" t="e">
        <f>IF(MATCH(F6,Sheet1!A:A,0),"YES","NO")</f>
        <v>#N/A</v>
      </c>
      <c r="BB6" s="125" t="e">
        <v>#N/A</v>
      </c>
      <c r="BC6" t="e">
        <v>#N/A</v>
      </c>
    </row>
    <row r="7" spans="1:55" hidden="1" x14ac:dyDescent="0.35">
      <c r="A7" s="18" t="s">
        <v>33</v>
      </c>
      <c r="B7" s="19">
        <v>0.55592968606899995</v>
      </c>
      <c r="C7" s="19" t="e">
        <v>#N/A</v>
      </c>
      <c r="D7" s="18" t="s">
        <v>34</v>
      </c>
      <c r="E7" s="20" t="s">
        <v>51</v>
      </c>
      <c r="F7" s="20" t="s">
        <v>52</v>
      </c>
      <c r="G7" s="19" t="e">
        <v>#N/A</v>
      </c>
      <c r="H7" s="20" t="s">
        <v>53</v>
      </c>
      <c r="I7" s="20" t="s">
        <v>54</v>
      </c>
      <c r="J7" s="20" t="s">
        <v>38</v>
      </c>
      <c r="K7" s="20"/>
      <c r="L7" s="21"/>
      <c r="M7" s="21" t="s">
        <v>41</v>
      </c>
      <c r="N7" s="21" t="e">
        <v>#N/A</v>
      </c>
      <c r="O7" s="85" t="s">
        <v>1878</v>
      </c>
      <c r="P7" s="20"/>
      <c r="Q7" s="20"/>
      <c r="R7" s="20"/>
      <c r="S7" s="20"/>
      <c r="T7" s="20" t="str">
        <f t="shared" si="1"/>
        <v>DWDM-</v>
      </c>
      <c r="U7" s="20"/>
      <c r="V7" s="20"/>
      <c r="W7" s="20"/>
      <c r="X7" s="20" t="e">
        <v>#N/A</v>
      </c>
      <c r="Y7" s="20" t="e">
        <v>#N/A</v>
      </c>
      <c r="Z7" s="20" t="e">
        <v>#N/A</v>
      </c>
      <c r="AA7" s="132">
        <v>45503</v>
      </c>
      <c r="AB7" s="20" t="str">
        <f t="shared" si="2"/>
        <v>Wk31</v>
      </c>
      <c r="AC7" s="21"/>
      <c r="AD7" s="21" t="s">
        <v>42</v>
      </c>
      <c r="AE7" s="22" t="s">
        <v>42</v>
      </c>
      <c r="AF7" s="141"/>
      <c r="AG7" s="144"/>
      <c r="AH7" s="20"/>
      <c r="AI7" s="24"/>
      <c r="AJ7" s="25" t="e">
        <v>#N/A</v>
      </c>
      <c r="AK7" s="20"/>
      <c r="AL7" s="21">
        <v>0</v>
      </c>
      <c r="AM7" s="28"/>
      <c r="AN7" s="149" t="e">
        <v>#N/A</v>
      </c>
      <c r="AO7" s="20" t="s">
        <v>33</v>
      </c>
      <c r="AP7" s="149" t="s">
        <v>2447</v>
      </c>
      <c r="AQ7" s="149" t="e">
        <f>VLOOKUP(A:A,[2]Sheet1!$K:$N,4,0)</f>
        <v>#N/A</v>
      </c>
      <c r="AR7" s="151"/>
      <c r="AS7" s="20"/>
      <c r="AT7" s="20"/>
      <c r="AU7" s="20"/>
      <c r="AV7" s="20"/>
      <c r="AW7" s="27" t="e">
        <v>#N/A</v>
      </c>
      <c r="AX7" s="28"/>
      <c r="AY7" s="25"/>
      <c r="AZ7" s="20"/>
      <c r="BA7" t="e">
        <f>IF(MATCH(F7,Sheet1!A:A,0),"YES","NO")</f>
        <v>#N/A</v>
      </c>
      <c r="BB7" s="125" t="e">
        <v>#N/A</v>
      </c>
      <c r="BC7" t="e">
        <v>#N/A</v>
      </c>
    </row>
    <row r="8" spans="1:55" hidden="1" x14ac:dyDescent="0.35">
      <c r="A8" s="18" t="s">
        <v>33</v>
      </c>
      <c r="B8" s="19">
        <v>0.55592968606899995</v>
      </c>
      <c r="C8" s="19" t="e">
        <v>#N/A</v>
      </c>
      <c r="D8" s="18" t="s">
        <v>34</v>
      </c>
      <c r="E8" s="20" t="s">
        <v>55</v>
      </c>
      <c r="F8" s="20" t="s">
        <v>56</v>
      </c>
      <c r="G8" s="19" t="e">
        <v>#N/A</v>
      </c>
      <c r="H8" s="20" t="s">
        <v>57</v>
      </c>
      <c r="I8" s="20" t="s">
        <v>37</v>
      </c>
      <c r="J8" s="20" t="s">
        <v>38</v>
      </c>
      <c r="K8" s="20"/>
      <c r="L8" s="21"/>
      <c r="M8" s="21" t="s">
        <v>41</v>
      </c>
      <c r="N8" s="21" t="s">
        <v>2115</v>
      </c>
      <c r="O8" s="85" t="s">
        <v>1991</v>
      </c>
      <c r="P8" s="20">
        <v>2023</v>
      </c>
      <c r="Q8" s="20" t="s">
        <v>1986</v>
      </c>
      <c r="R8" s="20" t="s">
        <v>39</v>
      </c>
      <c r="S8" s="20" t="s">
        <v>1833</v>
      </c>
      <c r="T8" s="20" t="str">
        <f t="shared" si="1"/>
        <v>DWDM-4000A</v>
      </c>
      <c r="U8" s="20" t="s">
        <v>55</v>
      </c>
      <c r="V8" s="20" t="s">
        <v>40</v>
      </c>
      <c r="W8" s="20" t="s">
        <v>1776</v>
      </c>
      <c r="X8" s="20" t="e">
        <v>#N/A</v>
      </c>
      <c r="Y8" s="20" t="e">
        <v>#N/A</v>
      </c>
      <c r="Z8" s="20" t="e">
        <v>#N/A</v>
      </c>
      <c r="AA8" s="132">
        <v>45503</v>
      </c>
      <c r="AB8" s="20" t="str">
        <f t="shared" si="2"/>
        <v>Wk31</v>
      </c>
      <c r="AC8" s="21"/>
      <c r="AD8" s="21" t="s">
        <v>42</v>
      </c>
      <c r="AE8" s="22" t="s">
        <v>42</v>
      </c>
      <c r="AF8" s="141"/>
      <c r="AG8" s="144"/>
      <c r="AH8" s="20"/>
      <c r="AI8" s="24"/>
      <c r="AJ8" s="25" t="e">
        <v>#N/A</v>
      </c>
      <c r="AK8" s="20"/>
      <c r="AL8" s="21">
        <v>0</v>
      </c>
      <c r="AM8" s="28"/>
      <c r="AN8" s="149" t="e">
        <v>#N/A</v>
      </c>
      <c r="AO8" s="20" t="s">
        <v>33</v>
      </c>
      <c r="AP8" s="149" t="s">
        <v>2447</v>
      </c>
      <c r="AQ8" s="149" t="e">
        <f>VLOOKUP(A:A,[2]Sheet1!$K:$N,4,0)</f>
        <v>#N/A</v>
      </c>
      <c r="AR8" s="151"/>
      <c r="AS8" s="20"/>
      <c r="AT8" s="20"/>
      <c r="AU8" s="20"/>
      <c r="AV8" s="20"/>
      <c r="AW8" s="27" t="e">
        <v>#N/A</v>
      </c>
      <c r="AX8" s="28"/>
      <c r="AY8" s="25"/>
      <c r="AZ8" s="20"/>
      <c r="BA8" t="e">
        <f>IF(MATCH(F8,Sheet1!A:A,0),"YES","NO")</f>
        <v>#N/A</v>
      </c>
      <c r="BB8" s="125" t="e">
        <v>#N/A</v>
      </c>
      <c r="BC8" t="e">
        <v>#N/A</v>
      </c>
    </row>
    <row r="9" spans="1:55" ht="29" x14ac:dyDescent="0.35">
      <c r="A9" s="35" t="s">
        <v>524</v>
      </c>
      <c r="B9" s="36" t="e">
        <v>#N/A</v>
      </c>
      <c r="C9" s="36" t="e">
        <v>#N/A</v>
      </c>
      <c r="D9" s="35">
        <v>2023</v>
      </c>
      <c r="E9" s="20" t="s">
        <v>532</v>
      </c>
      <c r="F9" s="20" t="s">
        <v>533</v>
      </c>
      <c r="G9" s="36" t="e">
        <v>#N/A</v>
      </c>
      <c r="H9" s="20" t="s">
        <v>534</v>
      </c>
      <c r="I9" s="20" t="s">
        <v>367</v>
      </c>
      <c r="J9" s="20" t="s">
        <v>96</v>
      </c>
      <c r="K9" s="20"/>
      <c r="L9" s="21"/>
      <c r="M9" s="21"/>
      <c r="N9" s="21" t="s">
        <v>2070</v>
      </c>
      <c r="O9" s="85" t="s">
        <v>1990</v>
      </c>
      <c r="P9" s="20">
        <v>2023</v>
      </c>
      <c r="Q9" s="20" t="s">
        <v>1985</v>
      </c>
      <c r="R9" s="20" t="s">
        <v>39</v>
      </c>
      <c r="S9" s="20" t="s">
        <v>1833</v>
      </c>
      <c r="T9" s="20" t="str">
        <f t="shared" si="1"/>
        <v>DWDM-1362B</v>
      </c>
      <c r="U9" s="20" t="s">
        <v>532</v>
      </c>
      <c r="V9" s="20" t="s">
        <v>40</v>
      </c>
      <c r="W9" s="20" t="s">
        <v>1755</v>
      </c>
      <c r="X9" s="20" t="e">
        <v>#N/A</v>
      </c>
      <c r="Y9" s="20" t="e">
        <v>#N/A</v>
      </c>
      <c r="Z9" s="20" t="e">
        <v>#N/A</v>
      </c>
      <c r="AA9" s="132">
        <v>45252</v>
      </c>
      <c r="AB9" s="20" t="str">
        <f t="shared" ref="AB9:AB72" si="3">"Wk"&amp;WEEKNUM(AA9,21)</f>
        <v>Wk47</v>
      </c>
      <c r="AC9" s="21">
        <v>45252</v>
      </c>
      <c r="AD9" s="21" t="s">
        <v>380</v>
      </c>
      <c r="AE9" s="22" t="s">
        <v>380</v>
      </c>
      <c r="AF9" s="141" t="s">
        <v>2480</v>
      </c>
      <c r="AG9" s="144"/>
      <c r="AH9" s="20"/>
      <c r="AI9" s="24">
        <v>45334</v>
      </c>
      <c r="AJ9" s="25">
        <v>45334</v>
      </c>
      <c r="AK9" s="20"/>
      <c r="AL9" s="21">
        <v>45421</v>
      </c>
      <c r="AM9" s="28"/>
      <c r="AN9" s="149" t="s">
        <v>2277</v>
      </c>
      <c r="AO9" s="160" t="s">
        <v>524</v>
      </c>
      <c r="AP9" s="149" t="s">
        <v>2447</v>
      </c>
      <c r="AQ9" s="149" t="e">
        <f>VLOOKUP(A:A,[2]Sheet1!$K:$N,4,0)</f>
        <v>#N/A</v>
      </c>
      <c r="AR9" s="151">
        <v>45337.412522106482</v>
      </c>
      <c r="AS9" s="20"/>
      <c r="AT9" s="20"/>
      <c r="AU9" s="20"/>
      <c r="AV9" s="20"/>
      <c r="AW9" s="27" t="s">
        <v>2504</v>
      </c>
      <c r="AX9" s="28"/>
      <c r="AY9" s="25"/>
      <c r="AZ9" s="20"/>
      <c r="BA9" t="e">
        <f>IF(MATCH(F9,Sheet1!A:A,0),"YES","NO")</f>
        <v>#N/A</v>
      </c>
      <c r="BB9" s="125" t="e">
        <v>#N/A</v>
      </c>
      <c r="BC9" t="e">
        <v>#N/A</v>
      </c>
    </row>
    <row r="10" spans="1:55" ht="15" hidden="1" customHeight="1" x14ac:dyDescent="0.35">
      <c r="A10" s="18" t="s">
        <v>67</v>
      </c>
      <c r="B10" s="19">
        <v>0.25959371399199999</v>
      </c>
      <c r="C10" s="32">
        <v>0.73650000000000004</v>
      </c>
      <c r="D10" s="18" t="s">
        <v>59</v>
      </c>
      <c r="E10" s="20" t="s">
        <v>68</v>
      </c>
      <c r="F10" s="33" t="s">
        <v>69</v>
      </c>
      <c r="G10" s="32">
        <v>0.73650000000000004</v>
      </c>
      <c r="H10" s="20" t="s">
        <v>70</v>
      </c>
      <c r="I10" s="20" t="s">
        <v>71</v>
      </c>
      <c r="J10" s="20" t="s">
        <v>64</v>
      </c>
      <c r="K10" s="20"/>
      <c r="L10" s="21">
        <v>45318</v>
      </c>
      <c r="M10" s="21"/>
      <c r="N10" s="21" t="s">
        <v>1997</v>
      </c>
      <c r="O10" s="85" t="s">
        <v>1991</v>
      </c>
      <c r="P10" s="20">
        <v>2024</v>
      </c>
      <c r="Q10" s="20" t="s">
        <v>1989</v>
      </c>
      <c r="R10" s="20" t="s">
        <v>39</v>
      </c>
      <c r="S10" s="20" t="s">
        <v>1969</v>
      </c>
      <c r="T10" s="20" t="str">
        <f t="shared" si="1"/>
        <v>DWDM-1253A</v>
      </c>
      <c r="U10" s="20" t="s">
        <v>68</v>
      </c>
      <c r="V10" s="20" t="s">
        <v>1897</v>
      </c>
      <c r="W10" s="20" t="s">
        <v>1793</v>
      </c>
      <c r="X10" s="20" t="s">
        <v>2241</v>
      </c>
      <c r="Y10" s="20" t="s">
        <v>1506</v>
      </c>
      <c r="Z10" s="20" t="s">
        <v>1506</v>
      </c>
      <c r="AA10" s="132">
        <v>45503</v>
      </c>
      <c r="AB10" s="20" t="str">
        <f t="shared" si="3"/>
        <v>Wk31</v>
      </c>
      <c r="AC10" s="21"/>
      <c r="AD10" s="21" t="s">
        <v>72</v>
      </c>
      <c r="AE10" s="22"/>
      <c r="AF10" s="141"/>
      <c r="AG10" s="144">
        <v>45450</v>
      </c>
      <c r="AH10" s="20"/>
      <c r="AI10" s="24"/>
      <c r="AJ10" s="25" t="s">
        <v>65</v>
      </c>
      <c r="AK10" s="20"/>
      <c r="AL10" s="21">
        <v>45456</v>
      </c>
      <c r="AM10" s="28"/>
      <c r="AN10" s="149" t="s">
        <v>2277</v>
      </c>
      <c r="AO10" s="159" t="e">
        <v>#N/A</v>
      </c>
      <c r="AP10" s="149" t="e">
        <v>#N/A</v>
      </c>
      <c r="AQ10" s="149" t="e">
        <f>VLOOKUP(A:A,[2]Sheet1!$K:$N,4,0)</f>
        <v>#N/A</v>
      </c>
      <c r="AR10" s="151" t="e">
        <v>#N/A</v>
      </c>
      <c r="AS10" s="20"/>
      <c r="AT10" s="20"/>
      <c r="AU10" s="20"/>
      <c r="AV10" s="20"/>
      <c r="AW10" s="27" t="e">
        <v>#N/A</v>
      </c>
      <c r="AX10" s="28"/>
      <c r="AY10" s="25" t="s">
        <v>66</v>
      </c>
      <c r="AZ10" s="21">
        <v>45454</v>
      </c>
      <c r="BA10" t="e">
        <f>IF(MATCH(F10,Sheet1!A:A,0),"YES","NO")</f>
        <v>#N/A</v>
      </c>
      <c r="BB10" s="125" t="e">
        <v>#N/A</v>
      </c>
      <c r="BC10" t="e">
        <v>#N/A</v>
      </c>
    </row>
    <row r="11" spans="1:55" ht="15" hidden="1" customHeight="1" x14ac:dyDescent="0.35">
      <c r="A11" s="18" t="s">
        <v>67</v>
      </c>
      <c r="B11" s="19">
        <v>0.25959371399199999</v>
      </c>
      <c r="C11" s="32">
        <v>0.73650000000000004</v>
      </c>
      <c r="D11" s="18" t="s">
        <v>59</v>
      </c>
      <c r="E11" s="20" t="s">
        <v>73</v>
      </c>
      <c r="F11" s="33" t="s">
        <v>74</v>
      </c>
      <c r="G11" s="32">
        <v>0.73650000000000004</v>
      </c>
      <c r="H11" s="20" t="s">
        <v>75</v>
      </c>
      <c r="I11" s="20" t="s">
        <v>71</v>
      </c>
      <c r="J11" s="20" t="s">
        <v>64</v>
      </c>
      <c r="K11" s="20"/>
      <c r="L11" s="21"/>
      <c r="M11" s="21"/>
      <c r="N11" s="21" t="e">
        <v>#N/A</v>
      </c>
      <c r="O11" s="85" t="s">
        <v>1878</v>
      </c>
      <c r="P11" s="20"/>
      <c r="Q11" s="20"/>
      <c r="R11" s="20"/>
      <c r="S11" s="20"/>
      <c r="T11" s="20" t="str">
        <f t="shared" si="1"/>
        <v>DWDM-</v>
      </c>
      <c r="U11" s="20"/>
      <c r="V11" s="20"/>
      <c r="W11" s="20"/>
      <c r="X11" s="20">
        <v>0</v>
      </c>
      <c r="Y11" s="20" t="s">
        <v>1505</v>
      </c>
      <c r="Z11" s="20" t="s">
        <v>1505</v>
      </c>
      <c r="AA11" s="132">
        <v>45503</v>
      </c>
      <c r="AB11" s="20" t="str">
        <f t="shared" si="3"/>
        <v>Wk31</v>
      </c>
      <c r="AC11" s="21"/>
      <c r="AD11" s="21" t="s">
        <v>72</v>
      </c>
      <c r="AE11" s="22"/>
      <c r="AF11" s="141"/>
      <c r="AG11" s="144"/>
      <c r="AH11" s="20"/>
      <c r="AI11" s="24"/>
      <c r="AJ11" s="25" t="s">
        <v>65</v>
      </c>
      <c r="AK11" s="20"/>
      <c r="AL11" s="21">
        <v>45456</v>
      </c>
      <c r="AM11" s="28"/>
      <c r="AN11" s="149" t="s">
        <v>2277</v>
      </c>
      <c r="AO11" s="159" t="e">
        <v>#N/A</v>
      </c>
      <c r="AP11" s="149" t="e">
        <v>#N/A</v>
      </c>
      <c r="AQ11" s="149" t="e">
        <f>VLOOKUP(A:A,[2]Sheet1!$K:$N,4,0)</f>
        <v>#N/A</v>
      </c>
      <c r="AR11" s="151" t="e">
        <v>#N/A</v>
      </c>
      <c r="AS11" s="20"/>
      <c r="AT11" s="20"/>
      <c r="AU11" s="20"/>
      <c r="AV11" s="20"/>
      <c r="AW11" s="27" t="e">
        <v>#N/A</v>
      </c>
      <c r="AX11" s="28"/>
      <c r="AY11" s="25" t="s">
        <v>66</v>
      </c>
      <c r="AZ11" s="21">
        <v>45454</v>
      </c>
      <c r="BA11" t="e">
        <f>IF(MATCH(F11,Sheet1!A:A,0),"YES","NO")</f>
        <v>#N/A</v>
      </c>
      <c r="BB11" s="125" t="e">
        <v>#N/A</v>
      </c>
      <c r="BC11" t="e">
        <v>#N/A</v>
      </c>
    </row>
    <row r="12" spans="1:55" ht="15" hidden="1" customHeight="1" x14ac:dyDescent="0.35">
      <c r="A12" s="18" t="s">
        <v>67</v>
      </c>
      <c r="B12" s="19">
        <v>0.25959371399199999</v>
      </c>
      <c r="C12" s="32">
        <v>0.73650000000000004</v>
      </c>
      <c r="D12" s="18" t="s">
        <v>59</v>
      </c>
      <c r="E12" s="20" t="s">
        <v>76</v>
      </c>
      <c r="F12" s="33" t="s">
        <v>77</v>
      </c>
      <c r="G12" s="32">
        <v>0.73650000000000004</v>
      </c>
      <c r="H12" s="20" t="s">
        <v>78</v>
      </c>
      <c r="I12" s="20" t="s">
        <v>37</v>
      </c>
      <c r="J12" s="20" t="s">
        <v>64</v>
      </c>
      <c r="K12" s="20"/>
      <c r="L12" s="21"/>
      <c r="M12" s="21"/>
      <c r="N12" s="21" t="s">
        <v>1998</v>
      </c>
      <c r="O12" s="85" t="s">
        <v>1990</v>
      </c>
      <c r="P12" s="20">
        <v>2024</v>
      </c>
      <c r="Q12" s="20" t="s">
        <v>184</v>
      </c>
      <c r="R12" s="20" t="s">
        <v>39</v>
      </c>
      <c r="S12" s="20" t="s">
        <v>1970</v>
      </c>
      <c r="T12" s="20" t="str">
        <f t="shared" si="1"/>
        <v>DWDM-1851A</v>
      </c>
      <c r="U12" s="20" t="s">
        <v>76</v>
      </c>
      <c r="V12" s="20" t="s">
        <v>1897</v>
      </c>
      <c r="W12" s="20" t="s">
        <v>1822</v>
      </c>
      <c r="X12" s="20" t="s">
        <v>2240</v>
      </c>
      <c r="Y12" s="20" t="s">
        <v>1504</v>
      </c>
      <c r="Z12" s="20" t="s">
        <v>1504</v>
      </c>
      <c r="AA12" s="132">
        <v>45503</v>
      </c>
      <c r="AB12" s="20" t="str">
        <f t="shared" si="3"/>
        <v>Wk31</v>
      </c>
      <c r="AC12" s="21"/>
      <c r="AD12" s="21" t="s">
        <v>72</v>
      </c>
      <c r="AE12" s="22"/>
      <c r="AF12" s="141"/>
      <c r="AG12" s="144">
        <v>45450</v>
      </c>
      <c r="AH12" s="20"/>
      <c r="AI12" s="24"/>
      <c r="AJ12" s="25" t="s">
        <v>65</v>
      </c>
      <c r="AK12" s="20"/>
      <c r="AL12" s="21">
        <v>45456</v>
      </c>
      <c r="AM12" s="28"/>
      <c r="AN12" s="149" t="s">
        <v>2277</v>
      </c>
      <c r="AO12" s="159" t="e">
        <v>#N/A</v>
      </c>
      <c r="AP12" s="149" t="e">
        <v>#N/A</v>
      </c>
      <c r="AQ12" s="149" t="e">
        <f>VLOOKUP(A:A,[2]Sheet1!$K:$N,4,0)</f>
        <v>#N/A</v>
      </c>
      <c r="AR12" s="151" t="e">
        <v>#N/A</v>
      </c>
      <c r="AS12" s="20"/>
      <c r="AT12" s="20"/>
      <c r="AU12" s="20"/>
      <c r="AV12" s="20"/>
      <c r="AW12" s="27" t="e">
        <v>#N/A</v>
      </c>
      <c r="AX12" s="28"/>
      <c r="AY12" s="25" t="s">
        <v>66</v>
      </c>
      <c r="AZ12" s="21">
        <v>45454</v>
      </c>
      <c r="BA12" t="e">
        <f>IF(MATCH(F12,Sheet1!A:A,0),"YES","NO")</f>
        <v>#N/A</v>
      </c>
      <c r="BB12" s="125" t="e">
        <v>#N/A</v>
      </c>
      <c r="BC12" t="e">
        <v>#N/A</v>
      </c>
    </row>
    <row r="13" spans="1:55" ht="15" hidden="1" customHeight="1" x14ac:dyDescent="0.35">
      <c r="A13" s="18" t="s">
        <v>67</v>
      </c>
      <c r="B13" s="19">
        <v>0.25959371399199999</v>
      </c>
      <c r="C13" s="32">
        <v>0.73650000000000004</v>
      </c>
      <c r="D13" s="18" t="s">
        <v>59</v>
      </c>
      <c r="E13" s="20" t="s">
        <v>79</v>
      </c>
      <c r="F13" s="33" t="s">
        <v>80</v>
      </c>
      <c r="G13" s="32">
        <v>0.73650000000000004</v>
      </c>
      <c r="H13" s="20" t="s">
        <v>81</v>
      </c>
      <c r="I13" s="20" t="s">
        <v>37</v>
      </c>
      <c r="J13" s="20" t="s">
        <v>64</v>
      </c>
      <c r="K13" s="20"/>
      <c r="L13" s="21"/>
      <c r="M13" s="21"/>
      <c r="N13" s="21" t="e">
        <v>#N/A</v>
      </c>
      <c r="O13" s="85" t="s">
        <v>1878</v>
      </c>
      <c r="P13" s="20"/>
      <c r="Q13" s="20"/>
      <c r="R13" s="20"/>
      <c r="S13" s="20"/>
      <c r="T13" s="20" t="str">
        <f t="shared" si="1"/>
        <v>DWDM-</v>
      </c>
      <c r="U13" s="20"/>
      <c r="V13" s="20"/>
      <c r="W13" s="20"/>
      <c r="X13" s="20">
        <v>0</v>
      </c>
      <c r="Y13" s="20" t="s">
        <v>1877</v>
      </c>
      <c r="Z13" s="20" t="s">
        <v>1506</v>
      </c>
      <c r="AA13" s="132">
        <v>45503</v>
      </c>
      <c r="AB13" s="20" t="str">
        <f t="shared" si="3"/>
        <v>Wk31</v>
      </c>
      <c r="AC13" s="21"/>
      <c r="AD13" s="21" t="s">
        <v>72</v>
      </c>
      <c r="AE13" s="22"/>
      <c r="AF13" s="141"/>
      <c r="AG13" s="144"/>
      <c r="AH13" s="20"/>
      <c r="AI13" s="24"/>
      <c r="AJ13" s="25" t="s">
        <v>65</v>
      </c>
      <c r="AK13" s="20"/>
      <c r="AL13" s="21">
        <v>45456</v>
      </c>
      <c r="AM13" s="28"/>
      <c r="AN13" s="149" t="s">
        <v>2277</v>
      </c>
      <c r="AO13" s="159" t="e">
        <v>#N/A</v>
      </c>
      <c r="AP13" s="149" t="e">
        <v>#N/A</v>
      </c>
      <c r="AQ13" s="149" t="e">
        <f>VLOOKUP(A:A,[2]Sheet1!$K:$N,4,0)</f>
        <v>#N/A</v>
      </c>
      <c r="AR13" s="151" t="e">
        <v>#N/A</v>
      </c>
      <c r="AS13" s="20"/>
      <c r="AT13" s="20"/>
      <c r="AU13" s="20"/>
      <c r="AV13" s="20"/>
      <c r="AW13" s="27" t="e">
        <v>#N/A</v>
      </c>
      <c r="AX13" s="28"/>
      <c r="AY13" s="25" t="s">
        <v>66</v>
      </c>
      <c r="AZ13" s="21">
        <v>45454</v>
      </c>
      <c r="BA13" t="e">
        <f>IF(MATCH(F13,Sheet1!A:A,0),"YES","NO")</f>
        <v>#N/A</v>
      </c>
      <c r="BB13" s="125" t="e">
        <v>#N/A</v>
      </c>
      <c r="BC13" t="e">
        <v>#N/A</v>
      </c>
    </row>
    <row r="14" spans="1:55" ht="43.5" x14ac:dyDescent="0.35">
      <c r="A14" s="35" t="s">
        <v>376</v>
      </c>
      <c r="B14" s="36">
        <v>0.91217032919100005</v>
      </c>
      <c r="C14" s="36" t="e">
        <v>#N/A</v>
      </c>
      <c r="D14" s="35">
        <v>2023</v>
      </c>
      <c r="E14" s="20" t="s">
        <v>377</v>
      </c>
      <c r="F14" s="20" t="s">
        <v>378</v>
      </c>
      <c r="G14" s="36" t="e">
        <v>#N/A</v>
      </c>
      <c r="H14" s="20" t="s">
        <v>379</v>
      </c>
      <c r="I14" s="20" t="s">
        <v>367</v>
      </c>
      <c r="J14" s="20" t="s">
        <v>96</v>
      </c>
      <c r="K14" s="20"/>
      <c r="L14" s="21"/>
      <c r="M14" s="21"/>
      <c r="N14" s="21" t="e">
        <v>#N/A</v>
      </c>
      <c r="O14" s="85" t="s">
        <v>1878</v>
      </c>
      <c r="P14" s="20"/>
      <c r="Q14" s="20"/>
      <c r="R14" s="20"/>
      <c r="S14" s="20"/>
      <c r="T14" s="20" t="str">
        <f t="shared" si="1"/>
        <v>DWDM-</v>
      </c>
      <c r="U14" s="20"/>
      <c r="V14" s="20"/>
      <c r="W14" s="20" t="s">
        <v>2295</v>
      </c>
      <c r="X14" s="20" t="e">
        <v>#N/A</v>
      </c>
      <c r="Y14" s="20" t="e">
        <v>#N/A</v>
      </c>
      <c r="Z14" s="20" t="e">
        <v>#N/A</v>
      </c>
      <c r="AA14" s="132">
        <v>45252</v>
      </c>
      <c r="AB14" s="20" t="str">
        <f t="shared" si="3"/>
        <v>Wk47</v>
      </c>
      <c r="AC14" s="21">
        <v>45253</v>
      </c>
      <c r="AD14" s="22" t="s">
        <v>380</v>
      </c>
      <c r="AE14" s="22" t="s">
        <v>381</v>
      </c>
      <c r="AF14" s="141"/>
      <c r="AG14" s="144"/>
      <c r="AH14" s="20"/>
      <c r="AI14" s="24">
        <v>45337</v>
      </c>
      <c r="AJ14" s="25" t="s">
        <v>382</v>
      </c>
      <c r="AK14" s="20"/>
      <c r="AL14" s="21">
        <v>45421</v>
      </c>
      <c r="AM14" s="28"/>
      <c r="AN14" s="149" t="s">
        <v>2275</v>
      </c>
      <c r="AO14" s="160" t="s">
        <v>376</v>
      </c>
      <c r="AP14" s="149" t="s">
        <v>2447</v>
      </c>
      <c r="AQ14" s="149" t="e">
        <f>VLOOKUP(A:A,[2]Sheet1!$K:$N,4,0)</f>
        <v>#N/A</v>
      </c>
      <c r="AR14" s="151"/>
      <c r="AS14" s="20"/>
      <c r="AT14" s="20"/>
      <c r="AU14" s="20"/>
      <c r="AV14" s="20"/>
      <c r="AW14" s="27">
        <v>0</v>
      </c>
      <c r="AX14" s="28" t="s">
        <v>383</v>
      </c>
      <c r="AY14" s="25"/>
      <c r="AZ14" s="20"/>
      <c r="BA14" t="e">
        <f>IF(MATCH(F14,Sheet1!A:A,0),"YES","NO")</f>
        <v>#N/A</v>
      </c>
      <c r="BB14" s="125" t="e">
        <v>#N/A</v>
      </c>
      <c r="BC14" t="s">
        <v>2447</v>
      </c>
    </row>
    <row r="15" spans="1:55" ht="29" x14ac:dyDescent="0.35">
      <c r="A15" s="35" t="s">
        <v>524</v>
      </c>
      <c r="B15" s="36" t="e">
        <v>#N/A</v>
      </c>
      <c r="C15" s="36" t="e">
        <v>#N/A</v>
      </c>
      <c r="D15" s="35">
        <v>2023</v>
      </c>
      <c r="E15" s="20" t="s">
        <v>535</v>
      </c>
      <c r="F15" s="20" t="s">
        <v>536</v>
      </c>
      <c r="G15" s="36" t="e">
        <v>#N/A</v>
      </c>
      <c r="H15" s="20" t="s">
        <v>537</v>
      </c>
      <c r="I15" s="20" t="s">
        <v>367</v>
      </c>
      <c r="J15" s="20" t="s">
        <v>96</v>
      </c>
      <c r="K15" s="20"/>
      <c r="L15" s="21"/>
      <c r="M15" s="21"/>
      <c r="N15" s="21" t="s">
        <v>2073</v>
      </c>
      <c r="O15" s="85" t="s">
        <v>1991</v>
      </c>
      <c r="P15" s="20">
        <v>2023</v>
      </c>
      <c r="Q15" s="20" t="s">
        <v>1985</v>
      </c>
      <c r="R15" s="20" t="s">
        <v>39</v>
      </c>
      <c r="S15" s="20" t="s">
        <v>1833</v>
      </c>
      <c r="T15" s="20" t="str">
        <f t="shared" si="1"/>
        <v>DWDM-1378B</v>
      </c>
      <c r="U15" s="20" t="s">
        <v>535</v>
      </c>
      <c r="V15" s="20" t="s">
        <v>40</v>
      </c>
      <c r="W15" s="20" t="s">
        <v>1764</v>
      </c>
      <c r="X15" s="20" t="e">
        <v>#N/A</v>
      </c>
      <c r="Y15" s="20" t="e">
        <v>#N/A</v>
      </c>
      <c r="Z15" s="20" t="e">
        <v>#N/A</v>
      </c>
      <c r="AA15" s="132">
        <v>45252</v>
      </c>
      <c r="AB15" s="20" t="str">
        <f t="shared" si="3"/>
        <v>Wk47</v>
      </c>
      <c r="AC15" s="21">
        <v>45253</v>
      </c>
      <c r="AD15" s="21" t="s">
        <v>538</v>
      </c>
      <c r="AE15" s="22" t="s">
        <v>539</v>
      </c>
      <c r="AF15" s="141" t="s">
        <v>2354</v>
      </c>
      <c r="AG15" s="144"/>
      <c r="AH15" s="20"/>
      <c r="AI15" s="24">
        <v>45334</v>
      </c>
      <c r="AJ15" s="25">
        <v>45334</v>
      </c>
      <c r="AK15" s="20"/>
      <c r="AL15" s="21">
        <v>45421</v>
      </c>
      <c r="AM15" s="28"/>
      <c r="AN15" s="149" t="s">
        <v>2277</v>
      </c>
      <c r="AO15" s="160" t="s">
        <v>524</v>
      </c>
      <c r="AP15" s="149" t="s">
        <v>2447</v>
      </c>
      <c r="AQ15" s="149" t="e">
        <f>VLOOKUP(A:A,[2]Sheet1!$K:$N,4,0)</f>
        <v>#N/A</v>
      </c>
      <c r="AR15" s="151">
        <v>45337.412522106482</v>
      </c>
      <c r="AS15" s="26"/>
      <c r="AT15" s="20" t="s">
        <v>540</v>
      </c>
      <c r="AU15" s="20"/>
      <c r="AV15" s="20"/>
      <c r="AW15" s="27"/>
      <c r="AX15" s="28"/>
      <c r="AY15" s="25"/>
      <c r="AZ15" s="20"/>
      <c r="BA15" t="e">
        <f>IF(MATCH(F15,Sheet1!A:A,0),"YES","NO")</f>
        <v>#N/A</v>
      </c>
      <c r="BB15" s="125" t="e">
        <v>#N/A</v>
      </c>
      <c r="BC15" t="e">
        <v>#N/A</v>
      </c>
    </row>
    <row r="16" spans="1:55" x14ac:dyDescent="0.35">
      <c r="A16" s="18" t="s">
        <v>485</v>
      </c>
      <c r="B16" s="19">
        <v>0.79046992204199995</v>
      </c>
      <c r="C16" s="19" t="e">
        <v>#N/A</v>
      </c>
      <c r="D16" s="18">
        <v>2023</v>
      </c>
      <c r="E16" s="20" t="s">
        <v>878</v>
      </c>
      <c r="F16" s="20" t="s">
        <v>879</v>
      </c>
      <c r="G16" s="19" t="e">
        <v>#N/A</v>
      </c>
      <c r="H16" s="20" t="s">
        <v>880</v>
      </c>
      <c r="I16" s="20" t="s">
        <v>367</v>
      </c>
      <c r="J16" s="20" t="s">
        <v>64</v>
      </c>
      <c r="K16" s="20"/>
      <c r="L16" s="21"/>
      <c r="M16" s="21"/>
      <c r="N16" s="21" t="s">
        <v>2053</v>
      </c>
      <c r="O16" s="85" t="s">
        <v>1991</v>
      </c>
      <c r="P16" s="20">
        <v>2023</v>
      </c>
      <c r="Q16" s="20" t="s">
        <v>1985</v>
      </c>
      <c r="R16" s="20" t="s">
        <v>39</v>
      </c>
      <c r="S16" s="20" t="s">
        <v>1833</v>
      </c>
      <c r="T16" s="20" t="str">
        <f t="shared" si="1"/>
        <v>DWDM-1099A</v>
      </c>
      <c r="U16" s="20" t="s">
        <v>878</v>
      </c>
      <c r="V16" s="20" t="s">
        <v>40</v>
      </c>
      <c r="W16" s="20" t="s">
        <v>1752</v>
      </c>
      <c r="X16" s="20" t="e">
        <v>#N/A</v>
      </c>
      <c r="Y16" s="20" t="e">
        <v>#N/A</v>
      </c>
      <c r="Z16" s="20" t="e">
        <v>#N/A</v>
      </c>
      <c r="AA16" s="132">
        <v>45266</v>
      </c>
      <c r="AB16" s="20" t="str">
        <f t="shared" si="3"/>
        <v>Wk49</v>
      </c>
      <c r="AC16" s="21">
        <v>45266</v>
      </c>
      <c r="AD16" s="21" t="s">
        <v>881</v>
      </c>
      <c r="AE16" s="22"/>
      <c r="AF16" s="141"/>
      <c r="AG16" s="144"/>
      <c r="AH16" s="20"/>
      <c r="AI16" s="24">
        <v>45405</v>
      </c>
      <c r="AJ16" s="25" t="s">
        <v>382</v>
      </c>
      <c r="AK16" s="20"/>
      <c r="AL16" s="21">
        <v>45421</v>
      </c>
      <c r="AM16" s="28"/>
      <c r="AN16" s="149" t="str">
        <f>AQ16</f>
        <v>P1_IP_BR-Q1</v>
      </c>
      <c r="AO16" s="20" t="s">
        <v>485</v>
      </c>
      <c r="AP16" s="149" t="s">
        <v>2447</v>
      </c>
      <c r="AQ16" s="149" t="str">
        <f>VLOOKUP(A:A,[2]Sheet1!$K:$N,4,0)</f>
        <v>P1_IP_BR-Q1</v>
      </c>
      <c r="AR16" s="151">
        <v>45341.464922453706</v>
      </c>
      <c r="AS16" s="20"/>
      <c r="AT16" s="20"/>
      <c r="AU16" s="20"/>
      <c r="AV16" s="20"/>
      <c r="AW16" s="27">
        <v>0</v>
      </c>
      <c r="AX16" s="28"/>
      <c r="AY16" s="25"/>
      <c r="AZ16" s="20"/>
      <c r="BA16" t="e">
        <f>IF(MATCH(F16,Sheet1!A:A,0),"YES","NO")</f>
        <v>#N/A</v>
      </c>
      <c r="BB16" s="125" t="e">
        <v>#N/A</v>
      </c>
      <c r="BC16" t="s">
        <v>2447</v>
      </c>
    </row>
    <row r="17" spans="1:55" ht="45" hidden="1" customHeight="1" x14ac:dyDescent="0.35">
      <c r="A17" s="18" t="s">
        <v>92</v>
      </c>
      <c r="B17" s="19">
        <v>0.41968185019499998</v>
      </c>
      <c r="C17" s="32">
        <v>0.73199999999999998</v>
      </c>
      <c r="D17" s="18" t="s">
        <v>59</v>
      </c>
      <c r="E17" s="20" t="s">
        <v>93</v>
      </c>
      <c r="F17" s="33" t="s">
        <v>94</v>
      </c>
      <c r="G17" s="32">
        <v>0.73199999999999998</v>
      </c>
      <c r="H17" s="20" t="s">
        <v>95</v>
      </c>
      <c r="I17" s="20" t="s">
        <v>71</v>
      </c>
      <c r="J17" s="20" t="s">
        <v>96</v>
      </c>
      <c r="K17" s="20"/>
      <c r="L17" s="34">
        <v>45261</v>
      </c>
      <c r="M17" s="34">
        <v>45337</v>
      </c>
      <c r="N17" s="21" t="s">
        <v>2001</v>
      </c>
      <c r="O17" s="85" t="s">
        <v>1991</v>
      </c>
      <c r="P17" s="20">
        <v>2024</v>
      </c>
      <c r="Q17" s="20" t="s">
        <v>184</v>
      </c>
      <c r="R17" s="20" t="s">
        <v>39</v>
      </c>
      <c r="S17" s="20" t="s">
        <v>92</v>
      </c>
      <c r="T17" s="20" t="str">
        <f t="shared" si="1"/>
        <v>DWDM-1266A</v>
      </c>
      <c r="U17" s="20" t="s">
        <v>93</v>
      </c>
      <c r="V17" s="20" t="s">
        <v>1897</v>
      </c>
      <c r="W17" s="20" t="s">
        <v>1813</v>
      </c>
      <c r="X17" s="20" t="s">
        <v>2240</v>
      </c>
      <c r="Y17" s="20" t="s">
        <v>1506</v>
      </c>
      <c r="Z17" s="20" t="s">
        <v>1506</v>
      </c>
      <c r="AA17" s="171">
        <v>45442</v>
      </c>
      <c r="AB17" s="20" t="str">
        <f t="shared" si="3"/>
        <v>Wk22</v>
      </c>
      <c r="AC17" s="21"/>
      <c r="AD17" s="21"/>
      <c r="AE17" s="167">
        <v>45449</v>
      </c>
      <c r="AF17" s="126" t="s">
        <v>2485</v>
      </c>
      <c r="AG17" s="144">
        <v>45447</v>
      </c>
      <c r="AH17" s="20"/>
      <c r="AI17" s="24"/>
      <c r="AJ17" s="25" t="s">
        <v>65</v>
      </c>
      <c r="AK17" s="20"/>
      <c r="AL17" s="21">
        <f>AA17+14</f>
        <v>45456</v>
      </c>
      <c r="AM17" s="28"/>
      <c r="AN17" s="149" t="s">
        <v>2275</v>
      </c>
      <c r="AO17" s="159" t="e">
        <v>#N/A</v>
      </c>
      <c r="AP17" s="149" t="s">
        <v>2448</v>
      </c>
      <c r="AQ17" s="149" t="e">
        <f>VLOOKUP(A:A,[2]Sheet1!$K:$N,4,0)</f>
        <v>#N/A</v>
      </c>
      <c r="AR17" s="151" t="e">
        <v>#N/A</v>
      </c>
      <c r="AS17" s="20"/>
      <c r="AT17" s="20"/>
      <c r="AU17" s="20"/>
      <c r="AV17" s="20"/>
      <c r="AW17" s="27" t="e">
        <v>#N/A</v>
      </c>
      <c r="AX17" s="28"/>
      <c r="AY17" s="25" t="s">
        <v>66</v>
      </c>
      <c r="AZ17" s="21">
        <v>45454</v>
      </c>
      <c r="BA17" t="e">
        <f>IF(MATCH(F17,Sheet1!A:A,0),"YES","NO")</f>
        <v>#N/A</v>
      </c>
      <c r="BB17" s="125" t="e">
        <v>#N/A</v>
      </c>
      <c r="BC17" t="s">
        <v>2448</v>
      </c>
    </row>
    <row r="18" spans="1:55" x14ac:dyDescent="0.35">
      <c r="A18" s="18" t="s">
        <v>485</v>
      </c>
      <c r="B18" s="19">
        <v>0.79046992204199995</v>
      </c>
      <c r="C18" s="19" t="e">
        <v>#N/A</v>
      </c>
      <c r="D18" s="18">
        <v>2023</v>
      </c>
      <c r="E18" s="20" t="s">
        <v>443</v>
      </c>
      <c r="F18" s="20" t="s">
        <v>882</v>
      </c>
      <c r="G18" s="19" t="e">
        <v>#N/A</v>
      </c>
      <c r="H18" s="20" t="s">
        <v>853</v>
      </c>
      <c r="I18" s="20" t="s">
        <v>367</v>
      </c>
      <c r="J18" s="20" t="s">
        <v>64</v>
      </c>
      <c r="K18" s="20"/>
      <c r="L18" s="21"/>
      <c r="M18" s="21"/>
      <c r="N18" s="21" t="s">
        <v>2077</v>
      </c>
      <c r="O18" s="85" t="s">
        <v>1991</v>
      </c>
      <c r="P18" s="20">
        <v>2023</v>
      </c>
      <c r="Q18" s="20" t="s">
        <v>1985</v>
      </c>
      <c r="R18" s="20" t="s">
        <v>39</v>
      </c>
      <c r="S18" s="20" t="s">
        <v>1833</v>
      </c>
      <c r="T18" s="20" t="str">
        <f t="shared" si="1"/>
        <v>DWDM-1409A</v>
      </c>
      <c r="U18" s="20" t="s">
        <v>443</v>
      </c>
      <c r="V18" s="20" t="s">
        <v>40</v>
      </c>
      <c r="W18" s="20" t="s">
        <v>1752</v>
      </c>
      <c r="X18" s="20" t="e">
        <v>#N/A</v>
      </c>
      <c r="Y18" s="20" t="e">
        <v>#N/A</v>
      </c>
      <c r="Z18" s="20" t="e">
        <v>#N/A</v>
      </c>
      <c r="AA18" s="132">
        <v>45267</v>
      </c>
      <c r="AB18" s="20" t="str">
        <f t="shared" si="3"/>
        <v>Wk49</v>
      </c>
      <c r="AC18" s="21">
        <v>45267</v>
      </c>
      <c r="AD18" s="21" t="s">
        <v>881</v>
      </c>
      <c r="AE18" s="22"/>
      <c r="AF18" s="141"/>
      <c r="AG18" s="144">
        <v>45450</v>
      </c>
      <c r="AH18" s="20"/>
      <c r="AI18" s="24">
        <v>45406</v>
      </c>
      <c r="AJ18" s="25" t="s">
        <v>382</v>
      </c>
      <c r="AK18" s="20"/>
      <c r="AL18" s="21">
        <f>AG18+14</f>
        <v>45464</v>
      </c>
      <c r="AM18" s="28"/>
      <c r="AN18" s="149" t="str">
        <f>AQ18</f>
        <v>P1_IP_BR-Q1</v>
      </c>
      <c r="AO18" s="20" t="s">
        <v>485</v>
      </c>
      <c r="AP18" s="149" t="s">
        <v>2447</v>
      </c>
      <c r="AQ18" s="149" t="str">
        <f>VLOOKUP(A:A,[2]Sheet1!$K:$N,4,0)</f>
        <v>P1_IP_BR-Q1</v>
      </c>
      <c r="AR18" s="151">
        <v>45341.464922453706</v>
      </c>
      <c r="AS18" s="20"/>
      <c r="AT18" s="20"/>
      <c r="AU18" s="20"/>
      <c r="AV18" s="20"/>
      <c r="AW18" s="27">
        <v>0</v>
      </c>
      <c r="AX18" s="28"/>
      <c r="AY18" s="25"/>
      <c r="AZ18" s="20"/>
      <c r="BA18" t="e">
        <f>IF(MATCH(F18,Sheet1!A:A,0),"YES","NO")</f>
        <v>#N/A</v>
      </c>
      <c r="BB18" s="125" t="e">
        <v>#N/A</v>
      </c>
      <c r="BC18" t="s">
        <v>2447</v>
      </c>
    </row>
    <row r="19" spans="1:55" ht="15" hidden="1" customHeight="1" x14ac:dyDescent="0.35">
      <c r="A19" s="18" t="s">
        <v>92</v>
      </c>
      <c r="B19" s="19">
        <v>0.41968185019499998</v>
      </c>
      <c r="C19" s="32">
        <v>0.73199999999999998</v>
      </c>
      <c r="D19" s="18" t="s">
        <v>59</v>
      </c>
      <c r="E19" s="20" t="s">
        <v>97</v>
      </c>
      <c r="F19" s="33" t="s">
        <v>98</v>
      </c>
      <c r="G19" s="32">
        <v>0.73199999999999998</v>
      </c>
      <c r="H19" s="20" t="s">
        <v>99</v>
      </c>
      <c r="I19" s="20" t="s">
        <v>71</v>
      </c>
      <c r="J19" s="20" t="s">
        <v>96</v>
      </c>
      <c r="K19" s="20"/>
      <c r="L19" s="34">
        <v>45267</v>
      </c>
      <c r="M19" s="34">
        <v>45337</v>
      </c>
      <c r="N19" s="21" t="e">
        <v>#N/A</v>
      </c>
      <c r="O19" s="85" t="s">
        <v>1878</v>
      </c>
      <c r="P19" s="20"/>
      <c r="Q19" s="20"/>
      <c r="R19" s="20"/>
      <c r="S19" s="20"/>
      <c r="T19" s="20" t="str">
        <f t="shared" si="1"/>
        <v>DWDM-</v>
      </c>
      <c r="U19" s="20"/>
      <c r="V19" s="20"/>
      <c r="W19" s="20" t="s">
        <v>2295</v>
      </c>
      <c r="X19" s="20" t="s">
        <v>2240</v>
      </c>
      <c r="Y19" s="20" t="s">
        <v>1506</v>
      </c>
      <c r="Z19" s="20" t="s">
        <v>1506</v>
      </c>
      <c r="AA19" s="132">
        <v>45377</v>
      </c>
      <c r="AB19" s="20" t="str">
        <f t="shared" si="3"/>
        <v>Wk13</v>
      </c>
      <c r="AC19" s="21">
        <v>45377</v>
      </c>
      <c r="AD19" s="21"/>
      <c r="AE19" s="22"/>
      <c r="AF19" s="141"/>
      <c r="AG19" s="144"/>
      <c r="AH19" s="20"/>
      <c r="AI19" s="24"/>
      <c r="AJ19" s="25" t="s">
        <v>65</v>
      </c>
      <c r="AK19" s="20"/>
      <c r="AL19" s="21">
        <v>45421</v>
      </c>
      <c r="AM19" s="28"/>
      <c r="AN19" s="149" t="s">
        <v>2275</v>
      </c>
      <c r="AO19" s="159" t="e">
        <v>#N/A</v>
      </c>
      <c r="AP19" s="149" t="s">
        <v>2448</v>
      </c>
      <c r="AQ19" s="149" t="e">
        <f>VLOOKUP(A:A,[2]Sheet1!$K:$N,4,0)</f>
        <v>#N/A</v>
      </c>
      <c r="AR19" s="151" t="e">
        <v>#N/A</v>
      </c>
      <c r="AS19" s="20"/>
      <c r="AT19" s="20"/>
      <c r="AU19" s="20"/>
      <c r="AV19" s="20"/>
      <c r="AW19" s="27" t="e">
        <v>#N/A</v>
      </c>
      <c r="AX19" s="28"/>
      <c r="AY19" s="25" t="s">
        <v>66</v>
      </c>
      <c r="AZ19" s="21">
        <v>45454</v>
      </c>
      <c r="BA19" t="e">
        <f>IF(MATCH(F19,Sheet1!A:A,0),"YES","NO")</f>
        <v>#N/A</v>
      </c>
      <c r="BB19" s="125" t="e">
        <v>#N/A</v>
      </c>
      <c r="BC19" t="s">
        <v>2448</v>
      </c>
    </row>
    <row r="20" spans="1:55" ht="45" hidden="1" customHeight="1" x14ac:dyDescent="0.35">
      <c r="A20" s="18" t="s">
        <v>92</v>
      </c>
      <c r="B20" s="19">
        <v>0.41968185019499998</v>
      </c>
      <c r="C20" s="32">
        <v>0.73199999999999998</v>
      </c>
      <c r="D20" s="18" t="s">
        <v>59</v>
      </c>
      <c r="E20" s="20" t="s">
        <v>103</v>
      </c>
      <c r="F20" s="33" t="s">
        <v>104</v>
      </c>
      <c r="G20" s="32">
        <v>0.73199999999999998</v>
      </c>
      <c r="H20" s="20" t="s">
        <v>105</v>
      </c>
      <c r="I20" s="20" t="s">
        <v>71</v>
      </c>
      <c r="J20" s="20" t="s">
        <v>96</v>
      </c>
      <c r="K20" s="20"/>
      <c r="L20" s="34">
        <v>45260</v>
      </c>
      <c r="M20" s="21"/>
      <c r="N20" s="21" t="e">
        <v>#N/A</v>
      </c>
      <c r="O20" s="85" t="s">
        <v>1878</v>
      </c>
      <c r="P20" s="20"/>
      <c r="Q20" s="20"/>
      <c r="R20" s="20"/>
      <c r="S20" s="20"/>
      <c r="T20" s="20" t="str">
        <f t="shared" si="1"/>
        <v>DWDM-</v>
      </c>
      <c r="U20" s="20"/>
      <c r="V20" s="20"/>
      <c r="W20" s="20" t="s">
        <v>2294</v>
      </c>
      <c r="X20" s="20" t="s">
        <v>2242</v>
      </c>
      <c r="Y20" s="20" t="s">
        <v>1506</v>
      </c>
      <c r="Z20" s="20" t="s">
        <v>1506</v>
      </c>
      <c r="AA20" s="132">
        <v>45503</v>
      </c>
      <c r="AB20" s="20" t="str">
        <f t="shared" si="3"/>
        <v>Wk31</v>
      </c>
      <c r="AC20" s="21"/>
      <c r="AD20" s="21"/>
      <c r="AE20" s="22"/>
      <c r="AF20" s="141" t="s">
        <v>2430</v>
      </c>
      <c r="AG20" s="144">
        <v>45464</v>
      </c>
      <c r="AH20" s="20"/>
      <c r="AI20" s="24"/>
      <c r="AJ20" s="25" t="s">
        <v>65</v>
      </c>
      <c r="AK20" s="20"/>
      <c r="AL20" s="21">
        <v>45456</v>
      </c>
      <c r="AM20" s="28"/>
      <c r="AN20" s="149" t="s">
        <v>2275</v>
      </c>
      <c r="AO20" s="159" t="e">
        <v>#N/A</v>
      </c>
      <c r="AP20" s="149" t="s">
        <v>2448</v>
      </c>
      <c r="AQ20" s="149" t="e">
        <f>VLOOKUP(A:A,[2]Sheet1!$K:$N,4,0)</f>
        <v>#N/A</v>
      </c>
      <c r="AR20" s="151" t="e">
        <v>#N/A</v>
      </c>
      <c r="AS20" s="20"/>
      <c r="AT20" s="20"/>
      <c r="AU20" s="20"/>
      <c r="AV20" s="20"/>
      <c r="AW20" s="27" t="e">
        <v>#N/A</v>
      </c>
      <c r="AX20" s="28"/>
      <c r="AY20" s="25" t="s">
        <v>66</v>
      </c>
      <c r="AZ20" s="21">
        <v>45454</v>
      </c>
      <c r="BA20" t="e">
        <f>IF(MATCH(F20,Sheet1!A:A,0),"YES","NO")</f>
        <v>#N/A</v>
      </c>
      <c r="BB20" s="125" t="e">
        <v>#N/A</v>
      </c>
      <c r="BC20" t="s">
        <v>2448</v>
      </c>
    </row>
    <row r="21" spans="1:55" ht="45" hidden="1" customHeight="1" x14ac:dyDescent="0.35">
      <c r="A21" s="18" t="s">
        <v>106</v>
      </c>
      <c r="B21" s="19">
        <v>0.30115625360300002</v>
      </c>
      <c r="C21" s="32">
        <v>0.98460000000000003</v>
      </c>
      <c r="D21" s="18" t="s">
        <v>59</v>
      </c>
      <c r="E21" s="20" t="s">
        <v>107</v>
      </c>
      <c r="F21" s="33" t="s">
        <v>2237</v>
      </c>
      <c r="G21" s="32">
        <v>0.98460000000000003</v>
      </c>
      <c r="H21" s="20" t="s">
        <v>108</v>
      </c>
      <c r="I21" s="20" t="s">
        <v>37</v>
      </c>
      <c r="J21" s="20" t="s">
        <v>64</v>
      </c>
      <c r="K21" s="20"/>
      <c r="L21" s="21"/>
      <c r="M21" s="21"/>
      <c r="N21" s="21" t="s">
        <v>2044</v>
      </c>
      <c r="O21" s="85" t="s">
        <v>1991</v>
      </c>
      <c r="P21" s="20">
        <v>2023</v>
      </c>
      <c r="Q21" s="20" t="s">
        <v>1987</v>
      </c>
      <c r="R21" s="20" t="s">
        <v>39</v>
      </c>
      <c r="S21" s="20" t="s">
        <v>1833</v>
      </c>
      <c r="T21" s="20" t="str">
        <f t="shared" si="1"/>
        <v>DWDM-1006A</v>
      </c>
      <c r="U21" s="20" t="s">
        <v>107</v>
      </c>
      <c r="V21" s="20" t="s">
        <v>40</v>
      </c>
      <c r="W21" s="20" t="s">
        <v>1752</v>
      </c>
      <c r="X21" s="20" t="s">
        <v>2240</v>
      </c>
      <c r="Y21" s="20" t="s">
        <v>1507</v>
      </c>
      <c r="Z21" s="20" t="s">
        <v>1507</v>
      </c>
      <c r="AA21" s="132">
        <v>45432</v>
      </c>
      <c r="AB21" s="20" t="str">
        <f t="shared" si="3"/>
        <v>Wk21</v>
      </c>
      <c r="AC21" s="21"/>
      <c r="AD21" s="21"/>
      <c r="AE21" s="22" t="s">
        <v>2369</v>
      </c>
      <c r="AF21" s="141" t="s">
        <v>2368</v>
      </c>
      <c r="AG21" s="144"/>
      <c r="AH21" s="20"/>
      <c r="AI21" s="24"/>
      <c r="AJ21" s="25" t="s">
        <v>65</v>
      </c>
      <c r="AK21" s="20"/>
      <c r="AL21" s="21">
        <f t="shared" ref="AL21:AL22" si="4">AA21+14</f>
        <v>45446</v>
      </c>
      <c r="AM21" s="28"/>
      <c r="AN21" s="149" t="s">
        <v>2277</v>
      </c>
      <c r="AO21" s="159" t="e">
        <v>#N/A</v>
      </c>
      <c r="AP21" s="149" t="e">
        <v>#N/A</v>
      </c>
      <c r="AQ21" s="149" t="e">
        <f>VLOOKUP(A:A,[2]Sheet1!$K:$N,4,0)</f>
        <v>#N/A</v>
      </c>
      <c r="AR21" s="151" t="e">
        <v>#N/A</v>
      </c>
      <c r="AS21" s="20"/>
      <c r="AT21" s="20"/>
      <c r="AU21" s="20"/>
      <c r="AV21" s="20"/>
      <c r="AW21" s="27" t="e">
        <v>#N/A</v>
      </c>
      <c r="AX21" s="28"/>
      <c r="AY21" s="25" t="s">
        <v>66</v>
      </c>
      <c r="AZ21" s="21">
        <v>45464</v>
      </c>
      <c r="BA21" t="e">
        <f>IF(MATCH(F21,Sheet1!A:A,0),"YES","NO")</f>
        <v>#N/A</v>
      </c>
      <c r="BB21" s="125" t="e">
        <v>#N/A</v>
      </c>
      <c r="BC21" t="e">
        <v>#N/A</v>
      </c>
    </row>
    <row r="22" spans="1:55" ht="60" hidden="1" customHeight="1" x14ac:dyDescent="0.35">
      <c r="A22" s="18" t="s">
        <v>106</v>
      </c>
      <c r="B22" s="19">
        <v>0.30115625360300002</v>
      </c>
      <c r="C22" s="32">
        <v>0.98460000000000003</v>
      </c>
      <c r="D22" s="18" t="s">
        <v>59</v>
      </c>
      <c r="E22" s="20" t="s">
        <v>109</v>
      </c>
      <c r="F22" s="33" t="s">
        <v>2236</v>
      </c>
      <c r="G22" s="32">
        <v>0.98460000000000003</v>
      </c>
      <c r="H22" s="20" t="s">
        <v>110</v>
      </c>
      <c r="I22" s="20" t="s">
        <v>37</v>
      </c>
      <c r="J22" s="20" t="s">
        <v>64</v>
      </c>
      <c r="K22" s="20"/>
      <c r="L22" s="21">
        <v>45318</v>
      </c>
      <c r="M22" s="21"/>
      <c r="N22" s="21" t="s">
        <v>2003</v>
      </c>
      <c r="O22" s="85" t="s">
        <v>1991</v>
      </c>
      <c r="P22" s="20">
        <v>2024</v>
      </c>
      <c r="Q22" s="20" t="s">
        <v>184</v>
      </c>
      <c r="R22" s="20" t="s">
        <v>39</v>
      </c>
      <c r="S22" s="20" t="s">
        <v>106</v>
      </c>
      <c r="T22" s="20" t="str">
        <f t="shared" si="1"/>
        <v>DWDM-1203A</v>
      </c>
      <c r="U22" s="20" t="s">
        <v>109</v>
      </c>
      <c r="V22" s="20" t="s">
        <v>1897</v>
      </c>
      <c r="W22" s="20" t="s">
        <v>1796</v>
      </c>
      <c r="X22" s="20" t="s">
        <v>2240</v>
      </c>
      <c r="Y22" s="20" t="s">
        <v>1506</v>
      </c>
      <c r="Z22" s="20" t="s">
        <v>1506</v>
      </c>
      <c r="AA22" s="132">
        <v>45433</v>
      </c>
      <c r="AB22" s="20" t="str">
        <f t="shared" si="3"/>
        <v>Wk21</v>
      </c>
      <c r="AC22" s="21"/>
      <c r="AD22" s="21"/>
      <c r="AE22" s="22"/>
      <c r="AF22" s="141" t="s">
        <v>2370</v>
      </c>
      <c r="AG22" s="144">
        <v>45450</v>
      </c>
      <c r="AH22" s="20"/>
      <c r="AI22" s="24"/>
      <c r="AJ22" s="25" t="s">
        <v>65</v>
      </c>
      <c r="AK22" s="20"/>
      <c r="AL22" s="21">
        <f t="shared" si="4"/>
        <v>45447</v>
      </c>
      <c r="AM22" s="28"/>
      <c r="AN22" s="149" t="s">
        <v>2277</v>
      </c>
      <c r="AO22" s="159" t="e">
        <v>#N/A</v>
      </c>
      <c r="AP22" s="149" t="e">
        <v>#N/A</v>
      </c>
      <c r="AQ22" s="149" t="e">
        <f>VLOOKUP(A:A,[2]Sheet1!$K:$N,4,0)</f>
        <v>#N/A</v>
      </c>
      <c r="AR22" s="151" t="e">
        <v>#N/A</v>
      </c>
      <c r="AS22" s="20"/>
      <c r="AT22" s="20"/>
      <c r="AU22" s="20"/>
      <c r="AV22" s="20"/>
      <c r="AW22" s="27" t="e">
        <v>#N/A</v>
      </c>
      <c r="AX22" s="28"/>
      <c r="AY22" s="25" t="s">
        <v>66</v>
      </c>
      <c r="AZ22" s="21">
        <v>45464</v>
      </c>
      <c r="BA22" t="e">
        <f>IF(MATCH(F22,Sheet1!A:A,0),"YES","NO")</f>
        <v>#N/A</v>
      </c>
      <c r="BB22" s="125" t="e">
        <v>#N/A</v>
      </c>
      <c r="BC22" t="e">
        <v>#N/A</v>
      </c>
    </row>
    <row r="23" spans="1:55" hidden="1" x14ac:dyDescent="0.35">
      <c r="A23" s="18" t="s">
        <v>111</v>
      </c>
      <c r="B23" s="19">
        <v>0.43402654726599993</v>
      </c>
      <c r="C23" s="32">
        <v>0.85389999999999999</v>
      </c>
      <c r="D23" s="18" t="s">
        <v>59</v>
      </c>
      <c r="E23" s="20" t="s">
        <v>107</v>
      </c>
      <c r="F23" s="33" t="s">
        <v>112</v>
      </c>
      <c r="G23" s="32">
        <v>0.85389999999999999</v>
      </c>
      <c r="H23" s="20" t="s">
        <v>108</v>
      </c>
      <c r="I23" s="20" t="s">
        <v>113</v>
      </c>
      <c r="J23" s="20" t="s">
        <v>96</v>
      </c>
      <c r="K23" s="20"/>
      <c r="L23" s="34">
        <v>45267</v>
      </c>
      <c r="M23" s="21" t="s">
        <v>114</v>
      </c>
      <c r="N23" s="21" t="s">
        <v>2044</v>
      </c>
      <c r="O23" s="85" t="s">
        <v>1991</v>
      </c>
      <c r="P23" s="20">
        <v>2023</v>
      </c>
      <c r="Q23" s="20" t="s">
        <v>1987</v>
      </c>
      <c r="R23" s="20" t="s">
        <v>39</v>
      </c>
      <c r="S23" s="20" t="s">
        <v>1833</v>
      </c>
      <c r="T23" s="20" t="str">
        <f t="shared" si="1"/>
        <v>DWDM-1006A</v>
      </c>
      <c r="U23" s="20" t="s">
        <v>107</v>
      </c>
      <c r="V23" s="20" t="s">
        <v>40</v>
      </c>
      <c r="W23" s="20" t="s">
        <v>1752</v>
      </c>
      <c r="X23" s="20" t="s">
        <v>2241</v>
      </c>
      <c r="Y23" s="20" t="s">
        <v>1506</v>
      </c>
      <c r="Z23" s="20" t="s">
        <v>1506</v>
      </c>
      <c r="AA23" s="132">
        <v>45407</v>
      </c>
      <c r="AB23" s="20" t="str">
        <f t="shared" si="3"/>
        <v>Wk17</v>
      </c>
      <c r="AC23" s="21">
        <v>45407</v>
      </c>
      <c r="AD23" s="21"/>
      <c r="AE23" s="22"/>
      <c r="AF23" s="141" t="s">
        <v>2326</v>
      </c>
      <c r="AG23" s="144"/>
      <c r="AH23" s="20"/>
      <c r="AI23" s="24"/>
      <c r="AJ23" s="25"/>
      <c r="AK23" s="20" t="s">
        <v>66</v>
      </c>
      <c r="AL23" s="21">
        <v>45421</v>
      </c>
      <c r="AM23" s="28"/>
      <c r="AN23" s="149" t="s">
        <v>2297</v>
      </c>
      <c r="AO23" s="159" t="s">
        <v>111</v>
      </c>
      <c r="AP23" s="149" t="s">
        <v>2450</v>
      </c>
      <c r="AQ23" s="149" t="str">
        <f>VLOOKUP(A:A,[2]Sheet1!$K:$N,4,0)</f>
        <v>P1_PE-MCR-Q1</v>
      </c>
      <c r="AR23" s="151" t="e">
        <v>#N/A</v>
      </c>
      <c r="AS23" s="20"/>
      <c r="AT23" s="20"/>
      <c r="AU23" s="20"/>
      <c r="AV23" s="20"/>
      <c r="AW23" s="27" t="e">
        <v>#N/A</v>
      </c>
      <c r="AX23" s="28"/>
      <c r="AY23" s="25" t="s">
        <v>66</v>
      </c>
      <c r="AZ23" s="21">
        <v>45436</v>
      </c>
      <c r="BA23" t="e">
        <f>IF(MATCH(F23,Sheet1!A:A,0),"YES","NO")</f>
        <v>#N/A</v>
      </c>
      <c r="BB23" s="125" t="s">
        <v>111</v>
      </c>
      <c r="BC23" t="s">
        <v>2449</v>
      </c>
    </row>
    <row r="24" spans="1:55" hidden="1" x14ac:dyDescent="0.35">
      <c r="A24" s="18" t="s">
        <v>111</v>
      </c>
      <c r="B24" s="19">
        <v>0.43402654726599993</v>
      </c>
      <c r="C24" s="32">
        <v>0.85389999999999999</v>
      </c>
      <c r="D24" s="18" t="s">
        <v>59</v>
      </c>
      <c r="E24" s="20" t="s">
        <v>97</v>
      </c>
      <c r="F24" s="33" t="s">
        <v>117</v>
      </c>
      <c r="G24" s="32">
        <v>0.85389999999999999</v>
      </c>
      <c r="H24" s="20" t="s">
        <v>99</v>
      </c>
      <c r="I24" s="20" t="s">
        <v>113</v>
      </c>
      <c r="J24" s="20" t="s">
        <v>96</v>
      </c>
      <c r="K24" s="20"/>
      <c r="L24" s="34">
        <v>45633</v>
      </c>
      <c r="M24" s="34">
        <v>45337</v>
      </c>
      <c r="N24" s="21" t="e">
        <v>#N/A</v>
      </c>
      <c r="O24" s="85" t="s">
        <v>1878</v>
      </c>
      <c r="P24" s="20"/>
      <c r="Q24" s="20"/>
      <c r="R24" s="20"/>
      <c r="S24" s="20"/>
      <c r="T24" s="20" t="str">
        <f t="shared" si="1"/>
        <v>DWDM-</v>
      </c>
      <c r="U24" s="20"/>
      <c r="V24" s="20"/>
      <c r="W24" s="20"/>
      <c r="X24" s="20" t="s">
        <v>2240</v>
      </c>
      <c r="Y24" s="20" t="s">
        <v>1506</v>
      </c>
      <c r="Z24" s="20" t="s">
        <v>1506</v>
      </c>
      <c r="AA24" s="132">
        <v>45377</v>
      </c>
      <c r="AB24" s="20" t="str">
        <f t="shared" si="3"/>
        <v>Wk13</v>
      </c>
      <c r="AC24" s="21">
        <v>45377</v>
      </c>
      <c r="AD24" s="21"/>
      <c r="AE24" s="22"/>
      <c r="AF24" s="141" t="s">
        <v>2481</v>
      </c>
      <c r="AG24" s="144"/>
      <c r="AH24" s="20"/>
      <c r="AI24" s="24"/>
      <c r="AJ24" s="25"/>
      <c r="AK24" s="20"/>
      <c r="AL24" s="21">
        <v>45421</v>
      </c>
      <c r="AM24" s="28"/>
      <c r="AN24" s="149" t="s">
        <v>2297</v>
      </c>
      <c r="AO24" s="159" t="s">
        <v>111</v>
      </c>
      <c r="AP24" s="149" t="s">
        <v>2450</v>
      </c>
      <c r="AQ24" s="149" t="str">
        <f>VLOOKUP(A:A,[2]Sheet1!$K:$N,4,0)</f>
        <v>P1_PE-MCR-Q1</v>
      </c>
      <c r="AR24" s="151" t="e">
        <v>#N/A</v>
      </c>
      <c r="AS24" s="20"/>
      <c r="AT24" s="20"/>
      <c r="AU24" s="20"/>
      <c r="AV24" s="20"/>
      <c r="AW24" s="27" t="e">
        <v>#N/A</v>
      </c>
      <c r="AX24" s="28"/>
      <c r="AY24" s="25" t="s">
        <v>66</v>
      </c>
      <c r="AZ24" s="21">
        <v>45436</v>
      </c>
      <c r="BA24" t="e">
        <f>IF(MATCH(F24,Sheet1!A:A,0),"YES","NO")</f>
        <v>#N/A</v>
      </c>
      <c r="BB24" s="125" t="s">
        <v>111</v>
      </c>
      <c r="BC24" t="s">
        <v>2449</v>
      </c>
    </row>
    <row r="25" spans="1:55" x14ac:dyDescent="0.35">
      <c r="A25" s="18" t="s">
        <v>82</v>
      </c>
      <c r="B25" s="19" t="e">
        <v>#N/A</v>
      </c>
      <c r="C25" s="32">
        <v>1.4945999999999999</v>
      </c>
      <c r="D25" s="18" t="s">
        <v>59</v>
      </c>
      <c r="E25" s="20" t="s">
        <v>68</v>
      </c>
      <c r="F25" s="33" t="s">
        <v>83</v>
      </c>
      <c r="G25" s="32">
        <v>1.4945999999999999</v>
      </c>
      <c r="H25" s="20" t="s">
        <v>70</v>
      </c>
      <c r="I25" s="20" t="s">
        <v>84</v>
      </c>
      <c r="J25" s="20" t="s">
        <v>64</v>
      </c>
      <c r="K25" s="20"/>
      <c r="L25" s="21">
        <v>45318</v>
      </c>
      <c r="M25" s="21"/>
      <c r="N25" s="21" t="s">
        <v>1997</v>
      </c>
      <c r="O25" s="85" t="s">
        <v>1991</v>
      </c>
      <c r="P25" s="20">
        <v>2024</v>
      </c>
      <c r="Q25" s="20" t="s">
        <v>1989</v>
      </c>
      <c r="R25" s="20" t="s">
        <v>39</v>
      </c>
      <c r="S25" s="20" t="s">
        <v>1969</v>
      </c>
      <c r="T25" s="20" t="str">
        <f t="shared" si="1"/>
        <v>DWDM-1253A</v>
      </c>
      <c r="U25" s="20" t="s">
        <v>68</v>
      </c>
      <c r="V25" s="20" t="s">
        <v>1897</v>
      </c>
      <c r="W25" s="20" t="s">
        <v>1793</v>
      </c>
      <c r="X25" s="20" t="e">
        <v>#N/A</v>
      </c>
      <c r="Y25" s="20" t="e">
        <v>#N/A</v>
      </c>
      <c r="Z25" s="20" t="e">
        <v>#N/A</v>
      </c>
      <c r="AA25" s="132">
        <v>45405</v>
      </c>
      <c r="AB25" s="20" t="str">
        <f t="shared" si="3"/>
        <v>Wk17</v>
      </c>
      <c r="AC25" s="21">
        <v>45405</v>
      </c>
      <c r="AD25" s="21"/>
      <c r="AE25" s="22"/>
      <c r="AF25" s="141"/>
      <c r="AG25" s="144"/>
      <c r="AH25" s="20"/>
      <c r="AI25" s="24"/>
      <c r="AJ25" s="25" t="s">
        <v>65</v>
      </c>
      <c r="AK25" s="20"/>
      <c r="AL25" s="21">
        <v>45421</v>
      </c>
      <c r="AM25" s="28"/>
      <c r="AN25" s="149" t="str">
        <f>AQ25</f>
        <v>P1_IP_BR-Q1</v>
      </c>
      <c r="AO25" s="159" t="s">
        <v>82</v>
      </c>
      <c r="AP25" s="149" t="s">
        <v>2447</v>
      </c>
      <c r="AQ25" s="149" t="str">
        <f>VLOOKUP(A:A,[2]Sheet1!$K:$N,4,0)</f>
        <v>P1_IP_BR-Q1</v>
      </c>
      <c r="AR25" s="151" t="e">
        <v>#N/A</v>
      </c>
      <c r="AS25" s="20"/>
      <c r="AT25" s="20"/>
      <c r="AU25" s="20"/>
      <c r="AV25" s="20"/>
      <c r="AW25" s="27" t="e">
        <v>#N/A</v>
      </c>
      <c r="AX25" s="28"/>
      <c r="AY25" s="25" t="s">
        <v>66</v>
      </c>
      <c r="AZ25" s="21">
        <v>45443</v>
      </c>
      <c r="BA25" t="e">
        <f>IF(MATCH(F25,Sheet1!A:A,0),"YES","NO")</f>
        <v>#N/A</v>
      </c>
      <c r="BB25" s="125" t="s">
        <v>82</v>
      </c>
      <c r="BC25" t="s">
        <v>2449</v>
      </c>
    </row>
    <row r="26" spans="1:55" hidden="1" x14ac:dyDescent="0.35">
      <c r="A26" s="18" t="s">
        <v>111</v>
      </c>
      <c r="B26" s="19">
        <v>0.43402654726599993</v>
      </c>
      <c r="C26" s="32">
        <v>0.85389999999999999</v>
      </c>
      <c r="D26" s="18" t="s">
        <v>59</v>
      </c>
      <c r="E26" s="20" t="s">
        <v>118</v>
      </c>
      <c r="F26" s="33" t="s">
        <v>119</v>
      </c>
      <c r="G26" s="32">
        <v>0.85389999999999999</v>
      </c>
      <c r="H26" s="20" t="s">
        <v>120</v>
      </c>
      <c r="I26" s="20" t="s">
        <v>113</v>
      </c>
      <c r="J26" s="20" t="s">
        <v>96</v>
      </c>
      <c r="K26" s="20"/>
      <c r="L26" s="21">
        <v>45633</v>
      </c>
      <c r="M26" s="21">
        <v>45281</v>
      </c>
      <c r="N26" s="21" t="s">
        <v>2079</v>
      </c>
      <c r="O26" s="85" t="s">
        <v>1991</v>
      </c>
      <c r="P26" s="20">
        <v>2024</v>
      </c>
      <c r="Q26" s="20" t="s">
        <v>1988</v>
      </c>
      <c r="R26" s="20" t="s">
        <v>39</v>
      </c>
      <c r="S26" s="20" t="s">
        <v>1833</v>
      </c>
      <c r="T26" s="20" t="str">
        <f t="shared" si="1"/>
        <v>DWDM-1458A</v>
      </c>
      <c r="U26" s="20" t="s">
        <v>118</v>
      </c>
      <c r="V26" s="20" t="s">
        <v>40</v>
      </c>
      <c r="W26" s="20" t="s">
        <v>1754</v>
      </c>
      <c r="X26" s="20" t="s">
        <v>2240</v>
      </c>
      <c r="Y26" s="20" t="s">
        <v>1506</v>
      </c>
      <c r="Z26" s="20" t="s">
        <v>1506</v>
      </c>
      <c r="AA26" s="132">
        <v>45405</v>
      </c>
      <c r="AB26" s="20" t="str">
        <f t="shared" si="3"/>
        <v>Wk17</v>
      </c>
      <c r="AC26" s="21">
        <v>45405</v>
      </c>
      <c r="AD26" s="21"/>
      <c r="AE26" s="22"/>
      <c r="AF26" s="141" t="s">
        <v>2326</v>
      </c>
      <c r="AG26" s="144"/>
      <c r="AH26" s="20"/>
      <c r="AI26" s="24"/>
      <c r="AJ26" s="25"/>
      <c r="AK26" s="20" t="s">
        <v>66</v>
      </c>
      <c r="AL26" s="21">
        <v>45419</v>
      </c>
      <c r="AM26" s="28"/>
      <c r="AN26" s="149" t="s">
        <v>2297</v>
      </c>
      <c r="AO26" s="159" t="s">
        <v>111</v>
      </c>
      <c r="AP26" s="149" t="s">
        <v>2450</v>
      </c>
      <c r="AQ26" s="149" t="str">
        <f>VLOOKUP(A:A,[2]Sheet1!$K:$N,4,0)</f>
        <v>P1_PE-MCR-Q1</v>
      </c>
      <c r="AR26" s="151" t="e">
        <v>#N/A</v>
      </c>
      <c r="AS26" s="20"/>
      <c r="AT26" s="20"/>
      <c r="AU26" s="20"/>
      <c r="AV26" s="20"/>
      <c r="AW26" s="27" t="e">
        <v>#N/A</v>
      </c>
      <c r="AX26" s="28"/>
      <c r="AY26" s="25" t="s">
        <v>66</v>
      </c>
      <c r="AZ26" s="21">
        <v>45436</v>
      </c>
      <c r="BA26" t="e">
        <f>IF(MATCH(F26,Sheet1!A:A,0),"YES","NO")</f>
        <v>#N/A</v>
      </c>
      <c r="BB26" s="125" t="s">
        <v>111</v>
      </c>
      <c r="BC26" t="s">
        <v>2449</v>
      </c>
    </row>
    <row r="27" spans="1:55" hidden="1" x14ac:dyDescent="0.35">
      <c r="A27" s="18" t="s">
        <v>111</v>
      </c>
      <c r="B27" s="19">
        <v>0.43402654726599993</v>
      </c>
      <c r="C27" s="32">
        <v>0.85389999999999999</v>
      </c>
      <c r="D27" s="18" t="s">
        <v>59</v>
      </c>
      <c r="E27" s="20" t="s">
        <v>121</v>
      </c>
      <c r="F27" s="33" t="s">
        <v>122</v>
      </c>
      <c r="G27" s="32">
        <v>0.85389999999999999</v>
      </c>
      <c r="H27" s="20" t="s">
        <v>123</v>
      </c>
      <c r="I27" s="20" t="s">
        <v>113</v>
      </c>
      <c r="J27" s="20" t="s">
        <v>96</v>
      </c>
      <c r="K27" s="20"/>
      <c r="L27" s="21">
        <v>45335</v>
      </c>
      <c r="M27" s="34">
        <v>45337</v>
      </c>
      <c r="N27" s="21" t="s">
        <v>1994</v>
      </c>
      <c r="O27" s="85" t="s">
        <v>1991</v>
      </c>
      <c r="P27" s="20">
        <v>2024</v>
      </c>
      <c r="Q27" s="20" t="s">
        <v>184</v>
      </c>
      <c r="R27" s="20" t="s">
        <v>39</v>
      </c>
      <c r="S27" s="20" t="s">
        <v>1967</v>
      </c>
      <c r="T27" s="20" t="str">
        <f t="shared" si="1"/>
        <v>DWDM-1475A</v>
      </c>
      <c r="U27" s="20" t="s">
        <v>121</v>
      </c>
      <c r="V27" s="20" t="s">
        <v>1897</v>
      </c>
      <c r="W27" s="20" t="s">
        <v>1824</v>
      </c>
      <c r="X27" s="20" t="s">
        <v>2240</v>
      </c>
      <c r="Y27" s="20" t="s">
        <v>1508</v>
      </c>
      <c r="Z27" s="20" t="s">
        <v>1508</v>
      </c>
      <c r="AA27" s="132">
        <v>45473</v>
      </c>
      <c r="AB27" s="20" t="str">
        <f t="shared" si="3"/>
        <v>Wk26</v>
      </c>
      <c r="AC27" s="21"/>
      <c r="AD27" s="21"/>
      <c r="AE27" s="22"/>
      <c r="AF27" s="141" t="s">
        <v>2327</v>
      </c>
      <c r="AG27" s="144"/>
      <c r="AH27" s="20"/>
      <c r="AI27" s="24"/>
      <c r="AJ27" s="25"/>
      <c r="AK27" s="20"/>
      <c r="AL27" s="21">
        <v>45456</v>
      </c>
      <c r="AM27" s="28"/>
      <c r="AN27" s="149" t="s">
        <v>2297</v>
      </c>
      <c r="AO27" s="159" t="s">
        <v>111</v>
      </c>
      <c r="AP27" s="149" t="s">
        <v>2450</v>
      </c>
      <c r="AQ27" s="149" t="str">
        <f>VLOOKUP(A:A,[2]Sheet1!$K:$N,4,0)</f>
        <v>P1_PE-MCR-Q1</v>
      </c>
      <c r="AR27" s="151" t="e">
        <v>#N/A</v>
      </c>
      <c r="AS27" s="20"/>
      <c r="AT27" s="20"/>
      <c r="AU27" s="20"/>
      <c r="AV27" s="20"/>
      <c r="AW27" s="27" t="e">
        <v>#N/A</v>
      </c>
      <c r="AX27" s="28"/>
      <c r="AY27" s="25" t="s">
        <v>66</v>
      </c>
      <c r="AZ27" s="21">
        <v>45436</v>
      </c>
      <c r="BA27" t="e">
        <f>IF(MATCH(F27,Sheet1!A:A,0),"YES","NO")</f>
        <v>#N/A</v>
      </c>
      <c r="BB27" s="125" t="s">
        <v>111</v>
      </c>
      <c r="BC27" t="s">
        <v>2449</v>
      </c>
    </row>
    <row r="28" spans="1:55" ht="43.5" hidden="1" x14ac:dyDescent="0.35">
      <c r="A28" s="18" t="s">
        <v>111</v>
      </c>
      <c r="B28" s="19">
        <v>0.43402654726599993</v>
      </c>
      <c r="C28" s="32">
        <v>0.85389999999999999</v>
      </c>
      <c r="D28" s="18" t="s">
        <v>59</v>
      </c>
      <c r="E28" s="20" t="s">
        <v>103</v>
      </c>
      <c r="F28" s="33" t="s">
        <v>124</v>
      </c>
      <c r="G28" s="32">
        <v>0.85389999999999999</v>
      </c>
      <c r="H28" s="20" t="s">
        <v>125</v>
      </c>
      <c r="I28" s="20" t="s">
        <v>113</v>
      </c>
      <c r="J28" s="20" t="s">
        <v>96</v>
      </c>
      <c r="K28" s="20"/>
      <c r="L28" s="34">
        <v>45260</v>
      </c>
      <c r="M28" s="21"/>
      <c r="N28" s="21" t="e">
        <v>#N/A</v>
      </c>
      <c r="O28" s="85" t="s">
        <v>1878</v>
      </c>
      <c r="P28" s="20"/>
      <c r="Q28" s="20"/>
      <c r="R28" s="20"/>
      <c r="S28" s="20"/>
      <c r="T28" s="20" t="str">
        <f t="shared" si="1"/>
        <v>DWDM-</v>
      </c>
      <c r="U28" s="20"/>
      <c r="V28" s="20"/>
      <c r="W28" s="20"/>
      <c r="X28" s="20" t="s">
        <v>2240</v>
      </c>
      <c r="Y28" s="20" t="s">
        <v>1506</v>
      </c>
      <c r="Z28" s="20" t="s">
        <v>1506</v>
      </c>
      <c r="AA28" s="132">
        <v>45473</v>
      </c>
      <c r="AB28" s="20" t="str">
        <f t="shared" si="3"/>
        <v>Wk26</v>
      </c>
      <c r="AC28" s="21"/>
      <c r="AD28" s="21"/>
      <c r="AE28" s="22"/>
      <c r="AF28" s="141" t="s">
        <v>2328</v>
      </c>
      <c r="AG28" s="144">
        <v>45464</v>
      </c>
      <c r="AH28" s="20"/>
      <c r="AI28" s="24"/>
      <c r="AJ28" s="25"/>
      <c r="AK28" s="20"/>
      <c r="AL28" s="21">
        <v>45456</v>
      </c>
      <c r="AM28" s="28"/>
      <c r="AN28" s="149" t="s">
        <v>2297</v>
      </c>
      <c r="AO28" s="159" t="s">
        <v>111</v>
      </c>
      <c r="AP28" s="149" t="s">
        <v>2450</v>
      </c>
      <c r="AQ28" s="149" t="str">
        <f>VLOOKUP(A:A,[2]Sheet1!$K:$N,4,0)</f>
        <v>P1_PE-MCR-Q1</v>
      </c>
      <c r="AR28" s="151" t="e">
        <v>#N/A</v>
      </c>
      <c r="AS28" s="20"/>
      <c r="AT28" s="20"/>
      <c r="AU28" s="20"/>
      <c r="AV28" s="20"/>
      <c r="AW28" s="27" t="e">
        <v>#N/A</v>
      </c>
      <c r="AX28" s="28"/>
      <c r="AY28" s="25" t="s">
        <v>66</v>
      </c>
      <c r="AZ28" s="21">
        <v>45436</v>
      </c>
      <c r="BA28" t="e">
        <f>IF(MATCH(F28,Sheet1!A:A,0),"YES","NO")</f>
        <v>#N/A</v>
      </c>
      <c r="BB28" s="125" t="s">
        <v>111</v>
      </c>
      <c r="BC28" t="s">
        <v>2449</v>
      </c>
    </row>
    <row r="29" spans="1:55" x14ac:dyDescent="0.35">
      <c r="A29" s="18" t="s">
        <v>138</v>
      </c>
      <c r="B29" s="19">
        <v>0.27229714469800004</v>
      </c>
      <c r="C29" s="32">
        <v>0.51851434346799996</v>
      </c>
      <c r="D29" s="18" t="s">
        <v>59</v>
      </c>
      <c r="E29" s="20" t="s">
        <v>139</v>
      </c>
      <c r="F29" s="22" t="s">
        <v>140</v>
      </c>
      <c r="G29" s="32">
        <v>0.51851434346799996</v>
      </c>
      <c r="H29" s="20" t="s">
        <v>141</v>
      </c>
      <c r="I29" s="20" t="s">
        <v>142</v>
      </c>
      <c r="J29" s="20" t="s">
        <v>64</v>
      </c>
      <c r="K29" s="20"/>
      <c r="L29" s="21">
        <v>45321</v>
      </c>
      <c r="M29" s="21"/>
      <c r="N29" s="21" t="s">
        <v>2011</v>
      </c>
      <c r="O29" s="85" t="s">
        <v>1991</v>
      </c>
      <c r="P29" s="20">
        <v>2024</v>
      </c>
      <c r="Q29" s="20" t="s">
        <v>1989</v>
      </c>
      <c r="R29" s="20" t="s">
        <v>39</v>
      </c>
      <c r="S29" s="20" t="s">
        <v>1977</v>
      </c>
      <c r="T29" s="20" t="str">
        <f t="shared" si="1"/>
        <v>DWDM-8263A</v>
      </c>
      <c r="U29" s="20" t="s">
        <v>139</v>
      </c>
      <c r="V29" s="20" t="s">
        <v>1897</v>
      </c>
      <c r="W29" s="20" t="s">
        <v>1799</v>
      </c>
      <c r="X29" s="20" t="s">
        <v>2240</v>
      </c>
      <c r="Y29" s="20" t="s">
        <v>1506</v>
      </c>
      <c r="Z29" s="20" t="s">
        <v>1506</v>
      </c>
      <c r="AA29" s="132">
        <v>45405</v>
      </c>
      <c r="AB29" s="20" t="str">
        <f t="shared" si="3"/>
        <v>Wk17</v>
      </c>
      <c r="AC29" s="21">
        <v>45405</v>
      </c>
      <c r="AD29" s="21"/>
      <c r="AE29" s="22"/>
      <c r="AF29" s="141"/>
      <c r="AG29" s="144">
        <v>45450</v>
      </c>
      <c r="AH29" s="20"/>
      <c r="AI29" s="24"/>
      <c r="AJ29" s="25" t="s">
        <v>65</v>
      </c>
      <c r="AK29" s="20"/>
      <c r="AL29" s="21">
        <f t="shared" ref="AL29:AL31" si="5">AG29+14</f>
        <v>45464</v>
      </c>
      <c r="AM29" s="28"/>
      <c r="AN29" s="149" t="str">
        <f t="shared" ref="AN29:AN30" si="6">AQ29</f>
        <v>P1_IP_BR-Q1</v>
      </c>
      <c r="AO29" s="159" t="s">
        <v>138</v>
      </c>
      <c r="AP29" s="149" t="s">
        <v>2447</v>
      </c>
      <c r="AQ29" s="149" t="str">
        <f>VLOOKUP(A:A,[2]Sheet1!$K:$N,4,0)</f>
        <v>P1_IP_BR-Q1</v>
      </c>
      <c r="AR29" s="151"/>
      <c r="AS29" s="20"/>
      <c r="AT29" s="20"/>
      <c r="AU29" s="20"/>
      <c r="AV29" s="20"/>
      <c r="AW29" s="27"/>
      <c r="AX29" s="28"/>
      <c r="AY29" s="25" t="s">
        <v>66</v>
      </c>
      <c r="AZ29" s="21">
        <v>45377</v>
      </c>
      <c r="BA29" t="e">
        <f>IF(MATCH(F29,Sheet1!A:A,0),"YES","NO")</f>
        <v>#N/A</v>
      </c>
      <c r="BB29" s="125" t="s">
        <v>138</v>
      </c>
      <c r="BC29" t="s">
        <v>2447</v>
      </c>
    </row>
    <row r="30" spans="1:55" x14ac:dyDescent="0.35">
      <c r="A30" s="18" t="s">
        <v>138</v>
      </c>
      <c r="B30" s="19">
        <v>0.27229714469800004</v>
      </c>
      <c r="C30" s="32">
        <v>0.51851434346799996</v>
      </c>
      <c r="D30" s="18" t="s">
        <v>59</v>
      </c>
      <c r="E30" s="20" t="s">
        <v>147</v>
      </c>
      <c r="F30" s="22" t="s">
        <v>148</v>
      </c>
      <c r="G30" s="32">
        <v>0.51851434346799996</v>
      </c>
      <c r="H30" s="20" t="s">
        <v>149</v>
      </c>
      <c r="I30" s="20" t="s">
        <v>37</v>
      </c>
      <c r="J30" s="20" t="s">
        <v>64</v>
      </c>
      <c r="K30" s="20"/>
      <c r="L30" s="21">
        <v>45321</v>
      </c>
      <c r="M30" s="21"/>
      <c r="N30" s="21" t="s">
        <v>2012</v>
      </c>
      <c r="O30" s="85" t="s">
        <v>1991</v>
      </c>
      <c r="P30" s="20">
        <v>2024</v>
      </c>
      <c r="Q30" s="20" t="s">
        <v>184</v>
      </c>
      <c r="R30" s="20" t="s">
        <v>39</v>
      </c>
      <c r="S30" s="20" t="s">
        <v>1977</v>
      </c>
      <c r="T30" s="20" t="str">
        <f t="shared" si="1"/>
        <v>DWDM-8288B</v>
      </c>
      <c r="U30" s="20" t="s">
        <v>147</v>
      </c>
      <c r="V30" s="20" t="s">
        <v>1897</v>
      </c>
      <c r="W30" s="20" t="s">
        <v>1812</v>
      </c>
      <c r="X30" s="20" t="s">
        <v>2240</v>
      </c>
      <c r="Y30" s="20" t="s">
        <v>1506</v>
      </c>
      <c r="Z30" s="20" t="s">
        <v>1506</v>
      </c>
      <c r="AA30" s="132">
        <v>45404</v>
      </c>
      <c r="AB30" s="20" t="str">
        <f t="shared" si="3"/>
        <v>Wk17</v>
      </c>
      <c r="AC30" s="21">
        <v>45405</v>
      </c>
      <c r="AD30" s="21"/>
      <c r="AE30" s="22"/>
      <c r="AF30" s="141"/>
      <c r="AG30" s="144">
        <v>45450</v>
      </c>
      <c r="AH30" s="20"/>
      <c r="AI30" s="24"/>
      <c r="AJ30" s="25" t="s">
        <v>65</v>
      </c>
      <c r="AK30" s="20"/>
      <c r="AL30" s="21">
        <f t="shared" si="5"/>
        <v>45464</v>
      </c>
      <c r="AM30" s="28"/>
      <c r="AN30" s="149" t="str">
        <f t="shared" si="6"/>
        <v>P1_IP_BR-Q1</v>
      </c>
      <c r="AO30" s="159" t="s">
        <v>138</v>
      </c>
      <c r="AP30" s="149" t="s">
        <v>2447</v>
      </c>
      <c r="AQ30" s="149" t="str">
        <f>VLOOKUP(A:A,[2]Sheet1!$K:$N,4,0)</f>
        <v>P1_IP_BR-Q1</v>
      </c>
      <c r="AR30" s="151"/>
      <c r="AS30" s="20"/>
      <c r="AT30" s="20"/>
      <c r="AU30" s="20"/>
      <c r="AV30" s="20"/>
      <c r="AW30" s="27"/>
      <c r="AX30" s="28"/>
      <c r="AY30" s="25" t="s">
        <v>66</v>
      </c>
      <c r="AZ30" s="21">
        <v>45457</v>
      </c>
      <c r="BA30" t="e">
        <f>IF(MATCH(F30,Sheet1!A:A,0),"YES","NO")</f>
        <v>#N/A</v>
      </c>
      <c r="BB30" s="125" t="s">
        <v>138</v>
      </c>
      <c r="BC30" t="s">
        <v>2447</v>
      </c>
    </row>
    <row r="31" spans="1:55" x14ac:dyDescent="0.35">
      <c r="A31" s="18" t="s">
        <v>280</v>
      </c>
      <c r="B31" s="19">
        <v>0.38822233538799999</v>
      </c>
      <c r="C31" s="32">
        <v>0.53254595616300004</v>
      </c>
      <c r="D31" s="18" t="s">
        <v>59</v>
      </c>
      <c r="E31" s="20" t="s">
        <v>290</v>
      </c>
      <c r="F31" s="20" t="s">
        <v>291</v>
      </c>
      <c r="G31" s="32">
        <v>0.53254595616300004</v>
      </c>
      <c r="H31" s="20" t="s">
        <v>292</v>
      </c>
      <c r="I31" s="20" t="s">
        <v>37</v>
      </c>
      <c r="J31" s="20" t="s">
        <v>96</v>
      </c>
      <c r="K31" s="20"/>
      <c r="L31" s="21">
        <v>45314</v>
      </c>
      <c r="M31" s="21"/>
      <c r="N31" s="21" t="s">
        <v>2038</v>
      </c>
      <c r="O31" s="85" t="s">
        <v>1990</v>
      </c>
      <c r="P31" s="20">
        <v>2024</v>
      </c>
      <c r="Q31" s="20" t="s">
        <v>1989</v>
      </c>
      <c r="R31" s="20" t="s">
        <v>39</v>
      </c>
      <c r="S31" s="20" t="s">
        <v>280</v>
      </c>
      <c r="T31" s="20" t="str">
        <f t="shared" si="1"/>
        <v>DWDM-2402B</v>
      </c>
      <c r="U31" s="20" t="s">
        <v>290</v>
      </c>
      <c r="V31" s="20" t="s">
        <v>1897</v>
      </c>
      <c r="W31" s="20" t="s">
        <v>1801</v>
      </c>
      <c r="X31" s="20" t="s">
        <v>2243</v>
      </c>
      <c r="Y31" s="20" t="s">
        <v>1506</v>
      </c>
      <c r="Z31" s="20" t="s">
        <v>1506</v>
      </c>
      <c r="AA31" s="132">
        <v>45405</v>
      </c>
      <c r="AB31" s="20" t="str">
        <f t="shared" si="3"/>
        <v>Wk17</v>
      </c>
      <c r="AC31" s="21">
        <v>45405</v>
      </c>
      <c r="AD31" s="21"/>
      <c r="AE31" s="22"/>
      <c r="AF31" s="141"/>
      <c r="AG31" s="144">
        <v>45447</v>
      </c>
      <c r="AH31" s="20"/>
      <c r="AI31" s="24"/>
      <c r="AJ31" s="25" t="s">
        <v>65</v>
      </c>
      <c r="AK31" s="20"/>
      <c r="AL31" s="21">
        <f t="shared" si="5"/>
        <v>45461</v>
      </c>
      <c r="AM31" s="28"/>
      <c r="AN31" s="149" t="s">
        <v>2278</v>
      </c>
      <c r="AO31" s="20" t="s">
        <v>280</v>
      </c>
      <c r="AP31" s="149" t="s">
        <v>2447</v>
      </c>
      <c r="AQ31" s="149" t="e">
        <f>VLOOKUP(A:A,[2]Sheet1!$K:$N,4,0)</f>
        <v>#N/A</v>
      </c>
      <c r="AR31" s="151"/>
      <c r="AS31" s="20"/>
      <c r="AT31" s="20"/>
      <c r="AU31" s="20"/>
      <c r="AV31" s="20"/>
      <c r="AW31" s="27"/>
      <c r="AX31" s="28"/>
      <c r="AY31" s="25" t="s">
        <v>66</v>
      </c>
      <c r="AZ31" s="21">
        <v>45456</v>
      </c>
      <c r="BA31" t="e">
        <f>IF(MATCH(F31,Sheet1!A:A,0),"YES","NO")</f>
        <v>#N/A</v>
      </c>
      <c r="BB31" s="125" t="e">
        <v>#N/A</v>
      </c>
      <c r="BC31" t="s">
        <v>2447</v>
      </c>
    </row>
    <row r="32" spans="1:55" x14ac:dyDescent="0.35">
      <c r="A32" s="18" t="s">
        <v>82</v>
      </c>
      <c r="B32" s="19" t="e">
        <v>#N/A</v>
      </c>
      <c r="C32" s="32">
        <v>1.4945999999999999</v>
      </c>
      <c r="D32" s="18" t="s">
        <v>59</v>
      </c>
      <c r="E32" s="20" t="s">
        <v>85</v>
      </c>
      <c r="F32" s="33" t="s">
        <v>86</v>
      </c>
      <c r="G32" s="32">
        <v>1.4945999999999999</v>
      </c>
      <c r="H32" s="20" t="s">
        <v>87</v>
      </c>
      <c r="I32" s="20" t="s">
        <v>88</v>
      </c>
      <c r="J32" s="20" t="s">
        <v>64</v>
      </c>
      <c r="K32" s="20"/>
      <c r="L32" s="21">
        <v>45317</v>
      </c>
      <c r="M32" s="21">
        <v>45329</v>
      </c>
      <c r="N32" s="21" t="s">
        <v>2000</v>
      </c>
      <c r="O32" s="85" t="s">
        <v>1991</v>
      </c>
      <c r="P32" s="20">
        <v>2024</v>
      </c>
      <c r="Q32" s="20" t="s">
        <v>184</v>
      </c>
      <c r="R32" s="20" t="s">
        <v>39</v>
      </c>
      <c r="S32" s="20" t="s">
        <v>1971</v>
      </c>
      <c r="T32" s="20" t="str">
        <f t="shared" si="1"/>
        <v>DWDM-1859A</v>
      </c>
      <c r="U32" s="20" t="s">
        <v>85</v>
      </c>
      <c r="V32" s="20" t="s">
        <v>1897</v>
      </c>
      <c r="W32" s="20" t="s">
        <v>1821</v>
      </c>
      <c r="X32" s="20" t="e">
        <v>#N/A</v>
      </c>
      <c r="Y32" s="20" t="e">
        <v>#N/A</v>
      </c>
      <c r="Z32" s="20" t="e">
        <v>#N/A</v>
      </c>
      <c r="AA32" s="132">
        <v>45406</v>
      </c>
      <c r="AB32" s="20" t="str">
        <f t="shared" si="3"/>
        <v>Wk17</v>
      </c>
      <c r="AC32" s="21">
        <v>45406</v>
      </c>
      <c r="AD32" s="21"/>
      <c r="AE32" s="22"/>
      <c r="AF32" s="141"/>
      <c r="AG32" s="144"/>
      <c r="AH32" s="20"/>
      <c r="AI32" s="24"/>
      <c r="AJ32" s="25" t="s">
        <v>65</v>
      </c>
      <c r="AK32" s="20"/>
      <c r="AL32" s="21">
        <v>45421</v>
      </c>
      <c r="AM32" s="28"/>
      <c r="AN32" s="149" t="str">
        <f t="shared" ref="AN32:AN33" si="7">AQ32</f>
        <v>P1_IP_BR-Q1</v>
      </c>
      <c r="AO32" s="159" t="s">
        <v>82</v>
      </c>
      <c r="AP32" s="149" t="s">
        <v>2447</v>
      </c>
      <c r="AQ32" s="149" t="str">
        <f>VLOOKUP(A:A,[2]Sheet1!$K:$N,4,0)</f>
        <v>P1_IP_BR-Q1</v>
      </c>
      <c r="AR32" s="151" t="e">
        <v>#N/A</v>
      </c>
      <c r="AS32" s="20"/>
      <c r="AT32" s="20"/>
      <c r="AU32" s="20"/>
      <c r="AV32" s="20"/>
      <c r="AW32" s="27" t="e">
        <v>#N/A</v>
      </c>
      <c r="AX32" s="28"/>
      <c r="AY32" s="25" t="s">
        <v>66</v>
      </c>
      <c r="AZ32" s="21">
        <v>45443</v>
      </c>
      <c r="BA32" t="e">
        <f>IF(MATCH(F32,Sheet1!A:A,0),"YES","NO")</f>
        <v>#N/A</v>
      </c>
      <c r="BB32" s="125" t="s">
        <v>82</v>
      </c>
      <c r="BC32" t="s">
        <v>2449</v>
      </c>
    </row>
    <row r="33" spans="1:55" ht="58" x14ac:dyDescent="0.35">
      <c r="A33" s="18" t="s">
        <v>138</v>
      </c>
      <c r="B33" s="19">
        <v>0.27229714469800004</v>
      </c>
      <c r="C33" s="32">
        <v>0.51851434346799996</v>
      </c>
      <c r="D33" s="18" t="s">
        <v>59</v>
      </c>
      <c r="E33" s="20" t="s">
        <v>143</v>
      </c>
      <c r="F33" s="20" t="s">
        <v>144</v>
      </c>
      <c r="G33" s="32">
        <v>0.51851434346799996</v>
      </c>
      <c r="H33" s="20" t="s">
        <v>145</v>
      </c>
      <c r="I33" s="20" t="s">
        <v>37</v>
      </c>
      <c r="J33" s="20" t="s">
        <v>64</v>
      </c>
      <c r="K33" s="20"/>
      <c r="L33" s="21">
        <v>45321</v>
      </c>
      <c r="M33" s="21"/>
      <c r="N33" s="21" t="e">
        <v>#N/A</v>
      </c>
      <c r="O33" s="85" t="s">
        <v>1878</v>
      </c>
      <c r="P33" s="20"/>
      <c r="Q33" s="20"/>
      <c r="R33" s="20"/>
      <c r="S33" s="20"/>
      <c r="T33" s="20" t="str">
        <f t="shared" si="1"/>
        <v>DWDM-</v>
      </c>
      <c r="U33" s="20"/>
      <c r="V33" s="20"/>
      <c r="W33" s="20"/>
      <c r="X33" s="20" t="s">
        <v>146</v>
      </c>
      <c r="Y33" s="20" t="s">
        <v>1508</v>
      </c>
      <c r="Z33" s="20" t="s">
        <v>1508</v>
      </c>
      <c r="AA33" s="165">
        <v>45447</v>
      </c>
      <c r="AB33" s="20" t="str">
        <f t="shared" si="3"/>
        <v>Wk23</v>
      </c>
      <c r="AC33" s="21"/>
      <c r="AD33" s="21" t="s">
        <v>146</v>
      </c>
      <c r="AE33" s="22"/>
      <c r="AF33" s="141" t="s">
        <v>2330</v>
      </c>
      <c r="AG33" s="144"/>
      <c r="AH33" s="20"/>
      <c r="AI33" s="24"/>
      <c r="AJ33" s="25" t="s">
        <v>65</v>
      </c>
      <c r="AK33" s="20"/>
      <c r="AL33" s="21">
        <v>45456</v>
      </c>
      <c r="AM33" s="28"/>
      <c r="AN33" s="149" t="str">
        <f t="shared" si="7"/>
        <v>P1_IP_BR-Q1</v>
      </c>
      <c r="AO33" s="159" t="s">
        <v>138</v>
      </c>
      <c r="AP33" s="149" t="s">
        <v>2447</v>
      </c>
      <c r="AQ33" s="149" t="str">
        <f>VLOOKUP(A:A,[2]Sheet1!$K:$N,4,0)</f>
        <v>P1_IP_BR-Q1</v>
      </c>
      <c r="AR33" s="151"/>
      <c r="AS33" s="20"/>
      <c r="AT33" s="20"/>
      <c r="AU33" s="20"/>
      <c r="AV33" s="20"/>
      <c r="AW33" s="27"/>
      <c r="AX33" s="28"/>
      <c r="AY33" s="25" t="s">
        <v>66</v>
      </c>
      <c r="AZ33" s="21">
        <v>45457</v>
      </c>
      <c r="BA33" t="e">
        <f>IF(MATCH(F33,Sheet1!A:A,0),"YES","NO")</f>
        <v>#N/A</v>
      </c>
      <c r="BB33" s="125" t="s">
        <v>138</v>
      </c>
      <c r="BC33" t="s">
        <v>2447</v>
      </c>
    </row>
    <row r="34" spans="1:55" ht="60" hidden="1" customHeight="1" x14ac:dyDescent="0.35">
      <c r="A34" s="18" t="s">
        <v>92</v>
      </c>
      <c r="B34" s="19">
        <v>0.41968185019499998</v>
      </c>
      <c r="C34" s="32">
        <v>0.73199999999999998</v>
      </c>
      <c r="D34" s="18" t="s">
        <v>59</v>
      </c>
      <c r="E34" s="20" t="s">
        <v>100</v>
      </c>
      <c r="F34" s="33" t="s">
        <v>101</v>
      </c>
      <c r="G34" s="32">
        <v>0.73199999999999998</v>
      </c>
      <c r="H34" s="20" t="s">
        <v>102</v>
      </c>
      <c r="I34" s="20" t="s">
        <v>71</v>
      </c>
      <c r="J34" s="20" t="s">
        <v>96</v>
      </c>
      <c r="K34" s="20"/>
      <c r="L34" s="34">
        <v>45267</v>
      </c>
      <c r="M34" s="34">
        <v>45281</v>
      </c>
      <c r="N34" s="21" t="s">
        <v>2002</v>
      </c>
      <c r="O34" s="85" t="s">
        <v>1990</v>
      </c>
      <c r="P34" s="20">
        <v>2024</v>
      </c>
      <c r="Q34" s="20" t="s">
        <v>1989</v>
      </c>
      <c r="R34" s="20" t="s">
        <v>39</v>
      </c>
      <c r="S34" s="20" t="s">
        <v>92</v>
      </c>
      <c r="T34" s="20" t="str">
        <f t="shared" si="1"/>
        <v>DWDM-1737A</v>
      </c>
      <c r="U34" s="20" t="s">
        <v>100</v>
      </c>
      <c r="V34" s="20" t="s">
        <v>1897</v>
      </c>
      <c r="W34" s="22" t="s">
        <v>2293</v>
      </c>
      <c r="X34" s="20" t="s">
        <v>2240</v>
      </c>
      <c r="Y34" s="20" t="s">
        <v>1506</v>
      </c>
      <c r="Z34" s="20" t="s">
        <v>1506</v>
      </c>
      <c r="AA34" s="132">
        <v>45406</v>
      </c>
      <c r="AB34" s="20" t="str">
        <f t="shared" si="3"/>
        <v>Wk17</v>
      </c>
      <c r="AC34" s="21">
        <v>45406</v>
      </c>
      <c r="AD34" s="21"/>
      <c r="AE34" s="22"/>
      <c r="AF34" s="141"/>
      <c r="AG34" s="144">
        <v>45447</v>
      </c>
      <c r="AH34" s="20"/>
      <c r="AI34" s="24"/>
      <c r="AJ34" s="25" t="s">
        <v>65</v>
      </c>
      <c r="AK34" s="20"/>
      <c r="AL34" s="21">
        <v>45421</v>
      </c>
      <c r="AM34" s="28"/>
      <c r="AN34" s="149" t="s">
        <v>2275</v>
      </c>
      <c r="AO34" s="159" t="e">
        <v>#N/A</v>
      </c>
      <c r="AP34" s="149" t="s">
        <v>2448</v>
      </c>
      <c r="AQ34" s="149" t="e">
        <f>VLOOKUP(A:A,[2]Sheet1!$K:$N,4,0)</f>
        <v>#N/A</v>
      </c>
      <c r="AR34" s="151" t="e">
        <v>#N/A</v>
      </c>
      <c r="AS34" s="20"/>
      <c r="AT34" s="20"/>
      <c r="AU34" s="20"/>
      <c r="AV34" s="20"/>
      <c r="AW34" s="27" t="e">
        <v>#N/A</v>
      </c>
      <c r="AX34" s="28"/>
      <c r="AY34" s="25" t="s">
        <v>66</v>
      </c>
      <c r="AZ34" s="21">
        <v>45454</v>
      </c>
      <c r="BA34" t="e">
        <f>IF(MATCH(F34,Sheet1!A:A,0),"YES","NO")</f>
        <v>#N/A</v>
      </c>
      <c r="BB34" s="125" t="e">
        <v>#N/A</v>
      </c>
      <c r="BC34" t="s">
        <v>2448</v>
      </c>
    </row>
    <row r="35" spans="1:55" ht="58" x14ac:dyDescent="0.35">
      <c r="A35" s="18" t="s">
        <v>138</v>
      </c>
      <c r="B35" s="19">
        <v>0.27229714469800004</v>
      </c>
      <c r="C35" s="32">
        <v>0.51851434346799996</v>
      </c>
      <c r="D35" s="18" t="s">
        <v>59</v>
      </c>
      <c r="E35" s="20" t="s">
        <v>150</v>
      </c>
      <c r="F35" s="20" t="s">
        <v>151</v>
      </c>
      <c r="G35" s="32">
        <v>0.51851434346799996</v>
      </c>
      <c r="H35" s="20" t="s">
        <v>152</v>
      </c>
      <c r="I35" s="20" t="s">
        <v>37</v>
      </c>
      <c r="J35" s="20" t="s">
        <v>64</v>
      </c>
      <c r="K35" s="20"/>
      <c r="L35" s="21">
        <v>45321</v>
      </c>
      <c r="M35" s="21"/>
      <c r="N35" s="21" t="s">
        <v>2010</v>
      </c>
      <c r="O35" s="85" t="s">
        <v>1991</v>
      </c>
      <c r="P35" s="20">
        <v>2024</v>
      </c>
      <c r="Q35" s="20" t="s">
        <v>184</v>
      </c>
      <c r="R35" s="20" t="s">
        <v>39</v>
      </c>
      <c r="S35" s="20" t="s">
        <v>138</v>
      </c>
      <c r="T35" s="20" t="str">
        <f t="shared" si="1"/>
        <v>DWDM-8294A</v>
      </c>
      <c r="U35" s="20" t="s">
        <v>150</v>
      </c>
      <c r="V35" s="20" t="s">
        <v>1897</v>
      </c>
      <c r="W35" s="20" t="s">
        <v>1819</v>
      </c>
      <c r="X35" s="20" t="s">
        <v>146</v>
      </c>
      <c r="Y35" s="20" t="s">
        <v>1506</v>
      </c>
      <c r="Z35" s="20" t="s">
        <v>1506</v>
      </c>
      <c r="AA35" s="165">
        <v>45448</v>
      </c>
      <c r="AB35" s="20" t="str">
        <f t="shared" si="3"/>
        <v>Wk23</v>
      </c>
      <c r="AC35" s="21"/>
      <c r="AD35" s="21" t="s">
        <v>153</v>
      </c>
      <c r="AE35" s="22"/>
      <c r="AF35" s="141" t="s">
        <v>2331</v>
      </c>
      <c r="AG35" s="144">
        <v>45450</v>
      </c>
      <c r="AH35" s="20"/>
      <c r="AI35" s="24"/>
      <c r="AJ35" s="25" t="s">
        <v>65</v>
      </c>
      <c r="AK35" s="20"/>
      <c r="AL35" s="21">
        <v>45456</v>
      </c>
      <c r="AM35" s="28"/>
      <c r="AN35" s="149" t="str">
        <f t="shared" ref="AN35:AN54" si="8">AQ35</f>
        <v>P1_IP_BR-Q1</v>
      </c>
      <c r="AO35" s="159" t="s">
        <v>138</v>
      </c>
      <c r="AP35" s="149" t="s">
        <v>2447</v>
      </c>
      <c r="AQ35" s="149" t="str">
        <f>VLOOKUP(A:A,[2]Sheet1!$K:$N,4,0)</f>
        <v>P1_IP_BR-Q1</v>
      </c>
      <c r="AR35" s="151"/>
      <c r="AS35" s="20"/>
      <c r="AT35" s="20"/>
      <c r="AU35" s="20"/>
      <c r="AV35" s="20"/>
      <c r="AW35" s="27"/>
      <c r="AX35" s="28"/>
      <c r="AY35" s="25" t="s">
        <v>66</v>
      </c>
      <c r="AZ35" s="21">
        <v>45457</v>
      </c>
      <c r="BA35" t="e">
        <f>IF(MATCH(F35,Sheet1!A:A,0),"YES","NO")</f>
        <v>#N/A</v>
      </c>
      <c r="BB35" s="125" t="s">
        <v>138</v>
      </c>
      <c r="BC35" t="s">
        <v>2447</v>
      </c>
    </row>
    <row r="36" spans="1:55" x14ac:dyDescent="0.35">
      <c r="A36" s="18" t="s">
        <v>154</v>
      </c>
      <c r="B36" s="19">
        <v>0.91649508390899992</v>
      </c>
      <c r="C36" s="32">
        <v>1.127882496832</v>
      </c>
      <c r="D36" s="18" t="s">
        <v>59</v>
      </c>
      <c r="E36" s="20" t="s">
        <v>155</v>
      </c>
      <c r="F36" s="20" t="s">
        <v>156</v>
      </c>
      <c r="G36" s="32">
        <v>1.127882496832</v>
      </c>
      <c r="H36" s="20" t="s">
        <v>157</v>
      </c>
      <c r="I36" s="20" t="s">
        <v>37</v>
      </c>
      <c r="J36" s="20" t="s">
        <v>158</v>
      </c>
      <c r="K36" s="20"/>
      <c r="L36" s="21">
        <v>45281</v>
      </c>
      <c r="M36" s="21">
        <v>45338</v>
      </c>
      <c r="N36" s="21" t="s">
        <v>2013</v>
      </c>
      <c r="O36" s="85" t="s">
        <v>1991</v>
      </c>
      <c r="P36" s="20">
        <v>2024</v>
      </c>
      <c r="Q36" s="20" t="s">
        <v>184</v>
      </c>
      <c r="R36" s="20" t="s">
        <v>39</v>
      </c>
      <c r="S36" s="20" t="s">
        <v>154</v>
      </c>
      <c r="T36" s="20" t="str">
        <f t="shared" si="1"/>
        <v>DWDM-8139B</v>
      </c>
      <c r="U36" s="20" t="s">
        <v>155</v>
      </c>
      <c r="V36" s="20" t="s">
        <v>1897</v>
      </c>
      <c r="W36" s="20" t="s">
        <v>1817</v>
      </c>
      <c r="X36" s="20" t="s">
        <v>146</v>
      </c>
      <c r="Y36" s="20" t="s">
        <v>1504</v>
      </c>
      <c r="Z36" s="20" t="s">
        <v>1509</v>
      </c>
      <c r="AA36" s="132">
        <v>45468</v>
      </c>
      <c r="AB36" s="20" t="str">
        <f t="shared" si="3"/>
        <v>Wk26</v>
      </c>
      <c r="AC36" s="21"/>
      <c r="AD36" s="21" t="s">
        <v>159</v>
      </c>
      <c r="AE36" s="22"/>
      <c r="AF36" s="141" t="s">
        <v>2355</v>
      </c>
      <c r="AG36" s="144">
        <v>45457</v>
      </c>
      <c r="AH36" s="20"/>
      <c r="AI36" s="24"/>
      <c r="AJ36" s="25" t="s">
        <v>65</v>
      </c>
      <c r="AK36" s="20"/>
      <c r="AL36" s="21">
        <v>45463</v>
      </c>
      <c r="AM36" s="28"/>
      <c r="AN36" s="149" t="str">
        <f t="shared" si="8"/>
        <v>P1_IP_BR-Q1</v>
      </c>
      <c r="AO36" s="159" t="s">
        <v>154</v>
      </c>
      <c r="AP36" s="149" t="s">
        <v>2447</v>
      </c>
      <c r="AQ36" s="149" t="str">
        <f>VLOOKUP(A:A,[2]Sheet1!$K:$N,4,0)</f>
        <v>P1_IP_BR-Q1</v>
      </c>
      <c r="AR36" s="151"/>
      <c r="AS36" s="20"/>
      <c r="AT36" s="20"/>
      <c r="AU36" s="20"/>
      <c r="AV36" s="20"/>
      <c r="AW36" s="27"/>
      <c r="AX36" s="28"/>
      <c r="AY36" s="25" t="s">
        <v>66</v>
      </c>
      <c r="AZ36" s="21">
        <v>45436</v>
      </c>
      <c r="BA36" t="e">
        <f>IF(MATCH(F36,Sheet1!A:A,0),"YES","NO")</f>
        <v>#N/A</v>
      </c>
      <c r="BB36" s="125" t="s">
        <v>154</v>
      </c>
      <c r="BC36" t="s">
        <v>2447</v>
      </c>
    </row>
    <row r="37" spans="1:55" x14ac:dyDescent="0.35">
      <c r="A37" s="18" t="s">
        <v>154</v>
      </c>
      <c r="B37" s="19">
        <v>0.91649508390899992</v>
      </c>
      <c r="C37" s="32">
        <v>1.127882496832</v>
      </c>
      <c r="D37" s="18" t="s">
        <v>59</v>
      </c>
      <c r="E37" s="20" t="s">
        <v>160</v>
      </c>
      <c r="F37" s="20" t="s">
        <v>161</v>
      </c>
      <c r="G37" s="32">
        <v>1.127882496832</v>
      </c>
      <c r="H37" s="20" t="s">
        <v>162</v>
      </c>
      <c r="I37" s="20" t="s">
        <v>142</v>
      </c>
      <c r="J37" s="20" t="s">
        <v>158</v>
      </c>
      <c r="K37" s="20"/>
      <c r="L37" s="21">
        <v>45279</v>
      </c>
      <c r="M37" s="21"/>
      <c r="N37" s="21" t="e">
        <v>#N/A</v>
      </c>
      <c r="O37" s="85" t="s">
        <v>1878</v>
      </c>
      <c r="P37" s="20"/>
      <c r="Q37" s="20"/>
      <c r="R37" s="20"/>
      <c r="S37" s="20"/>
      <c r="T37" s="20" t="str">
        <f t="shared" si="1"/>
        <v>DWDM-</v>
      </c>
      <c r="U37" s="20"/>
      <c r="V37" s="20"/>
      <c r="W37" s="20"/>
      <c r="X37" s="20" t="s">
        <v>2243</v>
      </c>
      <c r="Y37" s="20" t="s">
        <v>1508</v>
      </c>
      <c r="Z37" s="20" t="s">
        <v>1508</v>
      </c>
      <c r="AA37" s="132">
        <v>45468</v>
      </c>
      <c r="AB37" s="20" t="str">
        <f t="shared" si="3"/>
        <v>Wk26</v>
      </c>
      <c r="AC37" s="21"/>
      <c r="AD37" s="21"/>
      <c r="AE37" s="22"/>
      <c r="AF37" s="141"/>
      <c r="AG37" s="144"/>
      <c r="AH37" s="20"/>
      <c r="AI37" s="24"/>
      <c r="AJ37" s="25" t="s">
        <v>65</v>
      </c>
      <c r="AK37" s="20"/>
      <c r="AL37" s="21">
        <v>45463</v>
      </c>
      <c r="AM37" s="28"/>
      <c r="AN37" s="149" t="str">
        <f t="shared" si="8"/>
        <v>P1_IP_BR-Q1</v>
      </c>
      <c r="AO37" s="159" t="s">
        <v>154</v>
      </c>
      <c r="AP37" s="149" t="s">
        <v>2447</v>
      </c>
      <c r="AQ37" s="149" t="str">
        <f>VLOOKUP(A:A,[2]Sheet1!$K:$N,4,0)</f>
        <v>P1_IP_BR-Q1</v>
      </c>
      <c r="AR37" s="151"/>
      <c r="AS37" s="20"/>
      <c r="AT37" s="20"/>
      <c r="AU37" s="20"/>
      <c r="AV37" s="20"/>
      <c r="AW37" s="27"/>
      <c r="AX37" s="28"/>
      <c r="AY37" s="25" t="s">
        <v>66</v>
      </c>
      <c r="AZ37" s="21">
        <v>45436</v>
      </c>
      <c r="BA37" t="e">
        <f>IF(MATCH(F37,Sheet1!A:A,0),"YES","NO")</f>
        <v>#N/A</v>
      </c>
      <c r="BB37" s="125" t="s">
        <v>154</v>
      </c>
      <c r="BC37" t="s">
        <v>2447</v>
      </c>
    </row>
    <row r="38" spans="1:55" x14ac:dyDescent="0.35">
      <c r="A38" s="18" t="s">
        <v>154</v>
      </c>
      <c r="B38" s="19">
        <v>0.91649508390899992</v>
      </c>
      <c r="C38" s="32">
        <v>1.127882496832</v>
      </c>
      <c r="D38" s="18" t="s">
        <v>59</v>
      </c>
      <c r="E38" s="20" t="s">
        <v>166</v>
      </c>
      <c r="F38" s="20" t="s">
        <v>167</v>
      </c>
      <c r="G38" s="32">
        <v>1.127882496832</v>
      </c>
      <c r="H38" s="20" t="s">
        <v>168</v>
      </c>
      <c r="I38" s="20" t="s">
        <v>37</v>
      </c>
      <c r="J38" s="20" t="s">
        <v>158</v>
      </c>
      <c r="K38" s="20"/>
      <c r="L38" s="21">
        <v>45281</v>
      </c>
      <c r="M38" s="21">
        <v>45338</v>
      </c>
      <c r="N38" s="21" t="s">
        <v>2014</v>
      </c>
      <c r="O38" s="85" t="s">
        <v>1991</v>
      </c>
      <c r="P38" s="20">
        <v>2024</v>
      </c>
      <c r="Q38" s="20" t="s">
        <v>1989</v>
      </c>
      <c r="R38" s="20" t="s">
        <v>39</v>
      </c>
      <c r="S38" s="20" t="s">
        <v>154</v>
      </c>
      <c r="T38" s="20" t="str">
        <f t="shared" si="1"/>
        <v>DWDM-8229A</v>
      </c>
      <c r="U38" s="20" t="s">
        <v>166</v>
      </c>
      <c r="V38" s="20" t="s">
        <v>1897</v>
      </c>
      <c r="W38" s="20" t="s">
        <v>1798</v>
      </c>
      <c r="X38" s="20" t="s">
        <v>2240</v>
      </c>
      <c r="Y38" s="20" t="s">
        <v>1506</v>
      </c>
      <c r="Z38" s="20" t="s">
        <v>1506</v>
      </c>
      <c r="AA38" s="132">
        <v>45406</v>
      </c>
      <c r="AB38" s="20" t="str">
        <f t="shared" si="3"/>
        <v>Wk17</v>
      </c>
      <c r="AC38" s="21">
        <v>45406</v>
      </c>
      <c r="AD38" s="21"/>
      <c r="AE38" s="22"/>
      <c r="AF38" s="141"/>
      <c r="AG38" s="144">
        <v>45457</v>
      </c>
      <c r="AH38" s="20"/>
      <c r="AI38" s="24"/>
      <c r="AJ38" s="25" t="s">
        <v>65</v>
      </c>
      <c r="AK38" s="20"/>
      <c r="AL38" s="21">
        <f t="shared" ref="AL38:AL39" si="9">AG38+14</f>
        <v>45471</v>
      </c>
      <c r="AM38" s="28"/>
      <c r="AN38" s="149" t="str">
        <f t="shared" si="8"/>
        <v>P1_IP_BR-Q1</v>
      </c>
      <c r="AO38" s="159" t="s">
        <v>154</v>
      </c>
      <c r="AP38" s="149" t="s">
        <v>2447</v>
      </c>
      <c r="AQ38" s="149" t="str">
        <f>VLOOKUP(A:A,[2]Sheet1!$K:$N,4,0)</f>
        <v>P1_IP_BR-Q1</v>
      </c>
      <c r="AR38" s="151"/>
      <c r="AS38" s="20"/>
      <c r="AT38" s="20"/>
      <c r="AU38" s="20"/>
      <c r="AV38" s="20"/>
      <c r="AW38" s="27"/>
      <c r="AX38" s="28"/>
      <c r="AY38" s="25" t="s">
        <v>66</v>
      </c>
      <c r="AZ38" s="21">
        <v>45436</v>
      </c>
      <c r="BA38" t="e">
        <f>IF(MATCH(F38,Sheet1!A:A,0),"YES","NO")</f>
        <v>#N/A</v>
      </c>
      <c r="BB38" s="125" t="s">
        <v>154</v>
      </c>
      <c r="BC38" t="s">
        <v>2447</v>
      </c>
    </row>
    <row r="39" spans="1:55" x14ac:dyDescent="0.35">
      <c r="A39" s="18" t="s">
        <v>169</v>
      </c>
      <c r="B39" s="19">
        <v>0.60290831022399993</v>
      </c>
      <c r="C39" s="32">
        <v>0.716520472794</v>
      </c>
      <c r="D39" s="18" t="s">
        <v>59</v>
      </c>
      <c r="E39" s="20" t="s">
        <v>170</v>
      </c>
      <c r="F39" s="20" t="s">
        <v>171</v>
      </c>
      <c r="G39" s="32">
        <v>0.716520472794</v>
      </c>
      <c r="H39" s="20" t="s">
        <v>172</v>
      </c>
      <c r="I39" s="20" t="s">
        <v>37</v>
      </c>
      <c r="J39" s="20" t="s">
        <v>64</v>
      </c>
      <c r="K39" s="20"/>
      <c r="L39" s="21">
        <v>45321</v>
      </c>
      <c r="M39" s="21"/>
      <c r="N39" s="21" t="s">
        <v>2015</v>
      </c>
      <c r="O39" s="85" t="s">
        <v>1991</v>
      </c>
      <c r="P39" s="20">
        <v>2024</v>
      </c>
      <c r="Q39" s="20" t="s">
        <v>1989</v>
      </c>
      <c r="R39" s="20" t="s">
        <v>39</v>
      </c>
      <c r="S39" s="20" t="s">
        <v>169</v>
      </c>
      <c r="T39" s="20" t="str">
        <f t="shared" si="1"/>
        <v>DWDM-8222A</v>
      </c>
      <c r="U39" s="20" t="s">
        <v>170</v>
      </c>
      <c r="V39" s="20" t="s">
        <v>1897</v>
      </c>
      <c r="W39" s="20" t="s">
        <v>1796</v>
      </c>
      <c r="X39" s="20" t="s">
        <v>2240</v>
      </c>
      <c r="Y39" s="20" t="s">
        <v>1506</v>
      </c>
      <c r="Z39" s="20" t="s">
        <v>1506</v>
      </c>
      <c r="AA39" s="132">
        <v>45406</v>
      </c>
      <c r="AB39" s="20" t="str">
        <f t="shared" si="3"/>
        <v>Wk17</v>
      </c>
      <c r="AC39" s="21">
        <v>45406</v>
      </c>
      <c r="AD39" s="21"/>
      <c r="AE39" s="22"/>
      <c r="AF39" s="141"/>
      <c r="AG39" s="144">
        <v>45457</v>
      </c>
      <c r="AH39" s="20"/>
      <c r="AI39" s="24"/>
      <c r="AJ39" s="25" t="s">
        <v>65</v>
      </c>
      <c r="AK39" s="20"/>
      <c r="AL39" s="21">
        <f t="shared" si="9"/>
        <v>45471</v>
      </c>
      <c r="AM39" s="28"/>
      <c r="AN39" s="149" t="str">
        <f t="shared" si="8"/>
        <v>P1_IP_BR-Q1</v>
      </c>
      <c r="AO39" s="159" t="s">
        <v>169</v>
      </c>
      <c r="AP39" s="149" t="s">
        <v>2447</v>
      </c>
      <c r="AQ39" s="149" t="str">
        <f>VLOOKUP(A:A,[2]Sheet1!$K:$N,4,0)</f>
        <v>P1_IP_BR-Q1</v>
      </c>
      <c r="AR39" s="151"/>
      <c r="AS39" s="20"/>
      <c r="AT39" s="20"/>
      <c r="AU39" s="20"/>
      <c r="AV39" s="20"/>
      <c r="AW39" s="27"/>
      <c r="AX39" s="28"/>
      <c r="AY39" s="25" t="s">
        <v>66</v>
      </c>
      <c r="AZ39" s="21">
        <v>45408</v>
      </c>
      <c r="BA39" t="e">
        <f>IF(MATCH(F39,Sheet1!A:A,0),"YES","NO")</f>
        <v>#N/A</v>
      </c>
      <c r="BB39" s="125" t="s">
        <v>169</v>
      </c>
      <c r="BC39" t="s">
        <v>2447</v>
      </c>
    </row>
    <row r="40" spans="1:55" hidden="1" x14ac:dyDescent="0.35">
      <c r="A40" s="18" t="s">
        <v>206</v>
      </c>
      <c r="B40" s="19">
        <v>0.53846268681850007</v>
      </c>
      <c r="C40" s="32">
        <v>0.91724362809650006</v>
      </c>
      <c r="D40" s="18" t="s">
        <v>59</v>
      </c>
      <c r="E40" s="20" t="s">
        <v>219</v>
      </c>
      <c r="F40" s="20" t="s">
        <v>220</v>
      </c>
      <c r="G40" s="32">
        <v>0.91724362809650006</v>
      </c>
      <c r="H40" s="20" t="s">
        <v>221</v>
      </c>
      <c r="I40" s="20" t="s">
        <v>211</v>
      </c>
      <c r="J40" s="20" t="s">
        <v>38</v>
      </c>
      <c r="K40" s="20"/>
      <c r="L40" s="21">
        <v>45328</v>
      </c>
      <c r="M40" s="21"/>
      <c r="N40" s="21" t="e">
        <v>#N/A</v>
      </c>
      <c r="O40" s="85" t="s">
        <v>1878</v>
      </c>
      <c r="P40" s="20"/>
      <c r="Q40" s="20"/>
      <c r="R40" s="20"/>
      <c r="S40" s="20"/>
      <c r="T40" s="20" t="str">
        <f t="shared" si="1"/>
        <v>DWDM-</v>
      </c>
      <c r="U40" s="20"/>
      <c r="V40" s="20"/>
      <c r="W40" s="20"/>
      <c r="X40" s="20" t="s">
        <v>2243</v>
      </c>
      <c r="Y40" s="20" t="s">
        <v>1504</v>
      </c>
      <c r="Z40" s="20" t="s">
        <v>1504</v>
      </c>
      <c r="AA40" s="132">
        <v>45407</v>
      </c>
      <c r="AB40" s="20" t="str">
        <f t="shared" si="3"/>
        <v>Wk17</v>
      </c>
      <c r="AC40" s="21">
        <v>45406</v>
      </c>
      <c r="AD40" s="21"/>
      <c r="AE40" s="22"/>
      <c r="AF40" s="141"/>
      <c r="AG40" s="144"/>
      <c r="AH40" s="20"/>
      <c r="AI40" s="24"/>
      <c r="AJ40" s="25" t="s">
        <v>65</v>
      </c>
      <c r="AK40" s="20"/>
      <c r="AL40" s="21">
        <v>45421</v>
      </c>
      <c r="AM40" s="28"/>
      <c r="AN40" s="149" t="str">
        <f t="shared" si="8"/>
        <v>P1_IP_R_EXP-Q1</v>
      </c>
      <c r="AO40" s="159" t="s">
        <v>206</v>
      </c>
      <c r="AP40" s="149" t="s">
        <v>2446</v>
      </c>
      <c r="AQ40" s="149" t="str">
        <f>VLOOKUP(A:A,[2]Sheet1!$K:$N,4,0)</f>
        <v>P1_IP_R_EXP-Q1</v>
      </c>
      <c r="AR40" s="151"/>
      <c r="AS40" s="20"/>
      <c r="AT40" s="20"/>
      <c r="AU40" s="20"/>
      <c r="AV40" s="20"/>
      <c r="AW40" s="27"/>
      <c r="AX40" s="28"/>
      <c r="AY40" s="25" t="s">
        <v>66</v>
      </c>
      <c r="AZ40" s="21">
        <v>45427</v>
      </c>
      <c r="BA40" t="e">
        <f>IF(MATCH(F40,Sheet1!A:A,0),"YES","NO")</f>
        <v>#N/A</v>
      </c>
      <c r="BB40" s="125" t="s">
        <v>206</v>
      </c>
      <c r="BC40" t="s">
        <v>2446</v>
      </c>
    </row>
    <row r="41" spans="1:55" ht="43.5" x14ac:dyDescent="0.35">
      <c r="A41" s="18" t="s">
        <v>169</v>
      </c>
      <c r="B41" s="19">
        <v>0.60290831022399993</v>
      </c>
      <c r="C41" s="32">
        <v>0.716520472794</v>
      </c>
      <c r="D41" s="18" t="s">
        <v>59</v>
      </c>
      <c r="E41" s="20" t="s">
        <v>173</v>
      </c>
      <c r="F41" s="20" t="s">
        <v>174</v>
      </c>
      <c r="G41" s="32">
        <v>0.716520472794</v>
      </c>
      <c r="H41" s="20" t="s">
        <v>175</v>
      </c>
      <c r="I41" s="20" t="s">
        <v>142</v>
      </c>
      <c r="J41" s="20" t="s">
        <v>64</v>
      </c>
      <c r="K41" s="20"/>
      <c r="L41" s="21"/>
      <c r="M41" s="21"/>
      <c r="N41" s="21" t="s">
        <v>2017</v>
      </c>
      <c r="O41" s="85" t="s">
        <v>1990</v>
      </c>
      <c r="P41" s="20">
        <v>2024</v>
      </c>
      <c r="Q41" s="20" t="s">
        <v>184</v>
      </c>
      <c r="R41" s="20" t="s">
        <v>39</v>
      </c>
      <c r="S41" s="20" t="s">
        <v>1978</v>
      </c>
      <c r="T41" s="20" t="str">
        <f t="shared" si="1"/>
        <v>DWDM-8224A</v>
      </c>
      <c r="U41" s="20" t="s">
        <v>173</v>
      </c>
      <c r="V41" s="20" t="s">
        <v>1897</v>
      </c>
      <c r="W41" s="20" t="s">
        <v>1818</v>
      </c>
      <c r="X41" s="20" t="s">
        <v>2240</v>
      </c>
      <c r="Y41" s="20" t="s">
        <v>1504</v>
      </c>
      <c r="Z41" s="20" t="s">
        <v>1506</v>
      </c>
      <c r="AA41" s="165">
        <v>45449</v>
      </c>
      <c r="AB41" s="20" t="str">
        <f t="shared" si="3"/>
        <v>Wk23</v>
      </c>
      <c r="AC41" s="21"/>
      <c r="AD41" s="21"/>
      <c r="AE41" s="22"/>
      <c r="AF41" s="141" t="s">
        <v>2332</v>
      </c>
      <c r="AG41" s="144">
        <v>45450</v>
      </c>
      <c r="AH41" s="20"/>
      <c r="AI41" s="24"/>
      <c r="AJ41" s="25" t="s">
        <v>65</v>
      </c>
      <c r="AK41" s="20"/>
      <c r="AL41" s="21">
        <v>45463</v>
      </c>
      <c r="AM41" s="28"/>
      <c r="AN41" s="149" t="str">
        <f t="shared" si="8"/>
        <v>P1_IP_BR-Q1</v>
      </c>
      <c r="AO41" s="159" t="s">
        <v>169</v>
      </c>
      <c r="AP41" s="149" t="s">
        <v>2447</v>
      </c>
      <c r="AQ41" s="149" t="str">
        <f>VLOOKUP(A:A,[2]Sheet1!$K:$N,4,0)</f>
        <v>P1_IP_BR-Q1</v>
      </c>
      <c r="AR41" s="151"/>
      <c r="AS41" s="20"/>
      <c r="AT41" s="20"/>
      <c r="AU41" s="20"/>
      <c r="AV41" s="20"/>
      <c r="AW41" s="27"/>
      <c r="AX41" s="28"/>
      <c r="AY41" s="25" t="s">
        <v>66</v>
      </c>
      <c r="AZ41" s="21">
        <v>45377</v>
      </c>
      <c r="BA41" t="e">
        <f>IF(MATCH(F41,Sheet1!A:A,0),"YES","NO")</f>
        <v>#N/A</v>
      </c>
      <c r="BB41" s="125" t="s">
        <v>169</v>
      </c>
      <c r="BC41" t="s">
        <v>2447</v>
      </c>
    </row>
    <row r="42" spans="1:55" x14ac:dyDescent="0.35">
      <c r="A42" s="18" t="s">
        <v>82</v>
      </c>
      <c r="B42" s="19" t="e">
        <v>#N/A</v>
      </c>
      <c r="C42" s="32">
        <v>1.4945999999999999</v>
      </c>
      <c r="D42" s="18" t="s">
        <v>59</v>
      </c>
      <c r="E42" s="20" t="s">
        <v>89</v>
      </c>
      <c r="F42" s="33" t="s">
        <v>90</v>
      </c>
      <c r="G42" s="32">
        <v>1.4945999999999999</v>
      </c>
      <c r="H42" s="20" t="s">
        <v>91</v>
      </c>
      <c r="I42" s="20" t="s">
        <v>37</v>
      </c>
      <c r="J42" s="20" t="s">
        <v>64</v>
      </c>
      <c r="K42" s="20"/>
      <c r="L42" s="21">
        <v>45317</v>
      </c>
      <c r="M42" s="21">
        <v>45329</v>
      </c>
      <c r="N42" s="21" t="s">
        <v>1999</v>
      </c>
      <c r="O42" s="85" t="s">
        <v>1991</v>
      </c>
      <c r="P42" s="20">
        <v>2024</v>
      </c>
      <c r="Q42" s="20" t="s">
        <v>1989</v>
      </c>
      <c r="R42" s="20" t="s">
        <v>39</v>
      </c>
      <c r="S42" s="20" t="s">
        <v>82</v>
      </c>
      <c r="T42" s="20" t="str">
        <f t="shared" si="1"/>
        <v>DWDM-2878A</v>
      </c>
      <c r="U42" s="20" t="s">
        <v>89</v>
      </c>
      <c r="V42" s="20" t="s">
        <v>1897</v>
      </c>
      <c r="W42" s="20" t="s">
        <v>1795</v>
      </c>
      <c r="X42" s="20" t="s">
        <v>2240</v>
      </c>
      <c r="Y42" s="20" t="s">
        <v>1506</v>
      </c>
      <c r="Z42" s="20" t="s">
        <v>1506</v>
      </c>
      <c r="AA42" s="132">
        <v>45407</v>
      </c>
      <c r="AB42" s="20" t="str">
        <f t="shared" si="3"/>
        <v>Wk17</v>
      </c>
      <c r="AC42" s="21">
        <v>45407</v>
      </c>
      <c r="AD42" s="21"/>
      <c r="AE42" s="22"/>
      <c r="AF42" s="141"/>
      <c r="AG42" s="144">
        <v>45450</v>
      </c>
      <c r="AH42" s="20"/>
      <c r="AI42" s="24"/>
      <c r="AJ42" s="25" t="s">
        <v>65</v>
      </c>
      <c r="AK42" s="20"/>
      <c r="AL42" s="21">
        <f>AG42+14</f>
        <v>45464</v>
      </c>
      <c r="AM42" s="28"/>
      <c r="AN42" s="149" t="str">
        <f t="shared" si="8"/>
        <v>P1_IP_BR-Q1</v>
      </c>
      <c r="AO42" s="159" t="s">
        <v>82</v>
      </c>
      <c r="AP42" s="149" t="s">
        <v>2447</v>
      </c>
      <c r="AQ42" s="149" t="str">
        <f>VLOOKUP(A:A,[2]Sheet1!$K:$N,4,0)</f>
        <v>P1_IP_BR-Q1</v>
      </c>
      <c r="AR42" s="151" t="e">
        <v>#N/A</v>
      </c>
      <c r="AS42" s="20"/>
      <c r="AT42" s="20"/>
      <c r="AU42" s="20"/>
      <c r="AV42" s="20"/>
      <c r="AW42" s="27" t="e">
        <v>#N/A</v>
      </c>
      <c r="AX42" s="28"/>
      <c r="AY42" s="25" t="s">
        <v>66</v>
      </c>
      <c r="AZ42" s="21">
        <v>45443</v>
      </c>
      <c r="BA42" t="e">
        <f>IF(MATCH(F42,Sheet1!A:A,0),"YES","NO")</f>
        <v>#N/A</v>
      </c>
      <c r="BB42" s="125" t="s">
        <v>82</v>
      </c>
      <c r="BC42" t="s">
        <v>2449</v>
      </c>
    </row>
    <row r="43" spans="1:55" x14ac:dyDescent="0.35">
      <c r="A43" s="18" t="s">
        <v>179</v>
      </c>
      <c r="B43" s="19">
        <v>0.703395031698</v>
      </c>
      <c r="C43" s="32">
        <v>1.2129679083639999</v>
      </c>
      <c r="D43" s="18" t="s">
        <v>59</v>
      </c>
      <c r="E43" s="20" t="s">
        <v>180</v>
      </c>
      <c r="F43" s="20" t="s">
        <v>181</v>
      </c>
      <c r="G43" s="32">
        <v>1.2129679083639999</v>
      </c>
      <c r="H43" s="20" t="s">
        <v>182</v>
      </c>
      <c r="I43" s="20" t="s">
        <v>37</v>
      </c>
      <c r="J43" s="20" t="s">
        <v>158</v>
      </c>
      <c r="K43" s="20"/>
      <c r="L43" s="21">
        <v>45281</v>
      </c>
      <c r="M43" s="34">
        <v>45338</v>
      </c>
      <c r="N43" s="21" t="e">
        <v>#N/A</v>
      </c>
      <c r="O43" s="85" t="s">
        <v>1878</v>
      </c>
      <c r="P43" s="20"/>
      <c r="Q43" s="20"/>
      <c r="R43" s="20"/>
      <c r="S43" s="20"/>
      <c r="T43" s="20" t="str">
        <f t="shared" si="1"/>
        <v>DWDM-</v>
      </c>
      <c r="U43" s="20"/>
      <c r="V43" s="20"/>
      <c r="W43" s="20"/>
      <c r="X43" s="20" t="s">
        <v>146</v>
      </c>
      <c r="Y43" s="20" t="s">
        <v>1877</v>
      </c>
      <c r="Z43" s="20" t="s">
        <v>1877</v>
      </c>
      <c r="AA43" s="132">
        <v>45469</v>
      </c>
      <c r="AB43" s="20" t="str">
        <f t="shared" si="3"/>
        <v>Wk26</v>
      </c>
      <c r="AC43" s="21"/>
      <c r="AD43" s="21" t="s">
        <v>183</v>
      </c>
      <c r="AE43" s="22"/>
      <c r="AF43" s="141"/>
      <c r="AG43" s="144"/>
      <c r="AH43" s="20"/>
      <c r="AI43" s="24"/>
      <c r="AJ43" s="25" t="s">
        <v>65</v>
      </c>
      <c r="AK43" s="20"/>
      <c r="AL43" s="21">
        <v>45463</v>
      </c>
      <c r="AM43" s="28"/>
      <c r="AN43" s="149" t="str">
        <f t="shared" si="8"/>
        <v>P1_IP_BR-Q1</v>
      </c>
      <c r="AO43" s="159" t="s">
        <v>179</v>
      </c>
      <c r="AP43" s="149" t="s">
        <v>2447</v>
      </c>
      <c r="AQ43" s="149" t="str">
        <f>VLOOKUP(A:A,[2]Sheet1!$K:$N,4,0)</f>
        <v>P1_IP_BR-Q1</v>
      </c>
      <c r="AR43" s="151"/>
      <c r="AS43" s="20"/>
      <c r="AT43" s="20"/>
      <c r="AU43" s="20"/>
      <c r="AV43" s="20"/>
      <c r="AW43" s="27"/>
      <c r="AX43" s="28"/>
      <c r="AY43" s="25" t="s">
        <v>66</v>
      </c>
      <c r="AZ43" s="21" t="s">
        <v>184</v>
      </c>
      <c r="BA43" t="e">
        <f>IF(MATCH(F43,Sheet1!A:A,0),"YES","NO")</f>
        <v>#N/A</v>
      </c>
      <c r="BB43" s="125" t="s">
        <v>179</v>
      </c>
      <c r="BC43" t="s">
        <v>2447</v>
      </c>
    </row>
    <row r="44" spans="1:55" x14ac:dyDescent="0.35">
      <c r="A44" s="18" t="s">
        <v>154</v>
      </c>
      <c r="B44" s="19">
        <v>0.91649508390899992</v>
      </c>
      <c r="C44" s="32">
        <v>1.127882496832</v>
      </c>
      <c r="D44" s="18" t="s">
        <v>59</v>
      </c>
      <c r="E44" s="20" t="s">
        <v>163</v>
      </c>
      <c r="F44" s="20" t="s">
        <v>164</v>
      </c>
      <c r="G44" s="32">
        <v>1.127882496832</v>
      </c>
      <c r="H44" s="20" t="s">
        <v>165</v>
      </c>
      <c r="I44" s="20" t="s">
        <v>37</v>
      </c>
      <c r="J44" s="20" t="s">
        <v>158</v>
      </c>
      <c r="K44" s="20"/>
      <c r="L44" s="21">
        <v>45281</v>
      </c>
      <c r="M44" s="21">
        <v>45338</v>
      </c>
      <c r="N44" s="21" t="e">
        <v>#N/A</v>
      </c>
      <c r="O44" s="85" t="s">
        <v>1878</v>
      </c>
      <c r="P44" s="20"/>
      <c r="Q44" s="20"/>
      <c r="R44" s="20"/>
      <c r="S44" s="20"/>
      <c r="T44" s="20" t="str">
        <f t="shared" si="1"/>
        <v>DWDM-</v>
      </c>
      <c r="U44" s="20"/>
      <c r="V44" s="20"/>
      <c r="W44" s="20"/>
      <c r="X44" s="20" t="s">
        <v>2240</v>
      </c>
      <c r="Y44" s="20" t="s">
        <v>1508</v>
      </c>
      <c r="Z44" s="20" t="s">
        <v>1508</v>
      </c>
      <c r="AA44" s="132">
        <v>45406</v>
      </c>
      <c r="AB44" s="20" t="str">
        <f t="shared" si="3"/>
        <v>Wk17</v>
      </c>
      <c r="AC44" s="21">
        <v>45407</v>
      </c>
      <c r="AD44" s="21"/>
      <c r="AE44" s="22"/>
      <c r="AF44" s="141"/>
      <c r="AG44" s="144"/>
      <c r="AH44" s="20"/>
      <c r="AI44" s="24"/>
      <c r="AJ44" s="25" t="s">
        <v>65</v>
      </c>
      <c r="AK44" s="20"/>
      <c r="AL44" s="21">
        <v>45421</v>
      </c>
      <c r="AM44" s="28"/>
      <c r="AN44" s="149" t="str">
        <f t="shared" si="8"/>
        <v>P1_IP_BR-Q1</v>
      </c>
      <c r="AO44" s="159" t="s">
        <v>154</v>
      </c>
      <c r="AP44" s="149" t="s">
        <v>2447</v>
      </c>
      <c r="AQ44" s="149" t="str">
        <f>VLOOKUP(A:A,[2]Sheet1!$K:$N,4,0)</f>
        <v>P1_IP_BR-Q1</v>
      </c>
      <c r="AR44" s="151"/>
      <c r="AS44" s="20"/>
      <c r="AT44" s="20"/>
      <c r="AU44" s="20"/>
      <c r="AV44" s="20"/>
      <c r="AW44" s="27"/>
      <c r="AX44" s="28"/>
      <c r="AY44" s="25" t="s">
        <v>66</v>
      </c>
      <c r="AZ44" s="21">
        <v>45436</v>
      </c>
      <c r="BA44" t="e">
        <f>IF(MATCH(F44,Sheet1!A:A,0),"YES","NO")</f>
        <v>#N/A</v>
      </c>
      <c r="BB44" s="125" t="s">
        <v>154</v>
      </c>
      <c r="BC44" t="s">
        <v>2447</v>
      </c>
    </row>
    <row r="45" spans="1:55" x14ac:dyDescent="0.35">
      <c r="A45" s="18" t="s">
        <v>169</v>
      </c>
      <c r="B45" s="19">
        <v>0.60290831022399993</v>
      </c>
      <c r="C45" s="32">
        <v>0.716520472794</v>
      </c>
      <c r="D45" s="18" t="s">
        <v>59</v>
      </c>
      <c r="E45" s="20" t="s">
        <v>176</v>
      </c>
      <c r="F45" s="20" t="s">
        <v>177</v>
      </c>
      <c r="G45" s="32">
        <v>0.716520472794</v>
      </c>
      <c r="H45" s="20" t="s">
        <v>178</v>
      </c>
      <c r="I45" s="20" t="s">
        <v>37</v>
      </c>
      <c r="J45" s="20" t="s">
        <v>64</v>
      </c>
      <c r="K45" s="20"/>
      <c r="L45" s="21">
        <v>45321</v>
      </c>
      <c r="M45" s="21"/>
      <c r="N45" s="21" t="s">
        <v>2016</v>
      </c>
      <c r="O45" s="85" t="s">
        <v>1991</v>
      </c>
      <c r="P45" s="20">
        <v>2024</v>
      </c>
      <c r="Q45" s="20" t="s">
        <v>1989</v>
      </c>
      <c r="R45" s="20" t="s">
        <v>39</v>
      </c>
      <c r="S45" s="20" t="s">
        <v>169</v>
      </c>
      <c r="T45" s="20" t="str">
        <f t="shared" si="1"/>
        <v>DWDM-8242B</v>
      </c>
      <c r="U45" s="20" t="s">
        <v>176</v>
      </c>
      <c r="V45" s="20" t="s">
        <v>1897</v>
      </c>
      <c r="W45" s="20" t="s">
        <v>1797</v>
      </c>
      <c r="X45" s="20" t="s">
        <v>2240</v>
      </c>
      <c r="Y45" s="20" t="s">
        <v>1506</v>
      </c>
      <c r="Z45" s="20" t="s">
        <v>1506</v>
      </c>
      <c r="AA45" s="132">
        <v>45407</v>
      </c>
      <c r="AB45" s="20" t="str">
        <f t="shared" si="3"/>
        <v>Wk17</v>
      </c>
      <c r="AC45" s="21">
        <v>45407</v>
      </c>
      <c r="AD45" s="21"/>
      <c r="AE45" s="22"/>
      <c r="AF45" s="141"/>
      <c r="AG45" s="144">
        <v>45450</v>
      </c>
      <c r="AH45" s="20"/>
      <c r="AI45" s="24"/>
      <c r="AJ45" s="25" t="s">
        <v>65</v>
      </c>
      <c r="AK45" s="20"/>
      <c r="AL45" s="21">
        <f>AG45+14</f>
        <v>45464</v>
      </c>
      <c r="AM45" s="28"/>
      <c r="AN45" s="149" t="str">
        <f t="shared" si="8"/>
        <v>P1_IP_BR-Q1</v>
      </c>
      <c r="AO45" s="159" t="s">
        <v>169</v>
      </c>
      <c r="AP45" s="149" t="s">
        <v>2447</v>
      </c>
      <c r="AQ45" s="149" t="str">
        <f>VLOOKUP(A:A,[2]Sheet1!$K:$N,4,0)</f>
        <v>P1_IP_BR-Q1</v>
      </c>
      <c r="AR45" s="151"/>
      <c r="AS45" s="20"/>
      <c r="AT45" s="20"/>
      <c r="AU45" s="20"/>
      <c r="AV45" s="20"/>
      <c r="AW45" s="27"/>
      <c r="AX45" s="28"/>
      <c r="AY45" s="25" t="s">
        <v>66</v>
      </c>
      <c r="AZ45" s="21">
        <v>45408</v>
      </c>
      <c r="BA45" t="e">
        <f>IF(MATCH(F45,Sheet1!A:A,0),"YES","NO")</f>
        <v>#N/A</v>
      </c>
      <c r="BB45" s="125" t="s">
        <v>169</v>
      </c>
      <c r="BC45" t="s">
        <v>2447</v>
      </c>
    </row>
    <row r="46" spans="1:55" x14ac:dyDescent="0.35">
      <c r="A46" s="18" t="s">
        <v>179</v>
      </c>
      <c r="B46" s="19">
        <v>0.703395031698</v>
      </c>
      <c r="C46" s="32">
        <v>1.2129679083639999</v>
      </c>
      <c r="D46" s="18" t="s">
        <v>59</v>
      </c>
      <c r="E46" s="20" t="s">
        <v>191</v>
      </c>
      <c r="F46" s="20" t="s">
        <v>192</v>
      </c>
      <c r="G46" s="32">
        <v>1.2129679083639999</v>
      </c>
      <c r="H46" s="20" t="s">
        <v>193</v>
      </c>
      <c r="I46" s="20" t="s">
        <v>37</v>
      </c>
      <c r="J46" s="20" t="s">
        <v>158</v>
      </c>
      <c r="K46" s="20"/>
      <c r="L46" s="21">
        <v>45281</v>
      </c>
      <c r="M46" s="34">
        <v>45338</v>
      </c>
      <c r="N46" s="21" t="e">
        <v>#N/A</v>
      </c>
      <c r="O46" s="85" t="s">
        <v>1878</v>
      </c>
      <c r="P46" s="20"/>
      <c r="Q46" s="20"/>
      <c r="R46" s="20"/>
      <c r="S46" s="20"/>
      <c r="T46" s="20" t="str">
        <f t="shared" si="1"/>
        <v>DWDM-</v>
      </c>
      <c r="U46" s="20"/>
      <c r="V46" s="20"/>
      <c r="W46" s="20"/>
      <c r="X46" s="20" t="s">
        <v>146</v>
      </c>
      <c r="Y46" s="20" t="s">
        <v>1510</v>
      </c>
      <c r="Z46" s="20" t="s">
        <v>1510</v>
      </c>
      <c r="AA46" s="132">
        <v>45469</v>
      </c>
      <c r="AB46" s="20" t="str">
        <f t="shared" si="3"/>
        <v>Wk26</v>
      </c>
      <c r="AC46" s="21"/>
      <c r="AD46" s="21"/>
      <c r="AE46" s="22"/>
      <c r="AF46" s="141"/>
      <c r="AG46" s="144"/>
      <c r="AH46" s="20"/>
      <c r="AI46" s="24"/>
      <c r="AJ46" s="25" t="s">
        <v>65</v>
      </c>
      <c r="AK46" s="20"/>
      <c r="AL46" s="21">
        <v>45463</v>
      </c>
      <c r="AM46" s="28"/>
      <c r="AN46" s="149" t="str">
        <f t="shared" si="8"/>
        <v>P1_IP_BR-Q1</v>
      </c>
      <c r="AO46" s="159" t="s">
        <v>179</v>
      </c>
      <c r="AP46" s="149" t="s">
        <v>2447</v>
      </c>
      <c r="AQ46" s="149" t="str">
        <f>VLOOKUP(A:A,[2]Sheet1!$K:$N,4,0)</f>
        <v>P1_IP_BR-Q1</v>
      </c>
      <c r="AR46" s="151"/>
      <c r="AS46" s="20"/>
      <c r="AT46" s="20"/>
      <c r="AU46" s="20"/>
      <c r="AV46" s="20"/>
      <c r="AW46" s="27"/>
      <c r="AX46" s="28"/>
      <c r="AY46" s="25" t="s">
        <v>66</v>
      </c>
      <c r="AZ46" s="21" t="s">
        <v>184</v>
      </c>
      <c r="BA46" t="e">
        <f>IF(MATCH(F46,Sheet1!A:A,0),"YES","NO")</f>
        <v>#N/A</v>
      </c>
      <c r="BB46" s="125" t="s">
        <v>179</v>
      </c>
      <c r="BC46" t="s">
        <v>2447</v>
      </c>
    </row>
    <row r="47" spans="1:55" ht="24.75" customHeight="1" x14ac:dyDescent="0.35">
      <c r="A47" s="18" t="s">
        <v>179</v>
      </c>
      <c r="B47" s="19">
        <v>0.703395031698</v>
      </c>
      <c r="C47" s="32">
        <v>1.2129679083639999</v>
      </c>
      <c r="D47" s="18" t="s">
        <v>59</v>
      </c>
      <c r="E47" s="20" t="s">
        <v>185</v>
      </c>
      <c r="F47" s="20" t="s">
        <v>186</v>
      </c>
      <c r="G47" s="32">
        <v>1.2129679083639999</v>
      </c>
      <c r="H47" s="20" t="s">
        <v>187</v>
      </c>
      <c r="I47" s="20" t="s">
        <v>37</v>
      </c>
      <c r="J47" s="20" t="s">
        <v>158</v>
      </c>
      <c r="K47" s="20"/>
      <c r="L47" s="21">
        <v>45281</v>
      </c>
      <c r="M47" s="34">
        <v>45338</v>
      </c>
      <c r="N47" s="21" t="s">
        <v>2018</v>
      </c>
      <c r="O47" s="85" t="s">
        <v>1991</v>
      </c>
      <c r="P47" s="20">
        <v>2024</v>
      </c>
      <c r="Q47" s="20" t="s">
        <v>184</v>
      </c>
      <c r="R47" s="20" t="s">
        <v>39</v>
      </c>
      <c r="S47" s="20" t="s">
        <v>179</v>
      </c>
      <c r="T47" s="20" t="str">
        <f t="shared" si="1"/>
        <v>DWDM-8322B</v>
      </c>
      <c r="U47" s="20" t="s">
        <v>185</v>
      </c>
      <c r="V47" s="20" t="s">
        <v>1897</v>
      </c>
      <c r="W47" s="22" t="s">
        <v>1956</v>
      </c>
      <c r="X47" s="20" t="s">
        <v>146</v>
      </c>
      <c r="Y47" s="20" t="s">
        <v>1506</v>
      </c>
      <c r="Z47" s="20" t="s">
        <v>1506</v>
      </c>
      <c r="AA47" s="132">
        <v>45407</v>
      </c>
      <c r="AB47" s="20" t="str">
        <f t="shared" si="3"/>
        <v>Wk17</v>
      </c>
      <c r="AC47" s="21">
        <v>45407</v>
      </c>
      <c r="AD47" s="21"/>
      <c r="AE47" s="22"/>
      <c r="AF47" s="141"/>
      <c r="AG47" s="144">
        <v>45450</v>
      </c>
      <c r="AH47" s="20"/>
      <c r="AI47" s="24"/>
      <c r="AJ47" s="25" t="s">
        <v>65</v>
      </c>
      <c r="AK47" s="20"/>
      <c r="AL47" s="21">
        <f>AG47+14</f>
        <v>45464</v>
      </c>
      <c r="AM47" s="28"/>
      <c r="AN47" s="149" t="str">
        <f t="shared" si="8"/>
        <v>P1_IP_BR-Q1</v>
      </c>
      <c r="AO47" s="159" t="s">
        <v>179</v>
      </c>
      <c r="AP47" s="149" t="s">
        <v>2447</v>
      </c>
      <c r="AQ47" s="149" t="str">
        <f>VLOOKUP(A:A,[2]Sheet1!$K:$N,4,0)</f>
        <v>P1_IP_BR-Q1</v>
      </c>
      <c r="AR47" s="151"/>
      <c r="AS47" s="20"/>
      <c r="AT47" s="20"/>
      <c r="AU47" s="20"/>
      <c r="AV47" s="20"/>
      <c r="AW47" s="27"/>
      <c r="AX47" s="28"/>
      <c r="AY47" s="25" t="s">
        <v>66</v>
      </c>
      <c r="AZ47" s="21" t="s">
        <v>184</v>
      </c>
      <c r="BA47" t="e">
        <f>IF(MATCH(F47,Sheet1!A:A,0),"YES","NO")</f>
        <v>#N/A</v>
      </c>
      <c r="BB47" s="125" t="s">
        <v>179</v>
      </c>
      <c r="BC47" t="s">
        <v>2447</v>
      </c>
    </row>
    <row r="48" spans="1:55" hidden="1" x14ac:dyDescent="0.35">
      <c r="A48" s="18" t="s">
        <v>197</v>
      </c>
      <c r="B48" s="19" t="e">
        <v>#N/A</v>
      </c>
      <c r="C48" s="32" t="e">
        <v>#N/A</v>
      </c>
      <c r="D48" s="18" t="s">
        <v>59</v>
      </c>
      <c r="E48" s="20" t="s">
        <v>55</v>
      </c>
      <c r="F48" s="20" t="s">
        <v>198</v>
      </c>
      <c r="G48" s="32" t="e">
        <v>#N/A</v>
      </c>
      <c r="H48" s="20" t="s">
        <v>199</v>
      </c>
      <c r="I48" s="20" t="s">
        <v>200</v>
      </c>
      <c r="J48" s="20" t="s">
        <v>38</v>
      </c>
      <c r="K48" s="20"/>
      <c r="L48" s="21" t="s">
        <v>41</v>
      </c>
      <c r="M48" s="21" t="s">
        <v>41</v>
      </c>
      <c r="N48" s="21" t="s">
        <v>2115</v>
      </c>
      <c r="O48" s="85" t="s">
        <v>1991</v>
      </c>
      <c r="P48" s="20">
        <v>2023</v>
      </c>
      <c r="Q48" s="20" t="s">
        <v>1986</v>
      </c>
      <c r="R48" s="20" t="s">
        <v>39</v>
      </c>
      <c r="S48" s="20" t="s">
        <v>1833</v>
      </c>
      <c r="T48" s="20" t="str">
        <f t="shared" si="1"/>
        <v>DWDM-4000A</v>
      </c>
      <c r="U48" s="20" t="s">
        <v>55</v>
      </c>
      <c r="V48" s="20" t="s">
        <v>40</v>
      </c>
      <c r="W48" s="20" t="s">
        <v>2295</v>
      </c>
      <c r="X48" s="20" t="s">
        <v>2244</v>
      </c>
      <c r="Y48" s="20" t="s">
        <v>1511</v>
      </c>
      <c r="Z48" s="20" t="s">
        <v>1511</v>
      </c>
      <c r="AA48" s="132">
        <v>45369</v>
      </c>
      <c r="AB48" s="20" t="str">
        <f t="shared" si="3"/>
        <v>Wk12</v>
      </c>
      <c r="AC48" s="21">
        <v>45370</v>
      </c>
      <c r="AD48" s="21"/>
      <c r="AE48" s="22"/>
      <c r="AF48" s="141"/>
      <c r="AG48" s="144"/>
      <c r="AH48" s="20"/>
      <c r="AI48" s="24"/>
      <c r="AJ48" s="25" t="s">
        <v>65</v>
      </c>
      <c r="AK48" s="20" t="s">
        <v>66</v>
      </c>
      <c r="AL48" s="21">
        <v>45370</v>
      </c>
      <c r="AM48" s="28" t="str">
        <f>"Wk"&amp;WEEKNUM(AL48,21)</f>
        <v>Wk12</v>
      </c>
      <c r="AN48" s="149" t="str">
        <f t="shared" si="8"/>
        <v>P1_IP_BR-Q1</v>
      </c>
      <c r="AO48" s="159" t="s">
        <v>197</v>
      </c>
      <c r="AP48" s="149" t="s">
        <v>2447</v>
      </c>
      <c r="AQ48" s="149" t="str">
        <f>VLOOKUP(A:A,[2]Sheet1!$K:$N,4,0)</f>
        <v>P1_IP_BR-Q1</v>
      </c>
      <c r="AR48" s="151"/>
      <c r="AS48" s="20"/>
      <c r="AT48" s="20"/>
      <c r="AU48" s="20"/>
      <c r="AV48" s="20"/>
      <c r="AW48" s="27"/>
      <c r="AX48" s="28"/>
      <c r="AY48" s="25" t="s">
        <v>66</v>
      </c>
      <c r="AZ48" s="21">
        <v>45401</v>
      </c>
      <c r="BA48" t="e">
        <f>IF(MATCH(F48,Sheet1!A:A,0),"YES","NO")</f>
        <v>#N/A</v>
      </c>
      <c r="BB48" s="125" t="s">
        <v>197</v>
      </c>
      <c r="BC48" t="s">
        <v>2447</v>
      </c>
    </row>
    <row r="49" spans="1:55" hidden="1" x14ac:dyDescent="0.35">
      <c r="A49" s="18" t="s">
        <v>197</v>
      </c>
      <c r="B49" s="19" t="e">
        <v>#N/A</v>
      </c>
      <c r="C49" s="32" t="e">
        <v>#N/A</v>
      </c>
      <c r="D49" s="18" t="s">
        <v>59</v>
      </c>
      <c r="E49" s="20" t="s">
        <v>201</v>
      </c>
      <c r="F49" s="20" t="s">
        <v>202</v>
      </c>
      <c r="G49" s="32" t="e">
        <v>#N/A</v>
      </c>
      <c r="H49" s="20" t="s">
        <v>203</v>
      </c>
      <c r="I49" s="20" t="s">
        <v>200</v>
      </c>
      <c r="J49" s="20" t="s">
        <v>38</v>
      </c>
      <c r="K49" s="20"/>
      <c r="L49" s="21" t="s">
        <v>41</v>
      </c>
      <c r="M49" s="21" t="s">
        <v>41</v>
      </c>
      <c r="N49" s="21" t="e">
        <v>#N/A</v>
      </c>
      <c r="O49" s="85" t="s">
        <v>1878</v>
      </c>
      <c r="P49" s="20"/>
      <c r="Q49" s="20"/>
      <c r="R49" s="20"/>
      <c r="S49" s="20"/>
      <c r="T49" s="20" t="str">
        <f t="shared" si="1"/>
        <v>DWDM-</v>
      </c>
      <c r="U49" s="20"/>
      <c r="V49" s="20"/>
      <c r="W49" s="20" t="s">
        <v>2295</v>
      </c>
      <c r="X49" s="20" t="s">
        <v>2244</v>
      </c>
      <c r="Y49" s="20" t="s">
        <v>1511</v>
      </c>
      <c r="Z49" s="20" t="s">
        <v>1511</v>
      </c>
      <c r="AA49" s="132">
        <v>45420</v>
      </c>
      <c r="AB49" s="20" t="str">
        <f t="shared" si="3"/>
        <v>Wk19</v>
      </c>
      <c r="AC49" s="21">
        <v>45420</v>
      </c>
      <c r="AD49" s="21"/>
      <c r="AE49" s="22"/>
      <c r="AF49" s="141"/>
      <c r="AG49" s="144"/>
      <c r="AH49" s="20"/>
      <c r="AI49" s="24"/>
      <c r="AJ49" s="25" t="s">
        <v>65</v>
      </c>
      <c r="AK49" s="20" t="s">
        <v>41</v>
      </c>
      <c r="AL49" s="21">
        <v>0</v>
      </c>
      <c r="AM49" s="28"/>
      <c r="AN49" s="149" t="str">
        <f t="shared" si="8"/>
        <v>P1_IP_BR-Q1</v>
      </c>
      <c r="AO49" s="159" t="s">
        <v>197</v>
      </c>
      <c r="AP49" s="149" t="s">
        <v>2447</v>
      </c>
      <c r="AQ49" s="149" t="str">
        <f>VLOOKUP(A:A,[2]Sheet1!$K:$N,4,0)</f>
        <v>P1_IP_BR-Q1</v>
      </c>
      <c r="AR49" s="151"/>
      <c r="AS49" s="20"/>
      <c r="AT49" s="20"/>
      <c r="AU49" s="20"/>
      <c r="AV49" s="20"/>
      <c r="AW49" s="27"/>
      <c r="AX49" s="28"/>
      <c r="AY49" s="25" t="s">
        <v>66</v>
      </c>
      <c r="AZ49" s="21">
        <v>45401</v>
      </c>
      <c r="BA49" t="e">
        <f>IF(MATCH(F49,Sheet1!A:A,0),"YES","NO")</f>
        <v>#N/A</v>
      </c>
      <c r="BB49" s="125" t="s">
        <v>197</v>
      </c>
      <c r="BC49" t="s">
        <v>2447</v>
      </c>
    </row>
    <row r="50" spans="1:55" hidden="1" x14ac:dyDescent="0.35">
      <c r="A50" s="18" t="s">
        <v>206</v>
      </c>
      <c r="B50" s="19">
        <v>0.53846268681850007</v>
      </c>
      <c r="C50" s="32">
        <v>0.91724362809650006</v>
      </c>
      <c r="D50" s="18" t="s">
        <v>59</v>
      </c>
      <c r="E50" s="20" t="s">
        <v>216</v>
      </c>
      <c r="F50" s="20" t="s">
        <v>217</v>
      </c>
      <c r="G50" s="32">
        <v>0.91724362809650006</v>
      </c>
      <c r="H50" s="20" t="s">
        <v>218</v>
      </c>
      <c r="I50" s="20" t="s">
        <v>211</v>
      </c>
      <c r="J50" s="20" t="s">
        <v>38</v>
      </c>
      <c r="K50" s="20"/>
      <c r="L50" s="21">
        <v>45328</v>
      </c>
      <c r="M50" s="21"/>
      <c r="N50" s="21" t="e">
        <v>#N/A</v>
      </c>
      <c r="O50" s="85" t="s">
        <v>1878</v>
      </c>
      <c r="P50" s="20"/>
      <c r="Q50" s="20"/>
      <c r="R50" s="20"/>
      <c r="S50" s="20"/>
      <c r="T50" s="20" t="str">
        <f t="shared" si="1"/>
        <v>DWDM-</v>
      </c>
      <c r="U50" s="20"/>
      <c r="V50" s="20"/>
      <c r="W50" s="20"/>
      <c r="X50" s="20" t="s">
        <v>2243</v>
      </c>
      <c r="Y50" s="20" t="s">
        <v>1508</v>
      </c>
      <c r="Z50" s="20" t="s">
        <v>1508</v>
      </c>
      <c r="AA50" s="132">
        <v>45406</v>
      </c>
      <c r="AB50" s="20" t="str">
        <f t="shared" si="3"/>
        <v>Wk17</v>
      </c>
      <c r="AC50" s="21">
        <v>45407</v>
      </c>
      <c r="AD50" s="21"/>
      <c r="AE50" s="22"/>
      <c r="AF50" s="141"/>
      <c r="AG50" s="144"/>
      <c r="AH50" s="20"/>
      <c r="AI50" s="24"/>
      <c r="AJ50" s="25" t="s">
        <v>65</v>
      </c>
      <c r="AK50" s="20"/>
      <c r="AL50" s="21">
        <v>45428</v>
      </c>
      <c r="AM50" s="28"/>
      <c r="AN50" s="149" t="str">
        <f t="shared" si="8"/>
        <v>P1_IP_R_EXP-Q1</v>
      </c>
      <c r="AO50" s="159" t="s">
        <v>206</v>
      </c>
      <c r="AP50" s="149" t="s">
        <v>2446</v>
      </c>
      <c r="AQ50" s="149" t="str">
        <f>VLOOKUP(A:A,[2]Sheet1!$K:$N,4,0)</f>
        <v>P1_IP_R_EXP-Q1</v>
      </c>
      <c r="AR50" s="151"/>
      <c r="AS50" s="20"/>
      <c r="AT50" s="20"/>
      <c r="AU50" s="20"/>
      <c r="AV50" s="20"/>
      <c r="AW50" s="27"/>
      <c r="AX50" s="28"/>
      <c r="AY50" s="25" t="s">
        <v>66</v>
      </c>
      <c r="AZ50" s="21">
        <v>45427</v>
      </c>
      <c r="BA50" t="e">
        <f>IF(MATCH(F50,Sheet1!A:A,0),"YES","NO")</f>
        <v>#N/A</v>
      </c>
      <c r="BB50" s="125" t="s">
        <v>206</v>
      </c>
      <c r="BC50" t="s">
        <v>2446</v>
      </c>
    </row>
    <row r="51" spans="1:55" hidden="1" x14ac:dyDescent="0.35">
      <c r="A51" s="18" t="s">
        <v>206</v>
      </c>
      <c r="B51" s="19">
        <v>0.53846268681850007</v>
      </c>
      <c r="C51" s="32">
        <v>0.91724362809650006</v>
      </c>
      <c r="D51" s="18" t="s">
        <v>59</v>
      </c>
      <c r="E51" s="20" t="s">
        <v>121</v>
      </c>
      <c r="F51" s="33" t="s">
        <v>207</v>
      </c>
      <c r="G51" s="32">
        <v>0.91724362809650006</v>
      </c>
      <c r="H51" s="20" t="s">
        <v>208</v>
      </c>
      <c r="I51" s="20" t="s">
        <v>200</v>
      </c>
      <c r="J51" s="20" t="s">
        <v>38</v>
      </c>
      <c r="K51" s="20"/>
      <c r="L51" s="21" t="s">
        <v>41</v>
      </c>
      <c r="M51" s="21" t="s">
        <v>41</v>
      </c>
      <c r="N51" s="21" t="s">
        <v>1994</v>
      </c>
      <c r="O51" s="85" t="s">
        <v>1991</v>
      </c>
      <c r="P51" s="20">
        <v>2024</v>
      </c>
      <c r="Q51" s="20" t="s">
        <v>184</v>
      </c>
      <c r="R51" s="20" t="s">
        <v>39</v>
      </c>
      <c r="S51" s="20" t="s">
        <v>1967</v>
      </c>
      <c r="T51" s="20" t="str">
        <f t="shared" si="1"/>
        <v>DWDM-1475A</v>
      </c>
      <c r="U51" s="20" t="s">
        <v>121</v>
      </c>
      <c r="V51" s="20" t="s">
        <v>1897</v>
      </c>
      <c r="W51" s="20" t="s">
        <v>2295</v>
      </c>
      <c r="X51" s="20" t="s">
        <v>2244</v>
      </c>
      <c r="Y51" s="20" t="s">
        <v>1511</v>
      </c>
      <c r="Z51" s="20" t="s">
        <v>1511</v>
      </c>
      <c r="AA51" s="132">
        <v>45369</v>
      </c>
      <c r="AB51" s="20" t="str">
        <f t="shared" si="3"/>
        <v>Wk12</v>
      </c>
      <c r="AC51" s="21">
        <v>45370</v>
      </c>
      <c r="AD51" s="21"/>
      <c r="AE51" s="22"/>
      <c r="AF51" s="141"/>
      <c r="AG51" s="144"/>
      <c r="AH51" s="20"/>
      <c r="AI51" s="24"/>
      <c r="AJ51" s="25" t="s">
        <v>65</v>
      </c>
      <c r="AK51" s="20" t="s">
        <v>66</v>
      </c>
      <c r="AL51" s="21">
        <v>45370</v>
      </c>
      <c r="AM51" s="28" t="str">
        <f>"Wk"&amp;WEEKNUM(AL51,21)</f>
        <v>Wk12</v>
      </c>
      <c r="AN51" s="149" t="str">
        <f t="shared" si="8"/>
        <v>P1_IP_R_EXP-Q1</v>
      </c>
      <c r="AO51" s="159" t="s">
        <v>206</v>
      </c>
      <c r="AP51" s="149" t="s">
        <v>2446</v>
      </c>
      <c r="AQ51" s="149" t="str">
        <f>VLOOKUP(A:A,[2]Sheet1!$K:$N,4,0)</f>
        <v>P1_IP_R_EXP-Q1</v>
      </c>
      <c r="AR51" s="151"/>
      <c r="AS51" s="20"/>
      <c r="AT51" s="20"/>
      <c r="AU51" s="20"/>
      <c r="AV51" s="20"/>
      <c r="AW51" s="27"/>
      <c r="AX51" s="28"/>
      <c r="AY51" s="25" t="s">
        <v>66</v>
      </c>
      <c r="AZ51" s="21">
        <v>45427</v>
      </c>
      <c r="BA51" t="e">
        <f>IF(MATCH(F51,Sheet1!A:A,0),"YES","NO")</f>
        <v>#N/A</v>
      </c>
      <c r="BB51" s="125" t="s">
        <v>206</v>
      </c>
      <c r="BC51" t="s">
        <v>2446</v>
      </c>
    </row>
    <row r="52" spans="1:55" hidden="1" x14ac:dyDescent="0.35">
      <c r="A52" s="18" t="s">
        <v>206</v>
      </c>
      <c r="B52" s="19">
        <v>0.53846268681850007</v>
      </c>
      <c r="C52" s="32">
        <v>0.91724362809650006</v>
      </c>
      <c r="D52" s="18" t="s">
        <v>59</v>
      </c>
      <c r="E52" s="20" t="s">
        <v>222</v>
      </c>
      <c r="F52" s="20" t="s">
        <v>223</v>
      </c>
      <c r="G52" s="32">
        <v>0.91724362809650006</v>
      </c>
      <c r="H52" s="20" t="s">
        <v>224</v>
      </c>
      <c r="I52" s="20" t="s">
        <v>211</v>
      </c>
      <c r="J52" s="20" t="s">
        <v>38</v>
      </c>
      <c r="K52" s="20"/>
      <c r="L52" s="21">
        <v>45328</v>
      </c>
      <c r="M52" s="21"/>
      <c r="N52" s="21" t="e">
        <v>#N/A</v>
      </c>
      <c r="O52" s="85" t="s">
        <v>1878</v>
      </c>
      <c r="P52" s="20"/>
      <c r="Q52" s="20"/>
      <c r="R52" s="20"/>
      <c r="S52" s="20"/>
      <c r="T52" s="20" t="str">
        <f t="shared" si="1"/>
        <v>DWDM-</v>
      </c>
      <c r="U52" s="20"/>
      <c r="V52" s="20"/>
      <c r="W52" s="20"/>
      <c r="X52" s="20" t="s">
        <v>2243</v>
      </c>
      <c r="Y52" s="20" t="s">
        <v>1506</v>
      </c>
      <c r="Z52" s="20" t="s">
        <v>1506</v>
      </c>
      <c r="AA52" s="132">
        <v>45407</v>
      </c>
      <c r="AB52" s="20" t="str">
        <f t="shared" si="3"/>
        <v>Wk17</v>
      </c>
      <c r="AC52" s="21">
        <v>45407</v>
      </c>
      <c r="AD52" s="21"/>
      <c r="AE52" s="22"/>
      <c r="AF52" s="141"/>
      <c r="AG52" s="144"/>
      <c r="AH52" s="20"/>
      <c r="AI52" s="24"/>
      <c r="AJ52" s="25" t="s">
        <v>65</v>
      </c>
      <c r="AK52" s="20"/>
      <c r="AL52" s="21">
        <v>45428</v>
      </c>
      <c r="AM52" s="28"/>
      <c r="AN52" s="149" t="str">
        <f t="shared" si="8"/>
        <v>P1_IP_R_EXP-Q1</v>
      </c>
      <c r="AO52" s="159" t="s">
        <v>206</v>
      </c>
      <c r="AP52" s="149" t="s">
        <v>2446</v>
      </c>
      <c r="AQ52" s="149" t="str">
        <f>VLOOKUP(A:A,[2]Sheet1!$K:$N,4,0)</f>
        <v>P1_IP_R_EXP-Q1</v>
      </c>
      <c r="AR52" s="151"/>
      <c r="AS52" s="20"/>
      <c r="AT52" s="20"/>
      <c r="AU52" s="20"/>
      <c r="AV52" s="20"/>
      <c r="AW52" s="27"/>
      <c r="AX52" s="20"/>
      <c r="AY52" s="25" t="s">
        <v>66</v>
      </c>
      <c r="AZ52" s="21">
        <v>45427</v>
      </c>
      <c r="BA52" t="e">
        <f>IF(MATCH(F52,Sheet1!A:A,0),"YES","NO")</f>
        <v>#N/A</v>
      </c>
      <c r="BB52" s="125" t="s">
        <v>206</v>
      </c>
      <c r="BC52" t="s">
        <v>2446</v>
      </c>
    </row>
    <row r="53" spans="1:55" ht="29" hidden="1" x14ac:dyDescent="0.35">
      <c r="A53" s="18" t="s">
        <v>206</v>
      </c>
      <c r="B53" s="19">
        <v>0.53846268681850007</v>
      </c>
      <c r="C53" s="32">
        <v>0.91724362809650006</v>
      </c>
      <c r="D53" s="18" t="s">
        <v>59</v>
      </c>
      <c r="E53" s="20" t="s">
        <v>212</v>
      </c>
      <c r="F53" s="20" t="s">
        <v>213</v>
      </c>
      <c r="G53" s="32">
        <v>0.91724362809650006</v>
      </c>
      <c r="H53" s="20" t="s">
        <v>214</v>
      </c>
      <c r="I53" s="20" t="s">
        <v>211</v>
      </c>
      <c r="J53" s="20" t="s">
        <v>38</v>
      </c>
      <c r="K53" s="20"/>
      <c r="L53" s="21">
        <v>45364</v>
      </c>
      <c r="M53" s="21"/>
      <c r="N53" s="21" t="e">
        <v>#N/A</v>
      </c>
      <c r="O53" s="85" t="s">
        <v>1878</v>
      </c>
      <c r="P53" s="20"/>
      <c r="Q53" s="20"/>
      <c r="R53" s="20"/>
      <c r="S53" s="20"/>
      <c r="T53" s="20" t="str">
        <f t="shared" si="1"/>
        <v>DWDM-</v>
      </c>
      <c r="U53" s="20"/>
      <c r="V53" s="20"/>
      <c r="W53" s="20"/>
      <c r="X53" s="20" t="s">
        <v>2240</v>
      </c>
      <c r="Y53" s="20" t="s">
        <v>1503</v>
      </c>
      <c r="Z53" s="20" t="s">
        <v>1504</v>
      </c>
      <c r="AA53" s="165">
        <v>45449</v>
      </c>
      <c r="AB53" s="20" t="str">
        <f t="shared" si="3"/>
        <v>Wk23</v>
      </c>
      <c r="AC53" s="21"/>
      <c r="AD53" s="21"/>
      <c r="AE53" s="22"/>
      <c r="AF53" s="141" t="s">
        <v>2387</v>
      </c>
      <c r="AG53" s="144"/>
      <c r="AH53" s="20"/>
      <c r="AI53" s="24"/>
      <c r="AJ53" s="25" t="s">
        <v>65</v>
      </c>
      <c r="AK53" s="20"/>
      <c r="AL53" s="21">
        <v>45463</v>
      </c>
      <c r="AM53" s="28"/>
      <c r="AN53" s="149" t="str">
        <f t="shared" si="8"/>
        <v>P1_IP_R_EXP-Q1</v>
      </c>
      <c r="AO53" s="159" t="s">
        <v>206</v>
      </c>
      <c r="AP53" s="149" t="s">
        <v>2446</v>
      </c>
      <c r="AQ53" s="149" t="str">
        <f>VLOOKUP(A:A,[2]Sheet1!$K:$N,4,0)</f>
        <v>P1_IP_R_EXP-Q1</v>
      </c>
      <c r="AR53" s="151"/>
      <c r="AS53" s="20"/>
      <c r="AT53" s="20"/>
      <c r="AU53" s="20"/>
      <c r="AV53" s="20"/>
      <c r="AW53" s="27"/>
      <c r="AX53" s="28"/>
      <c r="AY53" s="25" t="s">
        <v>66</v>
      </c>
      <c r="AZ53" s="21">
        <v>45427</v>
      </c>
      <c r="BA53" t="e">
        <f>IF(MATCH(F53,Sheet1!A:A,0),"YES","NO")</f>
        <v>#N/A</v>
      </c>
      <c r="BB53" s="125" t="s">
        <v>206</v>
      </c>
      <c r="BC53" t="s">
        <v>2446</v>
      </c>
    </row>
    <row r="54" spans="1:55" x14ac:dyDescent="0.35">
      <c r="A54" s="18" t="s">
        <v>316</v>
      </c>
      <c r="B54" s="19">
        <v>0.73716848912900002</v>
      </c>
      <c r="C54" s="32">
        <v>1.106362142589</v>
      </c>
      <c r="D54" s="18" t="s">
        <v>59</v>
      </c>
      <c r="E54" s="20" t="s">
        <v>323</v>
      </c>
      <c r="F54" s="20" t="s">
        <v>324</v>
      </c>
      <c r="G54" s="32">
        <v>1.106362142589</v>
      </c>
      <c r="H54" s="20" t="s">
        <v>325</v>
      </c>
      <c r="I54" s="20" t="s">
        <v>142</v>
      </c>
      <c r="J54" s="20" t="s">
        <v>96</v>
      </c>
      <c r="K54" s="20"/>
      <c r="L54" s="34">
        <v>45290</v>
      </c>
      <c r="M54" s="21"/>
      <c r="N54" s="21" t="s">
        <v>2040</v>
      </c>
      <c r="O54" s="85" t="s">
        <v>1990</v>
      </c>
      <c r="P54" s="20">
        <v>2024</v>
      </c>
      <c r="Q54" s="20" t="s">
        <v>184</v>
      </c>
      <c r="R54" s="20" t="s">
        <v>39</v>
      </c>
      <c r="S54" s="20" t="s">
        <v>1981</v>
      </c>
      <c r="T54" s="20" t="str">
        <f t="shared" si="1"/>
        <v>DWDM-6369A</v>
      </c>
      <c r="U54" s="20" t="s">
        <v>323</v>
      </c>
      <c r="V54" s="20" t="s">
        <v>1897</v>
      </c>
      <c r="W54" s="20" t="s">
        <v>1826</v>
      </c>
      <c r="X54" s="20" t="s">
        <v>2243</v>
      </c>
      <c r="Y54" s="20" t="s">
        <v>1504</v>
      </c>
      <c r="Z54" s="20" t="s">
        <v>1504</v>
      </c>
      <c r="AA54" s="132">
        <v>45408</v>
      </c>
      <c r="AB54" s="20" t="str">
        <f t="shared" si="3"/>
        <v>Wk17</v>
      </c>
      <c r="AC54" s="21">
        <v>45408</v>
      </c>
      <c r="AD54" s="21"/>
      <c r="AE54" s="22"/>
      <c r="AF54" s="141"/>
      <c r="AG54" s="144">
        <v>45450</v>
      </c>
      <c r="AH54" s="20"/>
      <c r="AI54" s="24"/>
      <c r="AJ54" s="25" t="s">
        <v>65</v>
      </c>
      <c r="AK54" s="20"/>
      <c r="AL54" s="21">
        <f>AG54+14</f>
        <v>45464</v>
      </c>
      <c r="AM54" s="28"/>
      <c r="AN54" s="149" t="str">
        <f t="shared" si="8"/>
        <v>P1_IP_BR-Q1</v>
      </c>
      <c r="AO54" s="159" t="s">
        <v>316</v>
      </c>
      <c r="AP54" s="149" t="s">
        <v>2447</v>
      </c>
      <c r="AQ54" s="149" t="str">
        <f>VLOOKUP(A:A,[2]Sheet1!$K:$N,4,0)</f>
        <v>P1_IP_BR-Q1</v>
      </c>
      <c r="AR54" s="151"/>
      <c r="AS54" s="20"/>
      <c r="AT54" s="20"/>
      <c r="AU54" s="20"/>
      <c r="AV54" s="20"/>
      <c r="AW54" s="27"/>
      <c r="AX54" s="28"/>
      <c r="AY54" s="25" t="s">
        <v>66</v>
      </c>
      <c r="AZ54" s="21">
        <v>45427</v>
      </c>
      <c r="BA54" t="e">
        <f>IF(MATCH(F54,Sheet1!A:A,0),"YES","NO")</f>
        <v>#N/A</v>
      </c>
      <c r="BB54" s="125" t="s">
        <v>316</v>
      </c>
      <c r="BC54" t="s">
        <v>2447</v>
      </c>
    </row>
    <row r="55" spans="1:55" hidden="1" x14ac:dyDescent="0.35">
      <c r="A55" s="18" t="s">
        <v>1170</v>
      </c>
      <c r="B55" s="19">
        <v>0.80842560884875003</v>
      </c>
      <c r="C55" s="19" t="e">
        <v>#N/A</v>
      </c>
      <c r="D55" s="18" t="s">
        <v>1167</v>
      </c>
      <c r="E55" s="20" t="s">
        <v>303</v>
      </c>
      <c r="F55" s="80" t="s">
        <v>1171</v>
      </c>
      <c r="G55" s="19" t="e">
        <v>#N/A</v>
      </c>
      <c r="H55" s="20" t="s">
        <v>1172</v>
      </c>
      <c r="I55" s="20" t="s">
        <v>200</v>
      </c>
      <c r="J55" s="20" t="s">
        <v>96</v>
      </c>
      <c r="K55" s="20" t="s">
        <v>41</v>
      </c>
      <c r="L55" s="20" t="s">
        <v>41</v>
      </c>
      <c r="M55" s="21"/>
      <c r="N55" s="21" t="s">
        <v>2004</v>
      </c>
      <c r="O55" s="85" t="s">
        <v>1990</v>
      </c>
      <c r="P55" s="20">
        <v>2024</v>
      </c>
      <c r="Q55" s="20" t="s">
        <v>184</v>
      </c>
      <c r="R55" s="20" t="s">
        <v>39</v>
      </c>
      <c r="S55" s="20" t="s">
        <v>1972</v>
      </c>
      <c r="T55" s="20" t="str">
        <f t="shared" si="1"/>
        <v>DWDM-2021B</v>
      </c>
      <c r="U55" s="20" t="s">
        <v>303</v>
      </c>
      <c r="V55" s="20" t="s">
        <v>1897</v>
      </c>
      <c r="W55" s="20" t="s">
        <v>2295</v>
      </c>
      <c r="X55" s="20" t="s">
        <v>2244</v>
      </c>
      <c r="Y55" s="20" t="s">
        <v>1511</v>
      </c>
      <c r="Z55" s="20" t="s">
        <v>1511</v>
      </c>
      <c r="AA55" s="132">
        <v>45420</v>
      </c>
      <c r="AB55" s="20" t="str">
        <f t="shared" si="3"/>
        <v>Wk19</v>
      </c>
      <c r="AC55" s="21">
        <v>45418</v>
      </c>
      <c r="AD55" s="21"/>
      <c r="AE55" s="22"/>
      <c r="AF55" s="141"/>
      <c r="AG55" s="144"/>
      <c r="AH55" s="20"/>
      <c r="AI55" s="24"/>
      <c r="AJ55" s="25"/>
      <c r="AK55" s="20"/>
      <c r="AL55" s="21">
        <v>45428</v>
      </c>
      <c r="AM55" s="28"/>
      <c r="AN55" s="149" t="s">
        <v>2300</v>
      </c>
      <c r="AO55" s="159" t="s">
        <v>1170</v>
      </c>
      <c r="AP55" s="149" t="s">
        <v>2450</v>
      </c>
      <c r="AQ55" s="149" t="e">
        <f>VLOOKUP(A:A,[2]Sheet1!$K:$N,4,0)</f>
        <v>#N/A</v>
      </c>
      <c r="AR55" s="152"/>
      <c r="AS55" s="20"/>
      <c r="AT55" s="20"/>
      <c r="AU55" s="20"/>
      <c r="AV55" s="20"/>
      <c r="AW55" s="27"/>
      <c r="AX55" s="28"/>
      <c r="AY55" s="27"/>
      <c r="AZ55" s="21">
        <v>45435</v>
      </c>
      <c r="BA55" t="e">
        <f>IF(MATCH(F55,Sheet1!A:A,0),"YES","NO")</f>
        <v>#N/A</v>
      </c>
      <c r="BB55" s="125" t="e">
        <v>#N/A</v>
      </c>
      <c r="BC55" t="s">
        <v>2450</v>
      </c>
    </row>
    <row r="56" spans="1:55" hidden="1" x14ac:dyDescent="0.35">
      <c r="A56" s="18" t="s">
        <v>1170</v>
      </c>
      <c r="B56" s="19">
        <v>0.80842560884875003</v>
      </c>
      <c r="C56" s="19" t="e">
        <v>#N/A</v>
      </c>
      <c r="D56" s="18" t="s">
        <v>1167</v>
      </c>
      <c r="E56" s="20" t="s">
        <v>832</v>
      </c>
      <c r="F56" s="80" t="s">
        <v>1173</v>
      </c>
      <c r="G56" s="19" t="e">
        <v>#N/A</v>
      </c>
      <c r="H56" s="20" t="s">
        <v>1174</v>
      </c>
      <c r="I56" s="20" t="s">
        <v>200</v>
      </c>
      <c r="J56" s="20" t="s">
        <v>96</v>
      </c>
      <c r="K56" s="20" t="s">
        <v>41</v>
      </c>
      <c r="L56" s="20" t="s">
        <v>41</v>
      </c>
      <c r="M56" s="21"/>
      <c r="N56" s="21" t="e">
        <v>#N/A</v>
      </c>
      <c r="O56" s="85" t="s">
        <v>1878</v>
      </c>
      <c r="P56" s="20"/>
      <c r="Q56" s="20"/>
      <c r="R56" s="20"/>
      <c r="S56" s="20"/>
      <c r="T56" s="20" t="str">
        <f t="shared" si="1"/>
        <v>DWDM-</v>
      </c>
      <c r="U56" s="20"/>
      <c r="V56" s="20"/>
      <c r="W56" s="20" t="s">
        <v>2295</v>
      </c>
      <c r="X56" s="20" t="s">
        <v>2244</v>
      </c>
      <c r="Y56" s="20" t="s">
        <v>1511</v>
      </c>
      <c r="Z56" s="20" t="s">
        <v>1511</v>
      </c>
      <c r="AA56" s="132">
        <v>45420</v>
      </c>
      <c r="AB56" s="20" t="str">
        <f t="shared" si="3"/>
        <v>Wk19</v>
      </c>
      <c r="AC56" s="21">
        <v>45418</v>
      </c>
      <c r="AD56" s="21"/>
      <c r="AE56" s="22"/>
      <c r="AF56" s="141"/>
      <c r="AG56" s="144"/>
      <c r="AH56" s="20"/>
      <c r="AI56" s="24"/>
      <c r="AJ56" s="25"/>
      <c r="AK56" s="20"/>
      <c r="AL56" s="21">
        <v>45428</v>
      </c>
      <c r="AM56" s="28"/>
      <c r="AN56" s="149" t="s">
        <v>2300</v>
      </c>
      <c r="AO56" s="159" t="s">
        <v>1170</v>
      </c>
      <c r="AP56" s="149" t="s">
        <v>2450</v>
      </c>
      <c r="AQ56" s="149" t="e">
        <f>VLOOKUP(A:A,[2]Sheet1!$K:$N,4,0)</f>
        <v>#N/A</v>
      </c>
      <c r="AR56" s="152"/>
      <c r="AS56" s="20"/>
      <c r="AT56" s="20"/>
      <c r="AU56" s="20"/>
      <c r="AV56" s="20"/>
      <c r="AW56" s="27"/>
      <c r="AX56" s="28"/>
      <c r="AY56" s="27"/>
      <c r="AZ56" s="21">
        <v>45435</v>
      </c>
      <c r="BA56" t="e">
        <f>IF(MATCH(F56,Sheet1!A:A,0),"YES","NO")</f>
        <v>#N/A</v>
      </c>
      <c r="BB56" s="125" t="e">
        <v>#N/A</v>
      </c>
      <c r="BC56" t="s">
        <v>2450</v>
      </c>
    </row>
    <row r="57" spans="1:55" hidden="1" x14ac:dyDescent="0.35">
      <c r="A57" s="18" t="s">
        <v>1170</v>
      </c>
      <c r="B57" s="19">
        <v>0.80842560884875003</v>
      </c>
      <c r="C57" s="19" t="e">
        <v>#N/A</v>
      </c>
      <c r="D57" s="18" t="s">
        <v>1167</v>
      </c>
      <c r="E57" s="20" t="s">
        <v>1178</v>
      </c>
      <c r="F57" s="80" t="s">
        <v>1179</v>
      </c>
      <c r="G57" s="19" t="e">
        <v>#N/A</v>
      </c>
      <c r="H57" s="20" t="s">
        <v>1180</v>
      </c>
      <c r="I57" s="20" t="s">
        <v>200</v>
      </c>
      <c r="J57" s="20" t="s">
        <v>96</v>
      </c>
      <c r="K57" s="20" t="s">
        <v>41</v>
      </c>
      <c r="L57" s="20" t="s">
        <v>41</v>
      </c>
      <c r="M57" s="21"/>
      <c r="N57" s="21" t="e">
        <v>#N/A</v>
      </c>
      <c r="O57" s="85" t="s">
        <v>1878</v>
      </c>
      <c r="P57" s="20"/>
      <c r="Q57" s="20"/>
      <c r="R57" s="20"/>
      <c r="S57" s="20"/>
      <c r="T57" s="20" t="str">
        <f t="shared" si="1"/>
        <v>DWDM-</v>
      </c>
      <c r="U57" s="20"/>
      <c r="V57" s="20"/>
      <c r="W57" s="20" t="s">
        <v>2295</v>
      </c>
      <c r="X57" s="20" t="s">
        <v>2244</v>
      </c>
      <c r="Y57" s="20" t="s">
        <v>1511</v>
      </c>
      <c r="Z57" s="20" t="s">
        <v>1511</v>
      </c>
      <c r="AA57" s="132">
        <v>45420</v>
      </c>
      <c r="AB57" s="20" t="str">
        <f t="shared" si="3"/>
        <v>Wk19</v>
      </c>
      <c r="AC57" s="21">
        <v>45418</v>
      </c>
      <c r="AD57" s="21"/>
      <c r="AE57" s="22"/>
      <c r="AF57" s="141"/>
      <c r="AG57" s="144"/>
      <c r="AH57" s="20"/>
      <c r="AI57" s="24"/>
      <c r="AJ57" s="25"/>
      <c r="AK57" s="20"/>
      <c r="AL57" s="21">
        <v>45428</v>
      </c>
      <c r="AM57" s="28"/>
      <c r="AN57" s="149" t="s">
        <v>2300</v>
      </c>
      <c r="AO57" s="159" t="s">
        <v>1170</v>
      </c>
      <c r="AP57" s="149" t="s">
        <v>2450</v>
      </c>
      <c r="AQ57" s="149" t="e">
        <f>VLOOKUP(A:A,[2]Sheet1!$K:$N,4,0)</f>
        <v>#N/A</v>
      </c>
      <c r="AR57" s="152"/>
      <c r="AS57" s="20"/>
      <c r="AT57" s="20"/>
      <c r="AU57" s="20"/>
      <c r="AV57" s="20"/>
      <c r="AW57" s="27"/>
      <c r="AX57" s="20"/>
      <c r="AY57" s="27"/>
      <c r="AZ57" s="21">
        <v>45435</v>
      </c>
      <c r="BA57" t="e">
        <f>IF(MATCH(F57,Sheet1!A:A,0),"YES","NO")</f>
        <v>#N/A</v>
      </c>
      <c r="BB57" s="125" t="e">
        <v>#N/A</v>
      </c>
      <c r="BC57" t="s">
        <v>2450</v>
      </c>
    </row>
    <row r="58" spans="1:55" hidden="1" x14ac:dyDescent="0.35">
      <c r="A58" s="18" t="s">
        <v>1170</v>
      </c>
      <c r="B58" s="19">
        <v>0.80842560884875003</v>
      </c>
      <c r="C58" s="19" t="e">
        <v>#N/A</v>
      </c>
      <c r="D58" s="18" t="s">
        <v>1167</v>
      </c>
      <c r="E58" s="20" t="s">
        <v>1181</v>
      </c>
      <c r="F58" s="80" t="s">
        <v>1182</v>
      </c>
      <c r="G58" s="19" t="e">
        <v>#N/A</v>
      </c>
      <c r="H58" s="20" t="s">
        <v>1183</v>
      </c>
      <c r="I58" s="20" t="s">
        <v>200</v>
      </c>
      <c r="J58" s="20" t="s">
        <v>96</v>
      </c>
      <c r="K58" s="20" t="s">
        <v>41</v>
      </c>
      <c r="L58" s="20" t="s">
        <v>41</v>
      </c>
      <c r="M58" s="21"/>
      <c r="N58" s="21" t="e">
        <v>#N/A</v>
      </c>
      <c r="O58" s="85" t="s">
        <v>1878</v>
      </c>
      <c r="P58" s="20"/>
      <c r="Q58" s="20"/>
      <c r="R58" s="20"/>
      <c r="S58" s="20"/>
      <c r="T58" s="20" t="str">
        <f t="shared" si="1"/>
        <v>DWDM-</v>
      </c>
      <c r="U58" s="20"/>
      <c r="V58" s="20"/>
      <c r="W58" s="20" t="s">
        <v>2295</v>
      </c>
      <c r="X58" s="20" t="s">
        <v>2244</v>
      </c>
      <c r="Y58" s="20" t="s">
        <v>1511</v>
      </c>
      <c r="Z58" s="20" t="s">
        <v>1511</v>
      </c>
      <c r="AA58" s="132">
        <v>45420</v>
      </c>
      <c r="AB58" s="20" t="str">
        <f t="shared" si="3"/>
        <v>Wk19</v>
      </c>
      <c r="AC58" s="21">
        <v>45418</v>
      </c>
      <c r="AD58" s="21"/>
      <c r="AE58" s="22"/>
      <c r="AF58" s="141"/>
      <c r="AG58" s="144"/>
      <c r="AH58" s="20"/>
      <c r="AI58" s="24"/>
      <c r="AJ58" s="25"/>
      <c r="AK58" s="20"/>
      <c r="AL58" s="21">
        <v>45428</v>
      </c>
      <c r="AM58" s="28"/>
      <c r="AN58" s="149" t="s">
        <v>2300</v>
      </c>
      <c r="AO58" s="159" t="s">
        <v>1170</v>
      </c>
      <c r="AP58" s="149" t="s">
        <v>2450</v>
      </c>
      <c r="AQ58" s="149" t="e">
        <f>VLOOKUP(A:A,[2]Sheet1!$K:$N,4,0)</f>
        <v>#N/A</v>
      </c>
      <c r="AR58" s="152"/>
      <c r="AS58" s="20"/>
      <c r="AT58" s="20"/>
      <c r="AU58" s="20"/>
      <c r="AV58" s="20"/>
      <c r="AW58" s="27"/>
      <c r="AX58" s="20"/>
      <c r="AY58" s="27"/>
      <c r="AZ58" s="21">
        <v>45435</v>
      </c>
      <c r="BA58" t="e">
        <f>IF(MATCH(F58,Sheet1!A:A,0),"YES","NO")</f>
        <v>#N/A</v>
      </c>
      <c r="BB58" s="125" t="e">
        <v>#N/A</v>
      </c>
      <c r="BC58" t="s">
        <v>2450</v>
      </c>
    </row>
    <row r="59" spans="1:55" ht="29" hidden="1" x14ac:dyDescent="0.35">
      <c r="A59" s="18" t="s">
        <v>206</v>
      </c>
      <c r="B59" s="19">
        <v>0.53846268681850007</v>
      </c>
      <c r="C59" s="32">
        <v>0.91724362809650006</v>
      </c>
      <c r="D59" s="18" t="s">
        <v>59</v>
      </c>
      <c r="E59" s="20" t="s">
        <v>231</v>
      </c>
      <c r="F59" s="33" t="s">
        <v>232</v>
      </c>
      <c r="G59" s="32">
        <v>0.91724362809650006</v>
      </c>
      <c r="H59" s="20" t="s">
        <v>233</v>
      </c>
      <c r="I59" s="20" t="s">
        <v>234</v>
      </c>
      <c r="J59" s="20" t="s">
        <v>38</v>
      </c>
      <c r="K59" s="20"/>
      <c r="L59" s="21" t="s">
        <v>41</v>
      </c>
      <c r="M59" s="21" t="s">
        <v>41</v>
      </c>
      <c r="N59" s="21" t="s">
        <v>2212</v>
      </c>
      <c r="O59" s="85" t="s">
        <v>1991</v>
      </c>
      <c r="P59" s="20">
        <v>2023</v>
      </c>
      <c r="Q59" s="20" t="s">
        <v>1985</v>
      </c>
      <c r="R59" s="20" t="s">
        <v>39</v>
      </c>
      <c r="S59" s="20" t="s">
        <v>1833</v>
      </c>
      <c r="T59" s="20" t="str">
        <f t="shared" si="1"/>
        <v>DWDM-8709A</v>
      </c>
      <c r="U59" s="20" t="s">
        <v>231</v>
      </c>
      <c r="V59" s="20" t="s">
        <v>40</v>
      </c>
      <c r="W59" s="20" t="s">
        <v>1752</v>
      </c>
      <c r="X59" s="20" t="s">
        <v>2243</v>
      </c>
      <c r="Y59" s="20" t="s">
        <v>1503</v>
      </c>
      <c r="Z59" s="20" t="s">
        <v>1508</v>
      </c>
      <c r="AA59" s="165">
        <v>45449</v>
      </c>
      <c r="AB59" s="20" t="str">
        <f t="shared" si="3"/>
        <v>Wk23</v>
      </c>
      <c r="AC59" s="21"/>
      <c r="AD59" s="21"/>
      <c r="AE59" s="22"/>
      <c r="AF59" s="141" t="s">
        <v>2387</v>
      </c>
      <c r="AG59" s="144"/>
      <c r="AH59" s="20"/>
      <c r="AI59" s="24"/>
      <c r="AJ59" s="25" t="s">
        <v>65</v>
      </c>
      <c r="AK59" s="20"/>
      <c r="AL59" s="21">
        <v>45463</v>
      </c>
      <c r="AM59" s="28"/>
      <c r="AN59" s="149" t="str">
        <f>AQ59</f>
        <v>P1_IP_R_EXP-Q1</v>
      </c>
      <c r="AO59" s="159" t="s">
        <v>206</v>
      </c>
      <c r="AP59" s="149" t="s">
        <v>2446</v>
      </c>
      <c r="AQ59" s="149" t="str">
        <f>VLOOKUP(A:A,[2]Sheet1!$K:$N,4,0)</f>
        <v>P1_IP_R_EXP-Q1</v>
      </c>
      <c r="AR59" s="151"/>
      <c r="AS59" s="20"/>
      <c r="AT59" s="20"/>
      <c r="AU59" s="20"/>
      <c r="AV59" s="20"/>
      <c r="AW59" s="27"/>
      <c r="AX59" s="20"/>
      <c r="AY59" s="25" t="s">
        <v>66</v>
      </c>
      <c r="AZ59" s="21">
        <v>45427</v>
      </c>
      <c r="BA59" t="e">
        <f>IF(MATCH(F59,Sheet1!A:A,0),"YES","NO")</f>
        <v>#N/A</v>
      </c>
      <c r="BB59" s="125" t="s">
        <v>206</v>
      </c>
      <c r="BC59" t="s">
        <v>2446</v>
      </c>
    </row>
    <row r="60" spans="1:55" ht="30" hidden="1" customHeight="1" x14ac:dyDescent="0.35">
      <c r="A60" s="18" t="s">
        <v>235</v>
      </c>
      <c r="B60" s="19">
        <v>0.233600481</v>
      </c>
      <c r="C60" s="32">
        <v>0.70550000000000002</v>
      </c>
      <c r="D60" s="18" t="s">
        <v>59</v>
      </c>
      <c r="E60" s="20" t="s">
        <v>236</v>
      </c>
      <c r="F60" s="33" t="s">
        <v>237</v>
      </c>
      <c r="G60" s="32">
        <v>0.70550000000000002</v>
      </c>
      <c r="H60" s="20" t="s">
        <v>238</v>
      </c>
      <c r="I60" s="20" t="s">
        <v>37</v>
      </c>
      <c r="J60" s="20" t="s">
        <v>64</v>
      </c>
      <c r="K60" s="20"/>
      <c r="L60" s="21"/>
      <c r="M60" s="21"/>
      <c r="N60" s="21" t="e">
        <v>#N/A</v>
      </c>
      <c r="O60" s="85" t="s">
        <v>1878</v>
      </c>
      <c r="P60" s="20"/>
      <c r="Q60" s="20"/>
      <c r="R60" s="20"/>
      <c r="S60" s="20"/>
      <c r="T60" s="20" t="str">
        <f t="shared" si="1"/>
        <v>DWDM-</v>
      </c>
      <c r="U60" s="20"/>
      <c r="V60" s="20"/>
      <c r="W60" s="20"/>
      <c r="X60" s="20">
        <v>0</v>
      </c>
      <c r="Y60" s="20" t="s">
        <v>1505</v>
      </c>
      <c r="Z60" s="20" t="s">
        <v>1505</v>
      </c>
      <c r="AA60" s="132">
        <v>45440</v>
      </c>
      <c r="AB60" s="20" t="str">
        <f t="shared" si="3"/>
        <v>Wk22</v>
      </c>
      <c r="AC60" s="21">
        <v>45440</v>
      </c>
      <c r="AD60" s="21"/>
      <c r="AE60" s="22"/>
      <c r="AF60" s="141" t="s">
        <v>2375</v>
      </c>
      <c r="AG60" s="144"/>
      <c r="AH60" s="20"/>
      <c r="AI60" s="24"/>
      <c r="AJ60" s="25" t="s">
        <v>65</v>
      </c>
      <c r="AK60" s="20"/>
      <c r="AL60" s="21">
        <f>AA60+14</f>
        <v>45454</v>
      </c>
      <c r="AM60" s="28"/>
      <c r="AN60" s="149" t="s">
        <v>2275</v>
      </c>
      <c r="AO60" s="159" t="e">
        <v>#N/A</v>
      </c>
      <c r="AP60" s="149" t="e">
        <v>#N/A</v>
      </c>
      <c r="AQ60" s="149" t="e">
        <f>VLOOKUP(A:A,[2]Sheet1!$K:$N,4,0)</f>
        <v>#N/A</v>
      </c>
      <c r="AR60" s="151" t="e">
        <v>#N/A</v>
      </c>
      <c r="AS60" s="20"/>
      <c r="AT60" s="20"/>
      <c r="AU60" s="20"/>
      <c r="AV60" s="20"/>
      <c r="AW60" s="27" t="e">
        <v>#N/A</v>
      </c>
      <c r="AX60" s="20"/>
      <c r="AY60" s="25" t="s">
        <v>66</v>
      </c>
      <c r="AZ60" s="21">
        <v>45457</v>
      </c>
      <c r="BA60" t="e">
        <f>IF(MATCH(F60,Sheet1!A:A,0),"YES","NO")</f>
        <v>#N/A</v>
      </c>
      <c r="BB60" s="125" t="e">
        <v>#N/A</v>
      </c>
      <c r="BC60" t="e">
        <v>#N/A</v>
      </c>
    </row>
    <row r="61" spans="1:55" ht="15" hidden="1" customHeight="1" x14ac:dyDescent="0.35">
      <c r="A61" s="18" t="s">
        <v>239</v>
      </c>
      <c r="B61" s="19" t="e">
        <v>#N/A</v>
      </c>
      <c r="C61" s="32" t="e">
        <v>#N/A</v>
      </c>
      <c r="D61" s="18" t="s">
        <v>59</v>
      </c>
      <c r="E61" s="20" t="s">
        <v>240</v>
      </c>
      <c r="F61" s="33" t="s">
        <v>241</v>
      </c>
      <c r="G61" s="32" t="e">
        <v>#N/A</v>
      </c>
      <c r="H61" s="20" t="s">
        <v>242</v>
      </c>
      <c r="I61" s="20" t="s">
        <v>37</v>
      </c>
      <c r="J61" s="20" t="s">
        <v>158</v>
      </c>
      <c r="K61" s="20" t="s">
        <v>215</v>
      </c>
      <c r="L61" s="21">
        <v>45371</v>
      </c>
      <c r="M61" s="21"/>
      <c r="N61" s="21" t="s">
        <v>2030</v>
      </c>
      <c r="O61" s="85" t="s">
        <v>1991</v>
      </c>
      <c r="P61" s="20">
        <v>2024</v>
      </c>
      <c r="Q61" s="20" t="s">
        <v>184</v>
      </c>
      <c r="R61" s="20" t="s">
        <v>39</v>
      </c>
      <c r="S61" s="20" t="s">
        <v>239</v>
      </c>
      <c r="T61" s="20" t="str">
        <f t="shared" si="1"/>
        <v>DWDM-4683A</v>
      </c>
      <c r="U61" s="20" t="s">
        <v>240</v>
      </c>
      <c r="V61" s="20" t="s">
        <v>1897</v>
      </c>
      <c r="W61" s="20" t="s">
        <v>1798</v>
      </c>
      <c r="X61" s="20" t="s">
        <v>2243</v>
      </c>
      <c r="Y61" s="20" t="s">
        <v>1504</v>
      </c>
      <c r="Z61" s="20" t="s">
        <v>1504</v>
      </c>
      <c r="AA61" s="132">
        <v>45419</v>
      </c>
      <c r="AB61" s="20" t="str">
        <f t="shared" si="3"/>
        <v>Wk19</v>
      </c>
      <c r="AC61" s="21">
        <v>45419</v>
      </c>
      <c r="AD61" s="21"/>
      <c r="AE61" s="22"/>
      <c r="AF61" s="141"/>
      <c r="AG61" s="144">
        <v>45450</v>
      </c>
      <c r="AH61" s="20"/>
      <c r="AI61" s="24"/>
      <c r="AJ61" s="25"/>
      <c r="AK61" s="20" t="s">
        <v>66</v>
      </c>
      <c r="AL61" s="21">
        <v>45419</v>
      </c>
      <c r="AM61" s="28" t="str">
        <f>"Wk"&amp;WEEKNUM(AL61,21)</f>
        <v>Wk19</v>
      </c>
      <c r="AN61" s="149" t="s">
        <v>2275</v>
      </c>
      <c r="AO61" s="159" t="e">
        <v>#N/A</v>
      </c>
      <c r="AP61" s="149" t="e">
        <v>#N/A</v>
      </c>
      <c r="AQ61" s="149" t="e">
        <f>VLOOKUP(A:A,[2]Sheet1!$K:$N,4,0)</f>
        <v>#N/A</v>
      </c>
      <c r="AR61" s="151">
        <v>0</v>
      </c>
      <c r="AS61" s="20"/>
      <c r="AT61" s="20"/>
      <c r="AU61" s="20"/>
      <c r="AV61" s="20"/>
      <c r="AW61" s="27"/>
      <c r="AX61" s="20"/>
      <c r="AY61" s="25" t="s">
        <v>66</v>
      </c>
      <c r="AZ61" s="20" t="s">
        <v>184</v>
      </c>
      <c r="BA61" t="e">
        <f>IF(MATCH(F61,Sheet1!A:A,0),"YES","NO")</f>
        <v>#N/A</v>
      </c>
      <c r="BB61" s="125" t="e">
        <v>#N/A</v>
      </c>
      <c r="BC61" t="e">
        <v>#N/A</v>
      </c>
    </row>
    <row r="62" spans="1:55" hidden="1" x14ac:dyDescent="0.35">
      <c r="A62" s="18" t="s">
        <v>1170</v>
      </c>
      <c r="B62" s="19">
        <v>0.80842560884875003</v>
      </c>
      <c r="C62" s="19" t="e">
        <v>#N/A</v>
      </c>
      <c r="D62" s="18" t="s">
        <v>1167</v>
      </c>
      <c r="E62" s="20" t="s">
        <v>1186</v>
      </c>
      <c r="F62" s="80" t="s">
        <v>1187</v>
      </c>
      <c r="G62" s="19" t="e">
        <v>#N/A</v>
      </c>
      <c r="H62" s="20" t="s">
        <v>1188</v>
      </c>
      <c r="I62" s="20" t="s">
        <v>200</v>
      </c>
      <c r="J62" s="20" t="s">
        <v>96</v>
      </c>
      <c r="K62" s="20" t="s">
        <v>41</v>
      </c>
      <c r="L62" s="20" t="s">
        <v>41</v>
      </c>
      <c r="M62" s="21"/>
      <c r="N62" s="21" t="e">
        <v>#N/A</v>
      </c>
      <c r="O62" s="85" t="s">
        <v>1878</v>
      </c>
      <c r="P62" s="20"/>
      <c r="Q62" s="20"/>
      <c r="R62" s="20"/>
      <c r="S62" s="20"/>
      <c r="T62" s="20" t="str">
        <f t="shared" si="1"/>
        <v>DWDM-</v>
      </c>
      <c r="U62" s="20"/>
      <c r="V62" s="20"/>
      <c r="W62" s="20" t="s">
        <v>2295</v>
      </c>
      <c r="X62" s="20" t="s">
        <v>2244</v>
      </c>
      <c r="Y62" s="20" t="s">
        <v>1511</v>
      </c>
      <c r="Z62" s="20" t="s">
        <v>1511</v>
      </c>
      <c r="AA62" s="132">
        <v>45420</v>
      </c>
      <c r="AB62" s="20" t="str">
        <f t="shared" si="3"/>
        <v>Wk19</v>
      </c>
      <c r="AC62" s="21">
        <v>45418</v>
      </c>
      <c r="AD62" s="21"/>
      <c r="AE62" s="22"/>
      <c r="AF62" s="141"/>
      <c r="AG62" s="144"/>
      <c r="AH62" s="20"/>
      <c r="AI62" s="24"/>
      <c r="AJ62" s="25"/>
      <c r="AK62" s="20"/>
      <c r="AL62" s="21">
        <v>45428</v>
      </c>
      <c r="AM62" s="28"/>
      <c r="AN62" s="149" t="s">
        <v>2300</v>
      </c>
      <c r="AO62" s="159" t="s">
        <v>1170</v>
      </c>
      <c r="AP62" s="149" t="s">
        <v>2450</v>
      </c>
      <c r="AQ62" s="149" t="e">
        <f>VLOOKUP(A:A,[2]Sheet1!$K:$N,4,0)</f>
        <v>#N/A</v>
      </c>
      <c r="AR62" s="152"/>
      <c r="AS62" s="20"/>
      <c r="AT62" s="20"/>
      <c r="AU62" s="20"/>
      <c r="AV62" s="20"/>
      <c r="AW62" s="27"/>
      <c r="AX62" s="20"/>
      <c r="AY62" s="27"/>
      <c r="AZ62" s="21">
        <v>45435</v>
      </c>
      <c r="BA62" t="e">
        <f>IF(MATCH(F62,Sheet1!A:A,0),"YES","NO")</f>
        <v>#N/A</v>
      </c>
      <c r="BB62" s="125" t="e">
        <v>#N/A</v>
      </c>
      <c r="BC62" t="s">
        <v>2450</v>
      </c>
    </row>
    <row r="63" spans="1:55" hidden="1" x14ac:dyDescent="0.35">
      <c r="A63" s="35" t="s">
        <v>247</v>
      </c>
      <c r="B63" s="36" t="e">
        <v>#N/A</v>
      </c>
      <c r="C63" s="36" t="e">
        <v>#N/A</v>
      </c>
      <c r="D63" s="35">
        <v>2023</v>
      </c>
      <c r="E63" s="20" t="s">
        <v>248</v>
      </c>
      <c r="F63" s="20" t="s">
        <v>249</v>
      </c>
      <c r="G63" s="36" t="e">
        <v>#N/A</v>
      </c>
      <c r="H63" s="20" t="s">
        <v>250</v>
      </c>
      <c r="I63" s="20" t="s">
        <v>37</v>
      </c>
      <c r="J63" s="20" t="s">
        <v>38</v>
      </c>
      <c r="K63" s="20"/>
      <c r="L63" s="21"/>
      <c r="M63" s="21">
        <v>45279</v>
      </c>
      <c r="N63" s="21" t="s">
        <v>2131</v>
      </c>
      <c r="O63" s="85" t="s">
        <v>1990</v>
      </c>
      <c r="P63" s="20">
        <v>2023</v>
      </c>
      <c r="Q63" s="20" t="s">
        <v>1987</v>
      </c>
      <c r="R63" s="20" t="s">
        <v>39</v>
      </c>
      <c r="S63" s="20" t="s">
        <v>1833</v>
      </c>
      <c r="T63" s="20" t="str">
        <f t="shared" si="1"/>
        <v>DWDM-4663A</v>
      </c>
      <c r="U63" s="20" t="s">
        <v>248</v>
      </c>
      <c r="V63" s="20" t="s">
        <v>40</v>
      </c>
      <c r="W63" s="20" t="s">
        <v>1780</v>
      </c>
      <c r="X63" s="20" t="e">
        <v>#N/A</v>
      </c>
      <c r="Y63" s="20" t="e">
        <v>#N/A</v>
      </c>
      <c r="Z63" s="20" t="e">
        <v>#N/A</v>
      </c>
      <c r="AA63" s="132">
        <v>45344</v>
      </c>
      <c r="AB63" s="20" t="str">
        <f t="shared" si="3"/>
        <v>Wk8</v>
      </c>
      <c r="AC63" s="21">
        <v>45345</v>
      </c>
      <c r="AD63" s="21" t="s">
        <v>251</v>
      </c>
      <c r="AE63" s="22" t="s">
        <v>252</v>
      </c>
      <c r="AF63" s="141"/>
      <c r="AG63" s="144"/>
      <c r="AH63" s="20"/>
      <c r="AI63" s="24">
        <v>45364</v>
      </c>
      <c r="AJ63" s="25" t="e">
        <v>#N/A</v>
      </c>
      <c r="AK63" s="20" t="s">
        <v>66</v>
      </c>
      <c r="AL63" s="21">
        <v>45364</v>
      </c>
      <c r="AM63" s="28" t="str">
        <f>"Wk"&amp;WEEKNUM(AL63,21)</f>
        <v>Wk11</v>
      </c>
      <c r="AN63" s="149" t="s">
        <v>2275</v>
      </c>
      <c r="AO63" s="160" t="s">
        <v>567</v>
      </c>
      <c r="AP63" s="149" t="s">
        <v>2447</v>
      </c>
      <c r="AQ63" s="149" t="e">
        <f>VLOOKUP(A:A,[2]Sheet1!$K:$N,4,0)</f>
        <v>#N/A</v>
      </c>
      <c r="AR63" s="151">
        <v>45364.403726620367</v>
      </c>
      <c r="AS63" s="20"/>
      <c r="AT63" s="20"/>
      <c r="AU63" s="20"/>
      <c r="AV63" s="20"/>
      <c r="AW63" s="27" t="e">
        <v>#N/A</v>
      </c>
      <c r="AX63" s="20"/>
      <c r="AY63" s="25"/>
      <c r="AZ63" s="20"/>
      <c r="BA63" t="e">
        <f>IF(MATCH(F63,Sheet1!A:A,0),"YES","NO")</f>
        <v>#N/A</v>
      </c>
      <c r="BB63" s="125" t="e">
        <v>#N/A</v>
      </c>
      <c r="BC63" t="e">
        <v>#N/A</v>
      </c>
    </row>
    <row r="64" spans="1:55" hidden="1" x14ac:dyDescent="0.35">
      <c r="A64" s="35" t="s">
        <v>247</v>
      </c>
      <c r="B64" s="36" t="e">
        <v>#N/A</v>
      </c>
      <c r="C64" s="36" t="e">
        <v>#N/A</v>
      </c>
      <c r="D64" s="35">
        <v>2023</v>
      </c>
      <c r="E64" s="20" t="s">
        <v>253</v>
      </c>
      <c r="F64" s="20" t="s">
        <v>254</v>
      </c>
      <c r="G64" s="36" t="e">
        <v>#N/A</v>
      </c>
      <c r="H64" s="20" t="s">
        <v>255</v>
      </c>
      <c r="I64" s="20" t="s">
        <v>37</v>
      </c>
      <c r="J64" s="20" t="s">
        <v>38</v>
      </c>
      <c r="K64" s="20"/>
      <c r="L64" s="21"/>
      <c r="M64" s="21">
        <v>45279</v>
      </c>
      <c r="N64" s="21" t="s">
        <v>2158</v>
      </c>
      <c r="O64" s="85" t="s">
        <v>1990</v>
      </c>
      <c r="P64" s="20">
        <v>2023</v>
      </c>
      <c r="Q64" s="20" t="s">
        <v>1987</v>
      </c>
      <c r="R64" s="20" t="s">
        <v>39</v>
      </c>
      <c r="S64" s="20" t="s">
        <v>1833</v>
      </c>
      <c r="T64" s="20" t="str">
        <f t="shared" si="1"/>
        <v>DWDM-4973B</v>
      </c>
      <c r="U64" s="20" t="s">
        <v>253</v>
      </c>
      <c r="V64" s="20" t="s">
        <v>40</v>
      </c>
      <c r="W64" s="20" t="s">
        <v>1783</v>
      </c>
      <c r="X64" s="20" t="e">
        <v>#N/A</v>
      </c>
      <c r="Y64" s="20" t="e">
        <v>#N/A</v>
      </c>
      <c r="Z64" s="20" t="e">
        <v>#N/A</v>
      </c>
      <c r="AA64" s="132">
        <v>45344</v>
      </c>
      <c r="AB64" s="20" t="str">
        <f t="shared" si="3"/>
        <v>Wk8</v>
      </c>
      <c r="AC64" s="21">
        <v>45344</v>
      </c>
      <c r="AD64" s="21" t="s">
        <v>251</v>
      </c>
      <c r="AE64" s="22"/>
      <c r="AF64" s="141"/>
      <c r="AG64" s="144"/>
      <c r="AH64" s="20"/>
      <c r="AI64" s="24" t="s">
        <v>256</v>
      </c>
      <c r="AJ64" s="25" t="e">
        <v>#N/A</v>
      </c>
      <c r="AK64" s="20" t="s">
        <v>66</v>
      </c>
      <c r="AL64" s="21">
        <v>45406</v>
      </c>
      <c r="AM64" s="28" t="str">
        <f>"Wk"&amp;WEEKNUM(AL64,21)</f>
        <v>Wk17</v>
      </c>
      <c r="AN64" s="149" t="s">
        <v>2275</v>
      </c>
      <c r="AO64" s="160" t="s">
        <v>567</v>
      </c>
      <c r="AP64" s="149" t="s">
        <v>2447</v>
      </c>
      <c r="AQ64" s="149" t="e">
        <f>VLOOKUP(A:A,[2]Sheet1!$K:$N,4,0)</f>
        <v>#N/A</v>
      </c>
      <c r="AR64" s="151"/>
      <c r="AS64" s="20"/>
      <c r="AT64" s="20"/>
      <c r="AU64" s="20"/>
      <c r="AV64" s="20"/>
      <c r="AW64" s="27" t="e">
        <v>#N/A</v>
      </c>
      <c r="AX64" s="20"/>
      <c r="AY64" s="25"/>
      <c r="AZ64" s="20"/>
      <c r="BA64" t="e">
        <f>IF(MATCH(F64,Sheet1!A:A,0),"YES","NO")</f>
        <v>#N/A</v>
      </c>
      <c r="BB64" s="125" t="e">
        <v>#N/A</v>
      </c>
      <c r="BC64" t="e">
        <v>#N/A</v>
      </c>
    </row>
    <row r="65" spans="1:55" ht="15" hidden="1" customHeight="1" x14ac:dyDescent="0.35">
      <c r="A65" s="18" t="s">
        <v>257</v>
      </c>
      <c r="B65" s="19">
        <v>0.23686822282100001</v>
      </c>
      <c r="C65" s="32" t="e">
        <v>#N/A</v>
      </c>
      <c r="D65" s="18" t="s">
        <v>258</v>
      </c>
      <c r="E65" s="20" t="s">
        <v>259</v>
      </c>
      <c r="F65" s="20" t="s">
        <v>260</v>
      </c>
      <c r="G65" s="32" t="e">
        <v>#N/A</v>
      </c>
      <c r="H65" s="20" t="s">
        <v>261</v>
      </c>
      <c r="I65" s="20" t="s">
        <v>37</v>
      </c>
      <c r="J65" s="20"/>
      <c r="K65" s="20"/>
      <c r="L65" s="21"/>
      <c r="M65" s="21"/>
      <c r="N65" s="21" t="s">
        <v>2145</v>
      </c>
      <c r="O65" s="85" t="s">
        <v>1991</v>
      </c>
      <c r="P65" s="20">
        <v>2023</v>
      </c>
      <c r="Q65" s="20" t="s">
        <v>1985</v>
      </c>
      <c r="R65" s="20" t="s">
        <v>39</v>
      </c>
      <c r="S65" s="20" t="s">
        <v>1833</v>
      </c>
      <c r="T65" s="20" t="str">
        <f t="shared" si="1"/>
        <v>DWDM-4770A</v>
      </c>
      <c r="U65" s="20" t="s">
        <v>259</v>
      </c>
      <c r="V65" s="20" t="s">
        <v>40</v>
      </c>
      <c r="W65" s="20" t="s">
        <v>1778</v>
      </c>
      <c r="X65" s="20" t="e">
        <v>#N/A</v>
      </c>
      <c r="Y65" s="20" t="e">
        <v>#N/A</v>
      </c>
      <c r="Z65" s="20" t="e">
        <v>#N/A</v>
      </c>
      <c r="AA65" s="132">
        <v>45473</v>
      </c>
      <c r="AB65" s="20" t="str">
        <f t="shared" si="3"/>
        <v>Wk26</v>
      </c>
      <c r="AC65" s="21"/>
      <c r="AD65" s="21"/>
      <c r="AE65" s="22"/>
      <c r="AF65" s="141"/>
      <c r="AG65" s="144"/>
      <c r="AH65" s="20"/>
      <c r="AI65" s="24"/>
      <c r="AJ65" s="25"/>
      <c r="AK65" s="20"/>
      <c r="AL65" s="21">
        <v>45484</v>
      </c>
      <c r="AM65" s="28"/>
      <c r="AN65" s="149" t="e">
        <v>#N/A</v>
      </c>
      <c r="AO65" s="159" t="e">
        <v>#N/A</v>
      </c>
      <c r="AP65" s="149" t="s">
        <v>2451</v>
      </c>
      <c r="AQ65" s="149" t="e">
        <f>VLOOKUP(A:A,[2]Sheet1!$K:$N,4,0)</f>
        <v>#N/A</v>
      </c>
      <c r="AR65" s="151">
        <v>0</v>
      </c>
      <c r="AS65" s="20"/>
      <c r="AT65" s="20"/>
      <c r="AU65" s="20"/>
      <c r="AV65" s="20" t="s">
        <v>40</v>
      </c>
      <c r="AW65" s="27">
        <v>45281</v>
      </c>
      <c r="AX65" s="20" t="s">
        <v>262</v>
      </c>
      <c r="AY65" s="25" t="s">
        <v>66</v>
      </c>
      <c r="AZ65" s="20"/>
      <c r="BA65" t="e">
        <f>IF(MATCH(F65,Sheet1!A:A,0),"YES","NO")</f>
        <v>#N/A</v>
      </c>
      <c r="BB65" s="125" t="e">
        <v>#N/A</v>
      </c>
      <c r="BC65" t="s">
        <v>2451</v>
      </c>
    </row>
    <row r="66" spans="1:55" ht="15" hidden="1" customHeight="1" x14ac:dyDescent="0.35">
      <c r="A66" s="18" t="s">
        <v>263</v>
      </c>
      <c r="B66" s="19">
        <v>8.0097545600000004E-3</v>
      </c>
      <c r="C66" s="32" t="e">
        <v>#N/A</v>
      </c>
      <c r="D66" s="18" t="s">
        <v>258</v>
      </c>
      <c r="E66" s="20" t="s">
        <v>264</v>
      </c>
      <c r="F66" s="20" t="s">
        <v>265</v>
      </c>
      <c r="G66" s="32" t="e">
        <v>#N/A</v>
      </c>
      <c r="H66" s="20" t="s">
        <v>266</v>
      </c>
      <c r="I66" s="20" t="s">
        <v>37</v>
      </c>
      <c r="J66" s="20"/>
      <c r="K66" s="20"/>
      <c r="L66" s="21"/>
      <c r="M66" s="21"/>
      <c r="N66" s="21" t="s">
        <v>2129</v>
      </c>
      <c r="O66" s="85" t="s">
        <v>1991</v>
      </c>
      <c r="P66" s="20">
        <v>2023</v>
      </c>
      <c r="Q66" s="20" t="s">
        <v>1986</v>
      </c>
      <c r="R66" s="20" t="s">
        <v>39</v>
      </c>
      <c r="S66" s="20" t="s">
        <v>1833</v>
      </c>
      <c r="T66" s="20" t="str">
        <f t="shared" si="1"/>
        <v>DWDM-4640A</v>
      </c>
      <c r="U66" s="20" t="s">
        <v>264</v>
      </c>
      <c r="V66" s="20" t="s">
        <v>40</v>
      </c>
      <c r="W66" s="20" t="s">
        <v>1755</v>
      </c>
      <c r="X66" s="20" t="e">
        <v>#N/A</v>
      </c>
      <c r="Y66" s="20" t="e">
        <v>#N/A</v>
      </c>
      <c r="Z66" s="20" t="e">
        <v>#N/A</v>
      </c>
      <c r="AA66" s="132">
        <v>45503</v>
      </c>
      <c r="AB66" s="20" t="str">
        <f t="shared" si="3"/>
        <v>Wk31</v>
      </c>
      <c r="AC66" s="21"/>
      <c r="AD66" s="21"/>
      <c r="AE66" s="22"/>
      <c r="AF66" s="141"/>
      <c r="AG66" s="144"/>
      <c r="AH66" s="20"/>
      <c r="AI66" s="24"/>
      <c r="AJ66" s="25"/>
      <c r="AK66" s="20"/>
      <c r="AL66" s="21">
        <v>45484</v>
      </c>
      <c r="AM66" s="28"/>
      <c r="AN66" s="149" t="s">
        <v>2275</v>
      </c>
      <c r="AO66" s="159" t="e">
        <v>#N/A</v>
      </c>
      <c r="AP66" s="149" t="e">
        <v>#N/A</v>
      </c>
      <c r="AQ66" s="149" t="e">
        <f>VLOOKUP(A:A,[2]Sheet1!$K:$N,4,0)</f>
        <v>#N/A</v>
      </c>
      <c r="AR66" s="151">
        <v>0</v>
      </c>
      <c r="AS66" s="20"/>
      <c r="AT66" s="20"/>
      <c r="AU66" s="20"/>
      <c r="AV66" s="20"/>
      <c r="AW66" s="27"/>
      <c r="AX66" s="21"/>
      <c r="AY66" s="25" t="s">
        <v>66</v>
      </c>
      <c r="AZ66" s="20"/>
      <c r="BA66" t="e">
        <f>IF(MATCH(F66,Sheet1!A:A,0),"YES","NO")</f>
        <v>#N/A</v>
      </c>
      <c r="BB66" s="125" t="e">
        <v>#N/A</v>
      </c>
      <c r="BC66" t="e">
        <v>#N/A</v>
      </c>
    </row>
    <row r="67" spans="1:55" ht="58" x14ac:dyDescent="0.35">
      <c r="A67" s="18" t="s">
        <v>267</v>
      </c>
      <c r="B67" s="19">
        <v>0.63361125909599991</v>
      </c>
      <c r="C67" s="32" t="e">
        <v>#N/A</v>
      </c>
      <c r="D67" s="18" t="s">
        <v>59</v>
      </c>
      <c r="E67" s="20" t="s">
        <v>268</v>
      </c>
      <c r="F67" s="20" t="s">
        <v>269</v>
      </c>
      <c r="G67" s="32" t="e">
        <v>#N/A</v>
      </c>
      <c r="H67" s="20" t="s">
        <v>270</v>
      </c>
      <c r="I67" s="20" t="s">
        <v>37</v>
      </c>
      <c r="J67" s="20" t="s">
        <v>96</v>
      </c>
      <c r="K67" s="20"/>
      <c r="L67" s="21">
        <v>45315</v>
      </c>
      <c r="M67" s="21"/>
      <c r="N67" s="21" t="s">
        <v>2033</v>
      </c>
      <c r="O67" s="85" t="s">
        <v>1990</v>
      </c>
      <c r="P67" s="20">
        <v>2024</v>
      </c>
      <c r="Q67" s="20" t="s">
        <v>184</v>
      </c>
      <c r="R67" s="20" t="s">
        <v>39</v>
      </c>
      <c r="S67" s="20" t="s">
        <v>267</v>
      </c>
      <c r="T67" s="20" t="str">
        <f t="shared" ref="T67:T130" si="10">"DWDM-"&amp;TRIM(U67)</f>
        <v>DWDM-1554A</v>
      </c>
      <c r="U67" s="20" t="s">
        <v>268</v>
      </c>
      <c r="V67" s="20" t="s">
        <v>1897</v>
      </c>
      <c r="W67" s="20" t="s">
        <v>1814</v>
      </c>
      <c r="X67" s="20" t="s">
        <v>2243</v>
      </c>
      <c r="Y67" s="20" t="s">
        <v>1506</v>
      </c>
      <c r="Z67" s="20" t="s">
        <v>1506</v>
      </c>
      <c r="AA67" s="132">
        <v>45441</v>
      </c>
      <c r="AB67" s="20" t="str">
        <f t="shared" si="3"/>
        <v>Wk22</v>
      </c>
      <c r="AC67" s="21">
        <v>45441</v>
      </c>
      <c r="AD67" s="21"/>
      <c r="AE67" s="22"/>
      <c r="AF67" s="141" t="s">
        <v>2333</v>
      </c>
      <c r="AG67" s="144">
        <v>45450</v>
      </c>
      <c r="AH67" s="20"/>
      <c r="AI67" s="24"/>
      <c r="AJ67" s="25" t="s">
        <v>65</v>
      </c>
      <c r="AK67" s="20"/>
      <c r="AL67" s="21">
        <f t="shared" ref="AL67:AL69" si="11">AA67+14</f>
        <v>45455</v>
      </c>
      <c r="AM67" s="28"/>
      <c r="AN67" s="149" t="str">
        <f t="shared" ref="AN67:AN70" si="12">AQ67</f>
        <v>P1_IP_BR-Q1</v>
      </c>
      <c r="AO67" s="159" t="s">
        <v>267</v>
      </c>
      <c r="AP67" s="149" t="s">
        <v>2447</v>
      </c>
      <c r="AQ67" s="149" t="str">
        <f>VLOOKUP(A:A,[2]Sheet1!$K:$N,4,0)</f>
        <v>P1_IP_BR-Q1</v>
      </c>
      <c r="AR67" s="151"/>
      <c r="AS67" s="20"/>
      <c r="AT67" s="20"/>
      <c r="AU67" s="20"/>
      <c r="AV67" s="20"/>
      <c r="AW67" s="27"/>
      <c r="AX67" s="20"/>
      <c r="AY67" s="25" t="s">
        <v>66</v>
      </c>
      <c r="AZ67" s="21">
        <v>45456</v>
      </c>
      <c r="BA67" t="e">
        <f>IF(MATCH(F67,Sheet1!A:A,0),"YES","NO")</f>
        <v>#N/A</v>
      </c>
      <c r="BB67" s="125" t="s">
        <v>267</v>
      </c>
      <c r="BC67" t="s">
        <v>2447</v>
      </c>
    </row>
    <row r="68" spans="1:55" ht="58" x14ac:dyDescent="0.35">
      <c r="A68" s="18" t="s">
        <v>267</v>
      </c>
      <c r="B68" s="19">
        <v>0.63361125909599991</v>
      </c>
      <c r="C68" s="32" t="e">
        <v>#N/A</v>
      </c>
      <c r="D68" s="18" t="s">
        <v>59</v>
      </c>
      <c r="E68" s="20" t="s">
        <v>271</v>
      </c>
      <c r="F68" s="20" t="s">
        <v>272</v>
      </c>
      <c r="G68" s="32" t="e">
        <v>#N/A</v>
      </c>
      <c r="H68" s="20" t="s">
        <v>273</v>
      </c>
      <c r="I68" s="20" t="s">
        <v>37</v>
      </c>
      <c r="J68" s="20" t="s">
        <v>96</v>
      </c>
      <c r="K68" s="20"/>
      <c r="L68" s="34">
        <v>45324</v>
      </c>
      <c r="M68" s="34">
        <v>45337</v>
      </c>
      <c r="N68" s="21" t="s">
        <v>2034</v>
      </c>
      <c r="O68" s="85" t="s">
        <v>1991</v>
      </c>
      <c r="P68" s="20">
        <v>2024</v>
      </c>
      <c r="Q68" s="20" t="s">
        <v>184</v>
      </c>
      <c r="R68" s="20" t="s">
        <v>39</v>
      </c>
      <c r="S68" s="20" t="s">
        <v>267</v>
      </c>
      <c r="T68" s="20" t="str">
        <f t="shared" si="10"/>
        <v>DWDM-1560A</v>
      </c>
      <c r="U68" s="20" t="s">
        <v>271</v>
      </c>
      <c r="V68" s="20" t="s">
        <v>1897</v>
      </c>
      <c r="W68" s="20" t="s">
        <v>1813</v>
      </c>
      <c r="X68" s="20" t="s">
        <v>2240</v>
      </c>
      <c r="Y68" s="20" t="s">
        <v>1506</v>
      </c>
      <c r="Z68" s="20" t="s">
        <v>1506</v>
      </c>
      <c r="AA68" s="132">
        <v>45439</v>
      </c>
      <c r="AB68" s="20" t="str">
        <f t="shared" si="3"/>
        <v>Wk22</v>
      </c>
      <c r="AC68" s="21">
        <v>45439</v>
      </c>
      <c r="AD68" s="21"/>
      <c r="AE68" s="22"/>
      <c r="AF68" s="141" t="s">
        <v>2333</v>
      </c>
      <c r="AG68" s="144">
        <v>45447</v>
      </c>
      <c r="AH68" s="20"/>
      <c r="AI68" s="24"/>
      <c r="AJ68" s="25" t="s">
        <v>65</v>
      </c>
      <c r="AK68" s="20"/>
      <c r="AL68" s="21">
        <f t="shared" si="11"/>
        <v>45453</v>
      </c>
      <c r="AM68" s="28"/>
      <c r="AN68" s="149" t="str">
        <f t="shared" si="12"/>
        <v>P1_IP_BR-Q1</v>
      </c>
      <c r="AO68" s="159" t="s">
        <v>267</v>
      </c>
      <c r="AP68" s="149" t="s">
        <v>2447</v>
      </c>
      <c r="AQ68" s="149" t="str">
        <f>VLOOKUP(A:A,[2]Sheet1!$K:$N,4,0)</f>
        <v>P1_IP_BR-Q1</v>
      </c>
      <c r="AR68" s="151"/>
      <c r="AS68" s="20"/>
      <c r="AT68" s="20"/>
      <c r="AU68" s="20"/>
      <c r="AV68" s="20"/>
      <c r="AW68" s="27"/>
      <c r="AX68" s="20"/>
      <c r="AY68" s="25" t="s">
        <v>66</v>
      </c>
      <c r="AZ68" s="21">
        <v>45456</v>
      </c>
      <c r="BA68" t="e">
        <f>IF(MATCH(F68,Sheet1!A:A,0),"YES","NO")</f>
        <v>#N/A</v>
      </c>
      <c r="BB68" s="125" t="s">
        <v>267</v>
      </c>
      <c r="BC68" t="s">
        <v>2447</v>
      </c>
    </row>
    <row r="69" spans="1:55" ht="58" x14ac:dyDescent="0.35">
      <c r="A69" s="18" t="s">
        <v>267</v>
      </c>
      <c r="B69" s="19">
        <v>0.63361125909599991</v>
      </c>
      <c r="C69" s="32" t="e">
        <v>#N/A</v>
      </c>
      <c r="D69" s="18" t="s">
        <v>59</v>
      </c>
      <c r="E69" s="20" t="s">
        <v>274</v>
      </c>
      <c r="F69" s="20" t="s">
        <v>275</v>
      </c>
      <c r="G69" s="32" t="e">
        <v>#N/A</v>
      </c>
      <c r="H69" s="20" t="s">
        <v>276</v>
      </c>
      <c r="I69" s="20" t="s">
        <v>37</v>
      </c>
      <c r="J69" s="20" t="s">
        <v>96</v>
      </c>
      <c r="K69" s="20"/>
      <c r="L69" s="34">
        <v>45324</v>
      </c>
      <c r="M69" s="34">
        <v>45337</v>
      </c>
      <c r="N69" s="21" t="s">
        <v>2035</v>
      </c>
      <c r="O69" s="85" t="s">
        <v>1991</v>
      </c>
      <c r="P69" s="20">
        <v>2024</v>
      </c>
      <c r="Q69" s="20" t="s">
        <v>184</v>
      </c>
      <c r="R69" s="20" t="s">
        <v>39</v>
      </c>
      <c r="S69" s="20" t="s">
        <v>267</v>
      </c>
      <c r="T69" s="20" t="str">
        <f t="shared" si="10"/>
        <v>DWDM-1563A</v>
      </c>
      <c r="U69" s="20" t="s">
        <v>274</v>
      </c>
      <c r="V69" s="20" t="s">
        <v>1897</v>
      </c>
      <c r="W69" s="20" t="s">
        <v>1797</v>
      </c>
      <c r="X69" s="20" t="s">
        <v>2240</v>
      </c>
      <c r="Y69" s="20" t="s">
        <v>1506</v>
      </c>
      <c r="Z69" s="20" t="s">
        <v>1506</v>
      </c>
      <c r="AA69" s="132">
        <v>45440</v>
      </c>
      <c r="AB69" s="20" t="str">
        <f t="shared" si="3"/>
        <v>Wk22</v>
      </c>
      <c r="AC69" s="21">
        <v>45440</v>
      </c>
      <c r="AD69" s="21"/>
      <c r="AE69" s="22"/>
      <c r="AF69" s="141" t="s">
        <v>2366</v>
      </c>
      <c r="AG69" s="144">
        <v>45447</v>
      </c>
      <c r="AH69" s="20"/>
      <c r="AI69" s="24"/>
      <c r="AJ69" s="25" t="s">
        <v>65</v>
      </c>
      <c r="AK69" s="20"/>
      <c r="AL69" s="21">
        <f t="shared" si="11"/>
        <v>45454</v>
      </c>
      <c r="AM69" s="28"/>
      <c r="AN69" s="149" t="str">
        <f t="shared" si="12"/>
        <v>P1_IP_BR-Q1</v>
      </c>
      <c r="AO69" s="159" t="s">
        <v>267</v>
      </c>
      <c r="AP69" s="149" t="s">
        <v>2447</v>
      </c>
      <c r="AQ69" s="149" t="str">
        <f>VLOOKUP(A:A,[2]Sheet1!$K:$N,4,0)</f>
        <v>P1_IP_BR-Q1</v>
      </c>
      <c r="AR69" s="151"/>
      <c r="AS69" s="20"/>
      <c r="AT69" s="20"/>
      <c r="AU69" s="20"/>
      <c r="AV69" s="20"/>
      <c r="AW69" s="27"/>
      <c r="AX69" s="20"/>
      <c r="AY69" s="25" t="s">
        <v>66</v>
      </c>
      <c r="AZ69" s="21">
        <v>45456</v>
      </c>
      <c r="BA69" t="e">
        <f>IF(MATCH(F69,Sheet1!A:A,0),"YES","NO")</f>
        <v>#N/A</v>
      </c>
      <c r="BB69" s="125" t="s">
        <v>267</v>
      </c>
      <c r="BC69" t="s">
        <v>2447</v>
      </c>
    </row>
    <row r="70" spans="1:55" x14ac:dyDescent="0.35">
      <c r="A70" s="18" t="s">
        <v>267</v>
      </c>
      <c r="B70" s="19">
        <v>0.63361125909599991</v>
      </c>
      <c r="C70" s="32" t="e">
        <v>#N/A</v>
      </c>
      <c r="D70" s="18" t="s">
        <v>59</v>
      </c>
      <c r="E70" s="20" t="s">
        <v>277</v>
      </c>
      <c r="F70" s="20" t="s">
        <v>278</v>
      </c>
      <c r="G70" s="32" t="e">
        <v>#N/A</v>
      </c>
      <c r="H70" s="20" t="s">
        <v>279</v>
      </c>
      <c r="I70" s="20" t="s">
        <v>142</v>
      </c>
      <c r="J70" s="20" t="s">
        <v>96</v>
      </c>
      <c r="K70" s="20"/>
      <c r="L70" s="21">
        <v>45314</v>
      </c>
      <c r="M70" s="21"/>
      <c r="N70" s="21" t="e">
        <v>#N/A</v>
      </c>
      <c r="O70" s="85" t="s">
        <v>1878</v>
      </c>
      <c r="P70" s="20"/>
      <c r="Q70" s="20"/>
      <c r="R70" s="20"/>
      <c r="S70" s="20"/>
      <c r="T70" s="20" t="str">
        <f t="shared" si="10"/>
        <v>DWDM-</v>
      </c>
      <c r="U70" s="20"/>
      <c r="V70" s="20"/>
      <c r="W70" s="20"/>
      <c r="X70" s="20" t="s">
        <v>2243</v>
      </c>
      <c r="Y70" s="20" t="s">
        <v>1877</v>
      </c>
      <c r="Z70" s="20" t="s">
        <v>1877</v>
      </c>
      <c r="AA70" s="132">
        <v>45473</v>
      </c>
      <c r="AB70" s="20" t="str">
        <f t="shared" si="3"/>
        <v>Wk26</v>
      </c>
      <c r="AC70" s="21"/>
      <c r="AD70" s="21"/>
      <c r="AE70" s="22"/>
      <c r="AF70" s="141" t="s">
        <v>2335</v>
      </c>
      <c r="AG70" s="144"/>
      <c r="AH70" s="20"/>
      <c r="AI70" s="24"/>
      <c r="AJ70" s="25" t="s">
        <v>65</v>
      </c>
      <c r="AK70" s="20"/>
      <c r="AL70" s="21">
        <v>45463</v>
      </c>
      <c r="AM70" s="28"/>
      <c r="AN70" s="149" t="str">
        <f t="shared" si="12"/>
        <v>P1_IP_BR-Q1</v>
      </c>
      <c r="AO70" s="159" t="s">
        <v>267</v>
      </c>
      <c r="AP70" s="149" t="s">
        <v>2447</v>
      </c>
      <c r="AQ70" s="149" t="str">
        <f>VLOOKUP(A:A,[2]Sheet1!$K:$N,4,0)</f>
        <v>P1_IP_BR-Q1</v>
      </c>
      <c r="AR70" s="151"/>
      <c r="AS70" s="20"/>
      <c r="AT70" s="20"/>
      <c r="AU70" s="20"/>
      <c r="AV70" s="20"/>
      <c r="AW70" s="27"/>
      <c r="AX70" s="20"/>
      <c r="AY70" s="25" t="s">
        <v>66</v>
      </c>
      <c r="AZ70" s="21">
        <v>45456</v>
      </c>
      <c r="BA70" t="e">
        <f>IF(MATCH(F70,Sheet1!A:A,0),"YES","NO")</f>
        <v>#N/A</v>
      </c>
      <c r="BB70" s="125" t="s">
        <v>267</v>
      </c>
      <c r="BC70" t="s">
        <v>2447</v>
      </c>
    </row>
    <row r="71" spans="1:55" x14ac:dyDescent="0.35">
      <c r="A71" s="18" t="s">
        <v>280</v>
      </c>
      <c r="B71" s="19">
        <v>0.38822233538799999</v>
      </c>
      <c r="C71" s="32">
        <v>0.53254595616300004</v>
      </c>
      <c r="D71" s="18" t="s">
        <v>59</v>
      </c>
      <c r="E71" s="20" t="s">
        <v>281</v>
      </c>
      <c r="F71" s="20" t="s">
        <v>282</v>
      </c>
      <c r="G71" s="32">
        <v>0.53254595616300004</v>
      </c>
      <c r="H71" s="20" t="s">
        <v>283</v>
      </c>
      <c r="I71" s="20" t="s">
        <v>37</v>
      </c>
      <c r="J71" s="20" t="s">
        <v>96</v>
      </c>
      <c r="K71" s="20"/>
      <c r="L71" s="21">
        <v>45327</v>
      </c>
      <c r="M71" s="21">
        <v>45330</v>
      </c>
      <c r="N71" s="21" t="s">
        <v>2043</v>
      </c>
      <c r="O71" s="85" t="s">
        <v>1990</v>
      </c>
      <c r="P71" s="20">
        <v>2024</v>
      </c>
      <c r="Q71" s="20" t="s">
        <v>184</v>
      </c>
      <c r="R71" s="20" t="s">
        <v>39</v>
      </c>
      <c r="S71" s="20" t="s">
        <v>1982</v>
      </c>
      <c r="T71" s="20" t="str">
        <f t="shared" si="10"/>
        <v>DWDM-1553A</v>
      </c>
      <c r="U71" s="20" t="s">
        <v>281</v>
      </c>
      <c r="V71" s="20" t="s">
        <v>1897</v>
      </c>
      <c r="W71" s="20" t="s">
        <v>2228</v>
      </c>
      <c r="X71" s="20" t="s">
        <v>2240</v>
      </c>
      <c r="Y71" s="20" t="s">
        <v>1506</v>
      </c>
      <c r="Z71" s="20" t="s">
        <v>1506</v>
      </c>
      <c r="AA71" s="132">
        <v>45473</v>
      </c>
      <c r="AB71" s="20" t="str">
        <f t="shared" si="3"/>
        <v>Wk26</v>
      </c>
      <c r="AC71" s="21"/>
      <c r="AD71" s="21"/>
      <c r="AE71" s="22"/>
      <c r="AF71" s="141" t="s">
        <v>2373</v>
      </c>
      <c r="AG71" s="144">
        <v>45478</v>
      </c>
      <c r="AH71" s="20"/>
      <c r="AI71" s="24"/>
      <c r="AJ71" s="25" t="s">
        <v>65</v>
      </c>
      <c r="AK71" s="20"/>
      <c r="AL71" s="21">
        <v>45463</v>
      </c>
      <c r="AM71" s="28"/>
      <c r="AN71" s="149" t="s">
        <v>2278</v>
      </c>
      <c r="AO71" s="20" t="s">
        <v>280</v>
      </c>
      <c r="AP71" s="149" t="s">
        <v>2447</v>
      </c>
      <c r="AQ71" s="149" t="e">
        <f>VLOOKUP(A:A,[2]Sheet1!$K:$N,4,0)</f>
        <v>#N/A</v>
      </c>
      <c r="AR71" s="151"/>
      <c r="AS71" s="20"/>
      <c r="AT71" s="20"/>
      <c r="AU71" s="20"/>
      <c r="AV71" s="20"/>
      <c r="AW71" s="27"/>
      <c r="AX71" s="20"/>
      <c r="AY71" s="25" t="s">
        <v>66</v>
      </c>
      <c r="AZ71" s="21">
        <v>45456</v>
      </c>
      <c r="BA71" t="e">
        <f>IF(MATCH(F71,Sheet1!A:A,0),"YES","NO")</f>
        <v>#N/A</v>
      </c>
      <c r="BB71" s="125" t="e">
        <v>#N/A</v>
      </c>
      <c r="BC71" t="s">
        <v>2447</v>
      </c>
    </row>
    <row r="72" spans="1:55" ht="72.5" x14ac:dyDescent="0.35">
      <c r="A72" s="18" t="s">
        <v>280</v>
      </c>
      <c r="B72" s="19">
        <v>0.38822233538799999</v>
      </c>
      <c r="C72" s="32">
        <v>0.53254595616300004</v>
      </c>
      <c r="D72" s="18" t="s">
        <v>59</v>
      </c>
      <c r="E72" s="20" t="s">
        <v>284</v>
      </c>
      <c r="F72" s="20" t="s">
        <v>285</v>
      </c>
      <c r="G72" s="32">
        <v>0.53254595616300004</v>
      </c>
      <c r="H72" s="20" t="s">
        <v>286</v>
      </c>
      <c r="I72" s="20" t="s">
        <v>37</v>
      </c>
      <c r="J72" s="20" t="s">
        <v>96</v>
      </c>
      <c r="K72" s="20"/>
      <c r="L72" s="21">
        <v>45356</v>
      </c>
      <c r="M72" s="21"/>
      <c r="N72" s="21" t="s">
        <v>2037</v>
      </c>
      <c r="O72" s="85" t="s">
        <v>1990</v>
      </c>
      <c r="P72" s="20">
        <v>2024</v>
      </c>
      <c r="Q72" s="20" t="s">
        <v>184</v>
      </c>
      <c r="R72" s="20" t="s">
        <v>39</v>
      </c>
      <c r="S72" s="20" t="s">
        <v>280</v>
      </c>
      <c r="T72" s="20" t="str">
        <f t="shared" si="10"/>
        <v>DWDM-1556A</v>
      </c>
      <c r="U72" s="20" t="s">
        <v>284</v>
      </c>
      <c r="V72" s="20" t="s">
        <v>1897</v>
      </c>
      <c r="W72" s="20" t="s">
        <v>1769</v>
      </c>
      <c r="X72" s="20" t="s">
        <v>2243</v>
      </c>
      <c r="Y72" s="20" t="s">
        <v>1506</v>
      </c>
      <c r="Z72" s="20" t="s">
        <v>1506</v>
      </c>
      <c r="AA72" s="132">
        <v>45455</v>
      </c>
      <c r="AB72" s="20" t="str">
        <f t="shared" si="3"/>
        <v>Wk24</v>
      </c>
      <c r="AC72" s="21"/>
      <c r="AD72" s="21"/>
      <c r="AE72" s="22"/>
      <c r="AF72" s="141" t="s">
        <v>2385</v>
      </c>
      <c r="AG72" s="144">
        <v>45450</v>
      </c>
      <c r="AH72" s="20"/>
      <c r="AI72" s="24"/>
      <c r="AJ72" s="25" t="s">
        <v>65</v>
      </c>
      <c r="AK72" s="20"/>
      <c r="AL72" s="21">
        <v>45463</v>
      </c>
      <c r="AM72" s="28"/>
      <c r="AN72" s="149" t="s">
        <v>2278</v>
      </c>
      <c r="AO72" s="20" t="s">
        <v>280</v>
      </c>
      <c r="AP72" s="149" t="s">
        <v>2447</v>
      </c>
      <c r="AQ72" s="149" t="e">
        <f>VLOOKUP(A:A,[2]Sheet1!$K:$N,4,0)</f>
        <v>#N/A</v>
      </c>
      <c r="AR72" s="151"/>
      <c r="AS72" s="20"/>
      <c r="AT72" s="20"/>
      <c r="AU72" s="20"/>
      <c r="AV72" s="20"/>
      <c r="AW72" s="27"/>
      <c r="AX72" s="28"/>
      <c r="AY72" s="25" t="s">
        <v>66</v>
      </c>
      <c r="AZ72" s="21">
        <v>45456</v>
      </c>
      <c r="BA72" t="e">
        <f>IF(MATCH(F72,Sheet1!A:A,0),"YES","NO")</f>
        <v>#N/A</v>
      </c>
      <c r="BB72" s="125" t="e">
        <v>#N/A</v>
      </c>
      <c r="BC72" t="s">
        <v>2447</v>
      </c>
    </row>
    <row r="73" spans="1:55" x14ac:dyDescent="0.35">
      <c r="A73" s="18" t="s">
        <v>280</v>
      </c>
      <c r="B73" s="19">
        <v>0.38822233538799999</v>
      </c>
      <c r="C73" s="32">
        <v>0.53254595616300004</v>
      </c>
      <c r="D73" s="18" t="s">
        <v>59</v>
      </c>
      <c r="E73" s="20" t="s">
        <v>287</v>
      </c>
      <c r="F73" s="20" t="s">
        <v>288</v>
      </c>
      <c r="G73" s="32">
        <v>0.53254595616300004</v>
      </c>
      <c r="H73" s="20" t="s">
        <v>289</v>
      </c>
      <c r="I73" s="20" t="s">
        <v>37</v>
      </c>
      <c r="J73" s="20" t="s">
        <v>96</v>
      </c>
      <c r="K73" s="20"/>
      <c r="L73" s="21">
        <v>45323</v>
      </c>
      <c r="M73" s="21"/>
      <c r="N73" s="21" t="s">
        <v>2090</v>
      </c>
      <c r="O73" s="85" t="s">
        <v>1990</v>
      </c>
      <c r="P73" s="20">
        <v>2023</v>
      </c>
      <c r="Q73" s="20" t="s">
        <v>1984</v>
      </c>
      <c r="R73" s="20" t="s">
        <v>39</v>
      </c>
      <c r="S73" s="20" t="s">
        <v>1833</v>
      </c>
      <c r="T73" s="20" t="str">
        <f t="shared" si="10"/>
        <v>DWDM-1599A</v>
      </c>
      <c r="U73" s="20" t="s">
        <v>287</v>
      </c>
      <c r="V73" s="20" t="s">
        <v>40</v>
      </c>
      <c r="W73" s="20" t="s">
        <v>1769</v>
      </c>
      <c r="X73" s="20">
        <v>0</v>
      </c>
      <c r="Y73" s="20" t="s">
        <v>1505</v>
      </c>
      <c r="Z73" s="20" t="s">
        <v>1505</v>
      </c>
      <c r="AA73" s="132">
        <v>45473</v>
      </c>
      <c r="AB73" s="20" t="str">
        <f t="shared" ref="AB73:AB136" si="13">"Wk"&amp;WEEKNUM(AA73,21)</f>
        <v>Wk26</v>
      </c>
      <c r="AC73" s="21"/>
      <c r="AD73" s="21"/>
      <c r="AE73" s="22"/>
      <c r="AF73" s="141"/>
      <c r="AG73" s="144"/>
      <c r="AH73" s="20"/>
      <c r="AI73" s="24"/>
      <c r="AJ73" s="25" t="s">
        <v>65</v>
      </c>
      <c r="AK73" s="20"/>
      <c r="AL73" s="21">
        <v>45484</v>
      </c>
      <c r="AM73" s="28"/>
      <c r="AN73" s="149" t="s">
        <v>2278</v>
      </c>
      <c r="AO73" s="20" t="s">
        <v>280</v>
      </c>
      <c r="AP73" s="149" t="s">
        <v>2447</v>
      </c>
      <c r="AQ73" s="149" t="e">
        <f>VLOOKUP(A:A,[2]Sheet1!$K:$N,4,0)</f>
        <v>#N/A</v>
      </c>
      <c r="AR73" s="151"/>
      <c r="AS73" s="20"/>
      <c r="AT73" s="20"/>
      <c r="AU73" s="20"/>
      <c r="AV73" s="20"/>
      <c r="AW73" s="27"/>
      <c r="AX73" s="28"/>
      <c r="AY73" s="25" t="s">
        <v>66</v>
      </c>
      <c r="AZ73" s="21">
        <v>45456</v>
      </c>
      <c r="BA73" t="e">
        <f>IF(MATCH(F73,Sheet1!A:A,0),"YES","NO")</f>
        <v>#N/A</v>
      </c>
      <c r="BB73" s="125" t="e">
        <v>#N/A</v>
      </c>
      <c r="BC73" t="s">
        <v>2447</v>
      </c>
    </row>
    <row r="74" spans="1:55" hidden="1" x14ac:dyDescent="0.35">
      <c r="A74" s="18" t="s">
        <v>1170</v>
      </c>
      <c r="B74" s="19">
        <v>0.80842560884875003</v>
      </c>
      <c r="C74" s="19" t="e">
        <v>#N/A</v>
      </c>
      <c r="D74" s="18" t="s">
        <v>1167</v>
      </c>
      <c r="E74" s="20" t="s">
        <v>1189</v>
      </c>
      <c r="F74" s="80" t="s">
        <v>1190</v>
      </c>
      <c r="G74" s="19" t="e">
        <v>#N/A</v>
      </c>
      <c r="H74" s="20" t="s">
        <v>1191</v>
      </c>
      <c r="I74" s="20" t="s">
        <v>200</v>
      </c>
      <c r="J74" s="20" t="s">
        <v>96</v>
      </c>
      <c r="K74" s="20" t="s">
        <v>41</v>
      </c>
      <c r="L74" s="20" t="s">
        <v>41</v>
      </c>
      <c r="M74" s="21"/>
      <c r="N74" s="21" t="e">
        <v>#N/A</v>
      </c>
      <c r="O74" s="85" t="s">
        <v>1878</v>
      </c>
      <c r="P74" s="20"/>
      <c r="Q74" s="20"/>
      <c r="R74" s="20"/>
      <c r="S74" s="20"/>
      <c r="T74" s="20" t="str">
        <f t="shared" si="10"/>
        <v>DWDM-</v>
      </c>
      <c r="U74" s="20"/>
      <c r="V74" s="20"/>
      <c r="W74" s="20" t="s">
        <v>2295</v>
      </c>
      <c r="X74" s="20" t="s">
        <v>2244</v>
      </c>
      <c r="Y74" s="20" t="s">
        <v>1511</v>
      </c>
      <c r="Z74" s="20" t="s">
        <v>1511</v>
      </c>
      <c r="AA74" s="132">
        <v>45420</v>
      </c>
      <c r="AB74" s="20" t="str">
        <f t="shared" si="13"/>
        <v>Wk19</v>
      </c>
      <c r="AC74" s="21">
        <v>45418</v>
      </c>
      <c r="AD74" s="21"/>
      <c r="AE74" s="22"/>
      <c r="AF74" s="141"/>
      <c r="AG74" s="144"/>
      <c r="AH74" s="20"/>
      <c r="AI74" s="24"/>
      <c r="AJ74" s="25"/>
      <c r="AK74" s="20"/>
      <c r="AL74" s="21">
        <v>45428</v>
      </c>
      <c r="AM74" s="28"/>
      <c r="AN74" s="149" t="s">
        <v>2300</v>
      </c>
      <c r="AO74" s="159" t="s">
        <v>1170</v>
      </c>
      <c r="AP74" s="149" t="s">
        <v>2450</v>
      </c>
      <c r="AQ74" s="149" t="e">
        <f>VLOOKUP(A:A,[2]Sheet1!$K:$N,4,0)</f>
        <v>#N/A</v>
      </c>
      <c r="AR74" s="152"/>
      <c r="AS74" s="20"/>
      <c r="AT74" s="20"/>
      <c r="AU74" s="20"/>
      <c r="AV74" s="20"/>
      <c r="AW74" s="27"/>
      <c r="AX74" s="20"/>
      <c r="AY74" s="27"/>
      <c r="AZ74" s="21">
        <v>45435</v>
      </c>
      <c r="BA74" t="e">
        <f>IF(MATCH(F74,Sheet1!A:A,0),"YES","NO")</f>
        <v>#N/A</v>
      </c>
      <c r="BB74" s="125" t="e">
        <v>#N/A</v>
      </c>
      <c r="BC74" t="s">
        <v>2450</v>
      </c>
    </row>
    <row r="75" spans="1:55" hidden="1" x14ac:dyDescent="0.35">
      <c r="A75" s="18" t="s">
        <v>293</v>
      </c>
      <c r="B75" s="19">
        <v>0.43190909045600001</v>
      </c>
      <c r="C75" s="32">
        <v>0.78559273607375002</v>
      </c>
      <c r="D75" s="18" t="s">
        <v>59</v>
      </c>
      <c r="E75" s="20" t="s">
        <v>294</v>
      </c>
      <c r="F75" s="20" t="s">
        <v>295</v>
      </c>
      <c r="G75" s="32">
        <v>0.78559273607375002</v>
      </c>
      <c r="H75" s="20" t="s">
        <v>296</v>
      </c>
      <c r="I75" s="20" t="s">
        <v>200</v>
      </c>
      <c r="J75" s="20" t="s">
        <v>297</v>
      </c>
      <c r="K75" s="20"/>
      <c r="L75" s="21" t="s">
        <v>41</v>
      </c>
      <c r="M75" s="21" t="s">
        <v>41</v>
      </c>
      <c r="N75" s="21" t="e">
        <v>#N/A</v>
      </c>
      <c r="O75" s="85" t="s">
        <v>1878</v>
      </c>
      <c r="P75" s="20"/>
      <c r="Q75" s="20"/>
      <c r="R75" s="20"/>
      <c r="S75" s="20"/>
      <c r="T75" s="20" t="str">
        <f t="shared" si="10"/>
        <v>DWDM-</v>
      </c>
      <c r="U75" s="20"/>
      <c r="V75" s="20"/>
      <c r="W75" s="20" t="s">
        <v>2295</v>
      </c>
      <c r="X75" s="20" t="s">
        <v>2244</v>
      </c>
      <c r="Y75" s="20" t="s">
        <v>1511</v>
      </c>
      <c r="Z75" s="20" t="s">
        <v>1511</v>
      </c>
      <c r="AA75" s="132">
        <v>45372</v>
      </c>
      <c r="AB75" s="20" t="str">
        <f t="shared" si="13"/>
        <v>Wk12</v>
      </c>
      <c r="AC75" s="21">
        <v>45387</v>
      </c>
      <c r="AD75" s="21"/>
      <c r="AE75" s="22"/>
      <c r="AF75" s="141" t="s">
        <v>2336</v>
      </c>
      <c r="AG75" s="144"/>
      <c r="AH75" s="20"/>
      <c r="AI75" s="24"/>
      <c r="AJ75" s="25" t="s">
        <v>65</v>
      </c>
      <c r="AK75" s="20" t="s">
        <v>66</v>
      </c>
      <c r="AL75" s="21">
        <v>45387</v>
      </c>
      <c r="AM75" s="28" t="str">
        <f t="shared" ref="AM75:AM80" si="14">"Wk"&amp;WEEKNUM(AL75,21)</f>
        <v>Wk14</v>
      </c>
      <c r="AN75" s="149" t="s">
        <v>2276</v>
      </c>
      <c r="AO75" s="159" t="s">
        <v>293</v>
      </c>
      <c r="AP75" s="149" t="s">
        <v>2450</v>
      </c>
      <c r="AQ75" s="149" t="e">
        <f>VLOOKUP(A:A,[2]Sheet1!$K:$N,4,0)</f>
        <v>#N/A</v>
      </c>
      <c r="AR75" s="151"/>
      <c r="AS75" s="20"/>
      <c r="AT75" s="20"/>
      <c r="AU75" s="20"/>
      <c r="AV75" s="20"/>
      <c r="AW75" s="27"/>
      <c r="AX75" s="20"/>
      <c r="AY75" s="25" t="s">
        <v>66</v>
      </c>
      <c r="AZ75" s="21">
        <v>45408</v>
      </c>
      <c r="BA75" t="e">
        <f>IF(MATCH(F75,Sheet1!A:A,0),"YES","NO")</f>
        <v>#N/A</v>
      </c>
      <c r="BB75" s="125" t="s">
        <v>293</v>
      </c>
      <c r="BC75" t="s">
        <v>2447</v>
      </c>
    </row>
    <row r="76" spans="1:55" hidden="1" x14ac:dyDescent="0.35">
      <c r="A76" s="18" t="s">
        <v>293</v>
      </c>
      <c r="B76" s="19">
        <v>0.43190909045600001</v>
      </c>
      <c r="C76" s="32">
        <v>0.78559273607375002</v>
      </c>
      <c r="D76" s="18" t="s">
        <v>59</v>
      </c>
      <c r="E76" s="20" t="s">
        <v>277</v>
      </c>
      <c r="F76" s="33" t="s">
        <v>298</v>
      </c>
      <c r="G76" s="32">
        <v>0.78559273607375002</v>
      </c>
      <c r="H76" s="20" t="s">
        <v>299</v>
      </c>
      <c r="I76" s="20" t="s">
        <v>200</v>
      </c>
      <c r="J76" s="20" t="s">
        <v>297</v>
      </c>
      <c r="K76" s="20"/>
      <c r="L76" s="21" t="s">
        <v>41</v>
      </c>
      <c r="M76" s="21" t="s">
        <v>41</v>
      </c>
      <c r="N76" s="21" t="e">
        <v>#N/A</v>
      </c>
      <c r="O76" s="85" t="s">
        <v>1878</v>
      </c>
      <c r="P76" s="20"/>
      <c r="Q76" s="20"/>
      <c r="R76" s="20"/>
      <c r="S76" s="20"/>
      <c r="T76" s="20" t="str">
        <f t="shared" si="10"/>
        <v>DWDM-</v>
      </c>
      <c r="U76" s="20"/>
      <c r="V76" s="20"/>
      <c r="W76" s="20" t="s">
        <v>2295</v>
      </c>
      <c r="X76" s="20" t="s">
        <v>2244</v>
      </c>
      <c r="Y76" s="20" t="s">
        <v>1511</v>
      </c>
      <c r="Z76" s="20" t="s">
        <v>1511</v>
      </c>
      <c r="AA76" s="132">
        <v>45373</v>
      </c>
      <c r="AB76" s="20" t="str">
        <f t="shared" si="13"/>
        <v>Wk12</v>
      </c>
      <c r="AC76" s="21">
        <v>45387</v>
      </c>
      <c r="AD76" s="21"/>
      <c r="AE76" s="22"/>
      <c r="AF76" s="141"/>
      <c r="AG76" s="144"/>
      <c r="AH76" s="20"/>
      <c r="AI76" s="24"/>
      <c r="AJ76" s="25" t="s">
        <v>65</v>
      </c>
      <c r="AK76" s="20" t="s">
        <v>66</v>
      </c>
      <c r="AL76" s="21">
        <v>45387</v>
      </c>
      <c r="AM76" s="28" t="str">
        <f t="shared" si="14"/>
        <v>Wk14</v>
      </c>
      <c r="AN76" s="149" t="s">
        <v>2276</v>
      </c>
      <c r="AO76" s="159" t="s">
        <v>293</v>
      </c>
      <c r="AP76" s="149" t="s">
        <v>2450</v>
      </c>
      <c r="AQ76" s="149" t="e">
        <f>VLOOKUP(A:A,[2]Sheet1!$K:$N,4,0)</f>
        <v>#N/A</v>
      </c>
      <c r="AR76" s="151"/>
      <c r="AS76" s="20"/>
      <c r="AT76" s="20"/>
      <c r="AU76" s="20"/>
      <c r="AV76" s="20"/>
      <c r="AW76" s="27"/>
      <c r="AX76" s="20"/>
      <c r="AY76" s="25" t="s">
        <v>66</v>
      </c>
      <c r="AZ76" s="21">
        <v>45408</v>
      </c>
      <c r="BA76" t="e">
        <f>IF(MATCH(F76,Sheet1!A:A,0),"YES","NO")</f>
        <v>#N/A</v>
      </c>
      <c r="BB76" s="125" t="s">
        <v>293</v>
      </c>
      <c r="BC76" t="s">
        <v>2447</v>
      </c>
    </row>
    <row r="77" spans="1:55" hidden="1" x14ac:dyDescent="0.35">
      <c r="A77" s="18" t="s">
        <v>293</v>
      </c>
      <c r="B77" s="19">
        <v>0.43190909045600001</v>
      </c>
      <c r="C77" s="32">
        <v>0.78559273607375002</v>
      </c>
      <c r="D77" s="18" t="s">
        <v>59</v>
      </c>
      <c r="E77" s="20" t="s">
        <v>300</v>
      </c>
      <c r="F77" s="20" t="s">
        <v>301</v>
      </c>
      <c r="G77" s="32">
        <v>0.78559273607375002</v>
      </c>
      <c r="H77" s="20" t="s">
        <v>302</v>
      </c>
      <c r="I77" s="20" t="s">
        <v>200</v>
      </c>
      <c r="J77" s="20" t="s">
        <v>297</v>
      </c>
      <c r="K77" s="20"/>
      <c r="L77" s="21" t="s">
        <v>41</v>
      </c>
      <c r="M77" s="21" t="s">
        <v>41</v>
      </c>
      <c r="N77" s="21" t="e">
        <v>#N/A</v>
      </c>
      <c r="O77" s="85" t="s">
        <v>1878</v>
      </c>
      <c r="P77" s="20"/>
      <c r="Q77" s="20"/>
      <c r="R77" s="20"/>
      <c r="S77" s="20"/>
      <c r="T77" s="20" t="str">
        <f t="shared" si="10"/>
        <v>DWDM-</v>
      </c>
      <c r="U77" s="20"/>
      <c r="V77" s="20"/>
      <c r="W77" s="20" t="s">
        <v>2295</v>
      </c>
      <c r="X77" s="20" t="s">
        <v>2244</v>
      </c>
      <c r="Y77" s="20" t="s">
        <v>1511</v>
      </c>
      <c r="Z77" s="20" t="s">
        <v>1511</v>
      </c>
      <c r="AA77" s="132">
        <v>45373</v>
      </c>
      <c r="AB77" s="20" t="str">
        <f t="shared" si="13"/>
        <v>Wk12</v>
      </c>
      <c r="AC77" s="21">
        <v>45387</v>
      </c>
      <c r="AD77" s="21"/>
      <c r="AE77" s="22"/>
      <c r="AF77" s="141" t="s">
        <v>2336</v>
      </c>
      <c r="AG77" s="144"/>
      <c r="AH77" s="20"/>
      <c r="AI77" s="24"/>
      <c r="AJ77" s="25" t="s">
        <v>65</v>
      </c>
      <c r="AK77" s="20" t="s">
        <v>66</v>
      </c>
      <c r="AL77" s="21">
        <v>45387</v>
      </c>
      <c r="AM77" s="28" t="str">
        <f t="shared" si="14"/>
        <v>Wk14</v>
      </c>
      <c r="AN77" s="149" t="s">
        <v>2276</v>
      </c>
      <c r="AO77" s="159" t="s">
        <v>293</v>
      </c>
      <c r="AP77" s="149" t="s">
        <v>2450</v>
      </c>
      <c r="AQ77" s="149" t="e">
        <f>VLOOKUP(A:A,[2]Sheet1!$K:$N,4,0)</f>
        <v>#N/A</v>
      </c>
      <c r="AR77" s="151"/>
      <c r="AS77" s="20"/>
      <c r="AT77" s="20"/>
      <c r="AU77" s="20"/>
      <c r="AV77" s="20"/>
      <c r="AW77" s="27"/>
      <c r="AX77" s="20"/>
      <c r="AY77" s="25" t="s">
        <v>66</v>
      </c>
      <c r="AZ77" s="21">
        <v>45408</v>
      </c>
      <c r="BA77" t="e">
        <f>IF(MATCH(F77,Sheet1!A:A,0),"YES","NO")</f>
        <v>#N/A</v>
      </c>
      <c r="BB77" s="125" t="s">
        <v>293</v>
      </c>
      <c r="BC77" t="s">
        <v>2447</v>
      </c>
    </row>
    <row r="78" spans="1:55" hidden="1" x14ac:dyDescent="0.35">
      <c r="A78" s="18" t="s">
        <v>293</v>
      </c>
      <c r="B78" s="19">
        <v>0.43190909045600001</v>
      </c>
      <c r="C78" s="32">
        <v>0.78559273607375002</v>
      </c>
      <c r="D78" s="18" t="s">
        <v>59</v>
      </c>
      <c r="E78" s="20" t="s">
        <v>303</v>
      </c>
      <c r="F78" s="33" t="s">
        <v>304</v>
      </c>
      <c r="G78" s="32">
        <v>0.78559273607375002</v>
      </c>
      <c r="H78" s="20" t="s">
        <v>305</v>
      </c>
      <c r="I78" s="20" t="s">
        <v>200</v>
      </c>
      <c r="J78" s="20" t="s">
        <v>297</v>
      </c>
      <c r="K78" s="20"/>
      <c r="L78" s="21" t="s">
        <v>41</v>
      </c>
      <c r="M78" s="21" t="s">
        <v>41</v>
      </c>
      <c r="N78" s="21" t="s">
        <v>2004</v>
      </c>
      <c r="O78" s="85" t="s">
        <v>1990</v>
      </c>
      <c r="P78" s="20">
        <v>2024</v>
      </c>
      <c r="Q78" s="20" t="s">
        <v>184</v>
      </c>
      <c r="R78" s="20" t="s">
        <v>39</v>
      </c>
      <c r="S78" s="20" t="s">
        <v>1972</v>
      </c>
      <c r="T78" s="20" t="str">
        <f t="shared" si="10"/>
        <v>DWDM-2021B</v>
      </c>
      <c r="U78" s="20" t="s">
        <v>303</v>
      </c>
      <c r="V78" s="20" t="s">
        <v>1897</v>
      </c>
      <c r="W78" s="20" t="s">
        <v>2295</v>
      </c>
      <c r="X78" s="20">
        <v>0</v>
      </c>
      <c r="Y78" s="20" t="s">
        <v>1511</v>
      </c>
      <c r="Z78" s="20" t="s">
        <v>1511</v>
      </c>
      <c r="AA78" s="132">
        <v>45372</v>
      </c>
      <c r="AB78" s="20" t="str">
        <f t="shared" si="13"/>
        <v>Wk12</v>
      </c>
      <c r="AC78" s="21">
        <v>45281</v>
      </c>
      <c r="AD78" s="21"/>
      <c r="AE78" s="22"/>
      <c r="AF78" s="141"/>
      <c r="AG78" s="144"/>
      <c r="AH78" s="20"/>
      <c r="AI78" s="24"/>
      <c r="AJ78" s="25" t="s">
        <v>65</v>
      </c>
      <c r="AK78" s="20" t="s">
        <v>66</v>
      </c>
      <c r="AL78" s="21">
        <v>45281</v>
      </c>
      <c r="AM78" s="28" t="str">
        <f t="shared" si="14"/>
        <v>Wk51</v>
      </c>
      <c r="AN78" s="149" t="s">
        <v>2276</v>
      </c>
      <c r="AO78" s="159" t="s">
        <v>293</v>
      </c>
      <c r="AP78" s="149" t="s">
        <v>2450</v>
      </c>
      <c r="AQ78" s="149" t="e">
        <f>VLOOKUP(A:A,[2]Sheet1!$K:$N,4,0)</f>
        <v>#N/A</v>
      </c>
      <c r="AR78" s="151"/>
      <c r="AS78" s="20"/>
      <c r="AT78" s="20"/>
      <c r="AU78" s="20"/>
      <c r="AV78" s="20"/>
      <c r="AW78" s="27"/>
      <c r="AX78" s="20"/>
      <c r="AY78" s="25" t="s">
        <v>66</v>
      </c>
      <c r="AZ78" s="21">
        <v>45408</v>
      </c>
      <c r="BA78" t="e">
        <f>IF(MATCH(F78,Sheet1!A:A,0),"YES","NO")</f>
        <v>#N/A</v>
      </c>
      <c r="BB78" s="125" t="s">
        <v>293</v>
      </c>
      <c r="BC78" t="s">
        <v>2447</v>
      </c>
    </row>
    <row r="79" spans="1:55" ht="15" hidden="1" customHeight="1" x14ac:dyDescent="0.35">
      <c r="A79" s="18" t="s">
        <v>306</v>
      </c>
      <c r="B79" s="19" t="e">
        <v>#N/A</v>
      </c>
      <c r="C79" s="19" t="e">
        <v>#N/A</v>
      </c>
      <c r="D79" s="18">
        <v>2023</v>
      </c>
      <c r="E79" s="20" t="s">
        <v>303</v>
      </c>
      <c r="F79" s="20" t="s">
        <v>307</v>
      </c>
      <c r="G79" s="19" t="e">
        <v>#N/A</v>
      </c>
      <c r="H79" s="20" t="s">
        <v>308</v>
      </c>
      <c r="I79" s="20" t="s">
        <v>200</v>
      </c>
      <c r="J79" s="20" t="s">
        <v>96</v>
      </c>
      <c r="K79" s="20"/>
      <c r="L79" s="21"/>
      <c r="M79" s="21"/>
      <c r="N79" s="21" t="s">
        <v>2004</v>
      </c>
      <c r="O79" s="85" t="s">
        <v>1990</v>
      </c>
      <c r="P79" s="20">
        <v>2024</v>
      </c>
      <c r="Q79" s="20" t="s">
        <v>184</v>
      </c>
      <c r="R79" s="20" t="s">
        <v>39</v>
      </c>
      <c r="S79" s="20" t="s">
        <v>1972</v>
      </c>
      <c r="T79" s="20" t="str">
        <f t="shared" si="10"/>
        <v>DWDM-2021B</v>
      </c>
      <c r="U79" s="20" t="s">
        <v>303</v>
      </c>
      <c r="V79" s="20" t="s">
        <v>1897</v>
      </c>
      <c r="W79" s="20" t="s">
        <v>2295</v>
      </c>
      <c r="X79" s="20" t="e">
        <v>#N/A</v>
      </c>
      <c r="Y79" s="20" t="e">
        <v>#N/A</v>
      </c>
      <c r="Z79" s="20" t="e">
        <v>#N/A</v>
      </c>
      <c r="AA79" s="132">
        <v>45272</v>
      </c>
      <c r="AB79" s="20" t="str">
        <f t="shared" si="13"/>
        <v>Wk50</v>
      </c>
      <c r="AC79" s="21">
        <v>45272</v>
      </c>
      <c r="AD79" s="21"/>
      <c r="AE79" s="22"/>
      <c r="AF79" s="141"/>
      <c r="AG79" s="144"/>
      <c r="AH79" s="20" t="s">
        <v>41</v>
      </c>
      <c r="AI79" s="24" t="s">
        <v>41</v>
      </c>
      <c r="AJ79" s="25" t="s">
        <v>40</v>
      </c>
      <c r="AK79" s="20" t="s">
        <v>66</v>
      </c>
      <c r="AL79" s="21">
        <v>45272</v>
      </c>
      <c r="AM79" s="28" t="str">
        <f t="shared" si="14"/>
        <v>Wk50</v>
      </c>
      <c r="AN79" s="149" t="e">
        <v>#N/A</v>
      </c>
      <c r="AO79" s="159" t="e">
        <v>#N/A</v>
      </c>
      <c r="AP79" s="149" t="e">
        <v>#N/A</v>
      </c>
      <c r="AQ79" s="149" t="e">
        <f>VLOOKUP(A:A,[2]Sheet1!$K:$N,4,0)</f>
        <v>#N/A</v>
      </c>
      <c r="AR79" s="151"/>
      <c r="AS79" s="20"/>
      <c r="AT79" s="20"/>
      <c r="AU79" s="20"/>
      <c r="AV79" s="20" t="s">
        <v>41</v>
      </c>
      <c r="AW79" s="27">
        <v>0</v>
      </c>
      <c r="AX79" s="20"/>
      <c r="AY79" s="25"/>
      <c r="AZ79" s="20"/>
      <c r="BA79" t="e">
        <f>IF(MATCH(F79,Sheet1!A:A,0),"YES","NO")</f>
        <v>#N/A</v>
      </c>
      <c r="BB79" s="125" t="e">
        <v>#N/A</v>
      </c>
      <c r="BC79" t="e">
        <v>#N/A</v>
      </c>
    </row>
    <row r="80" spans="1:55" hidden="1" x14ac:dyDescent="0.35">
      <c r="A80" s="18" t="s">
        <v>309</v>
      </c>
      <c r="B80" s="19">
        <v>0.51895002018500003</v>
      </c>
      <c r="C80" s="32" t="e">
        <v>#N/A</v>
      </c>
      <c r="D80" s="18" t="s">
        <v>59</v>
      </c>
      <c r="E80" s="20" t="s">
        <v>310</v>
      </c>
      <c r="F80" s="20" t="s">
        <v>311</v>
      </c>
      <c r="G80" s="32" t="e">
        <v>#N/A</v>
      </c>
      <c r="H80" s="20" t="s">
        <v>312</v>
      </c>
      <c r="I80" s="20" t="s">
        <v>37</v>
      </c>
      <c r="J80" s="20" t="s">
        <v>96</v>
      </c>
      <c r="K80" s="20"/>
      <c r="L80" s="34">
        <v>45287</v>
      </c>
      <c r="M80" s="34">
        <v>45337</v>
      </c>
      <c r="N80" s="21" t="e">
        <v>#N/A</v>
      </c>
      <c r="O80" s="85" t="s">
        <v>1878</v>
      </c>
      <c r="P80" s="20"/>
      <c r="Q80" s="20"/>
      <c r="R80" s="20"/>
      <c r="S80" s="20"/>
      <c r="T80" s="20" t="str">
        <f t="shared" si="10"/>
        <v>DWDM-</v>
      </c>
      <c r="U80" s="20"/>
      <c r="V80" s="20"/>
      <c r="W80" s="20"/>
      <c r="X80" s="20" t="s">
        <v>2240</v>
      </c>
      <c r="Y80" s="20" t="s">
        <v>1877</v>
      </c>
      <c r="Z80" s="20" t="s">
        <v>1877</v>
      </c>
      <c r="AA80" s="132">
        <v>45407</v>
      </c>
      <c r="AB80" s="20" t="str">
        <f t="shared" si="13"/>
        <v>Wk17</v>
      </c>
      <c r="AC80" s="21">
        <v>45407</v>
      </c>
      <c r="AD80" s="21"/>
      <c r="AE80" s="22"/>
      <c r="AF80" s="141"/>
      <c r="AG80" s="144"/>
      <c r="AH80" s="20"/>
      <c r="AI80" s="24"/>
      <c r="AJ80" s="25" t="s">
        <v>65</v>
      </c>
      <c r="AK80" s="20" t="s">
        <v>66</v>
      </c>
      <c r="AL80" s="21">
        <v>45420</v>
      </c>
      <c r="AM80" s="28" t="str">
        <f t="shared" si="14"/>
        <v>Wk19</v>
      </c>
      <c r="AN80" s="149" t="str">
        <f t="shared" ref="AN80:AN83" si="15">AQ80</f>
        <v>P1_IP_BR-Q1</v>
      </c>
      <c r="AO80" s="159" t="s">
        <v>309</v>
      </c>
      <c r="AP80" s="149" t="s">
        <v>2447</v>
      </c>
      <c r="AQ80" s="149" t="str">
        <f>VLOOKUP(A:A,[2]Sheet1!$K:$N,4,0)</f>
        <v>P1_IP_BR-Q1</v>
      </c>
      <c r="AR80" s="151"/>
      <c r="AS80" s="20"/>
      <c r="AT80" s="20"/>
      <c r="AU80" s="20"/>
      <c r="AV80" s="20"/>
      <c r="AW80" s="27"/>
      <c r="AX80" s="20"/>
      <c r="AY80" s="25" t="s">
        <v>66</v>
      </c>
      <c r="AZ80" s="21">
        <v>45427</v>
      </c>
      <c r="BA80" t="e">
        <f>IF(MATCH(F80,Sheet1!A:A,0),"YES","NO")</f>
        <v>#N/A</v>
      </c>
      <c r="BB80" s="125" t="s">
        <v>309</v>
      </c>
      <c r="BC80" t="s">
        <v>2447</v>
      </c>
    </row>
    <row r="81" spans="1:55" ht="43.5" x14ac:dyDescent="0.35">
      <c r="A81" s="18" t="s">
        <v>309</v>
      </c>
      <c r="B81" s="19">
        <v>0.51895002018500003</v>
      </c>
      <c r="C81" s="32" t="e">
        <v>#N/A</v>
      </c>
      <c r="D81" s="18" t="s">
        <v>59</v>
      </c>
      <c r="E81" s="20" t="s">
        <v>313</v>
      </c>
      <c r="F81" s="20" t="s">
        <v>314</v>
      </c>
      <c r="G81" s="32" t="e">
        <v>#N/A</v>
      </c>
      <c r="H81" s="20" t="s">
        <v>315</v>
      </c>
      <c r="I81" s="20" t="s">
        <v>37</v>
      </c>
      <c r="J81" s="20" t="s">
        <v>96</v>
      </c>
      <c r="K81" s="20"/>
      <c r="L81" s="34">
        <v>45288</v>
      </c>
      <c r="M81" s="34">
        <v>45337</v>
      </c>
      <c r="N81" s="21" t="s">
        <v>2039</v>
      </c>
      <c r="O81" s="85" t="s">
        <v>1991</v>
      </c>
      <c r="P81" s="20">
        <v>2024</v>
      </c>
      <c r="Q81" s="20" t="s">
        <v>184</v>
      </c>
      <c r="R81" s="20" t="s">
        <v>39</v>
      </c>
      <c r="S81" s="20" t="s">
        <v>316</v>
      </c>
      <c r="T81" s="20" t="str">
        <f t="shared" si="10"/>
        <v>DWDM-6382A</v>
      </c>
      <c r="U81" s="20" t="s">
        <v>313</v>
      </c>
      <c r="V81" s="20" t="s">
        <v>1897</v>
      </c>
      <c r="W81" s="20" t="s">
        <v>1797</v>
      </c>
      <c r="X81" s="20" t="s">
        <v>2240</v>
      </c>
      <c r="Y81" s="20" t="s">
        <v>1506</v>
      </c>
      <c r="Z81" s="20" t="s">
        <v>1506</v>
      </c>
      <c r="AA81" s="132">
        <v>45447</v>
      </c>
      <c r="AB81" s="20" t="str">
        <f t="shared" si="13"/>
        <v>Wk23</v>
      </c>
      <c r="AC81" s="21"/>
      <c r="AD81" s="21"/>
      <c r="AE81" s="22"/>
      <c r="AF81" s="141" t="s">
        <v>2334</v>
      </c>
      <c r="AG81" s="144">
        <v>45457</v>
      </c>
      <c r="AH81" s="20"/>
      <c r="AI81" s="24"/>
      <c r="AJ81" s="25" t="s">
        <v>65</v>
      </c>
      <c r="AK81" s="20"/>
      <c r="AL81" s="21">
        <v>45484</v>
      </c>
      <c r="AM81" s="28"/>
      <c r="AN81" s="149" t="str">
        <f t="shared" si="15"/>
        <v>P1_IP_BR-Q1</v>
      </c>
      <c r="AO81" s="159" t="s">
        <v>309</v>
      </c>
      <c r="AP81" s="149" t="s">
        <v>2447</v>
      </c>
      <c r="AQ81" s="149" t="str">
        <f>VLOOKUP(A:A,[2]Sheet1!$K:$N,4,0)</f>
        <v>P1_IP_BR-Q1</v>
      </c>
      <c r="AR81" s="151"/>
      <c r="AS81" s="20"/>
      <c r="AT81" s="20"/>
      <c r="AU81" s="20"/>
      <c r="AV81" s="20"/>
      <c r="AW81" s="27"/>
      <c r="AX81" s="20"/>
      <c r="AY81" s="25" t="s">
        <v>66</v>
      </c>
      <c r="AZ81" s="21">
        <v>45427</v>
      </c>
      <c r="BA81" t="e">
        <f>IF(MATCH(F81,Sheet1!A:A,0),"YES","NO")</f>
        <v>#N/A</v>
      </c>
      <c r="BB81" s="125" t="s">
        <v>309</v>
      </c>
      <c r="BC81" t="s">
        <v>2447</v>
      </c>
    </row>
    <row r="82" spans="1:55" x14ac:dyDescent="0.35">
      <c r="A82" s="18" t="s">
        <v>316</v>
      </c>
      <c r="B82" s="19">
        <v>0.73716848912900002</v>
      </c>
      <c r="C82" s="32">
        <v>1.106362142589</v>
      </c>
      <c r="D82" s="18" t="s">
        <v>59</v>
      </c>
      <c r="E82" s="20" t="s">
        <v>317</v>
      </c>
      <c r="F82" s="20" t="s">
        <v>318</v>
      </c>
      <c r="G82" s="32">
        <v>1.106362142589</v>
      </c>
      <c r="H82" s="20" t="s">
        <v>319</v>
      </c>
      <c r="I82" s="20" t="s">
        <v>142</v>
      </c>
      <c r="J82" s="20" t="s">
        <v>96</v>
      </c>
      <c r="K82" s="20"/>
      <c r="L82" s="34">
        <v>45314</v>
      </c>
      <c r="M82" s="21"/>
      <c r="N82" s="21" t="s">
        <v>2166</v>
      </c>
      <c r="O82" s="85" t="s">
        <v>1991</v>
      </c>
      <c r="P82" s="20">
        <v>2023</v>
      </c>
      <c r="Q82" s="20" t="s">
        <v>1984</v>
      </c>
      <c r="R82" s="20" t="s">
        <v>39</v>
      </c>
      <c r="S82" s="20" t="s">
        <v>1833</v>
      </c>
      <c r="T82" s="20" t="str">
        <f t="shared" si="10"/>
        <v>DWDM-6000A</v>
      </c>
      <c r="U82" s="20" t="s">
        <v>317</v>
      </c>
      <c r="V82" s="20" t="s">
        <v>40</v>
      </c>
      <c r="W82" s="20" t="s">
        <v>1762</v>
      </c>
      <c r="X82" s="20" t="s">
        <v>2243</v>
      </c>
      <c r="Y82" s="20" t="s">
        <v>1507</v>
      </c>
      <c r="Z82" s="20" t="s">
        <v>1507</v>
      </c>
      <c r="AA82" s="132">
        <v>45450</v>
      </c>
      <c r="AB82" s="20" t="str">
        <f t="shared" si="13"/>
        <v>Wk23</v>
      </c>
      <c r="AC82" s="21"/>
      <c r="AD82" s="21"/>
      <c r="AE82" s="22"/>
      <c r="AF82" s="141" t="s">
        <v>2388</v>
      </c>
      <c r="AG82" s="144"/>
      <c r="AH82" s="20"/>
      <c r="AI82" s="24"/>
      <c r="AJ82" s="25" t="s">
        <v>65</v>
      </c>
      <c r="AK82" s="20"/>
      <c r="AL82" s="21">
        <v>45484</v>
      </c>
      <c r="AM82" s="28"/>
      <c r="AN82" s="149" t="str">
        <f t="shared" si="15"/>
        <v>P1_IP_BR-Q1</v>
      </c>
      <c r="AO82" s="159" t="s">
        <v>316</v>
      </c>
      <c r="AP82" s="149" t="s">
        <v>2447</v>
      </c>
      <c r="AQ82" s="149" t="str">
        <f>VLOOKUP(A:A,[2]Sheet1!$K:$N,4,0)</f>
        <v>P1_IP_BR-Q1</v>
      </c>
      <c r="AR82" s="151"/>
      <c r="AS82" s="20"/>
      <c r="AT82" s="20"/>
      <c r="AU82" s="20"/>
      <c r="AV82" s="20"/>
      <c r="AW82" s="27"/>
      <c r="AX82" s="20"/>
      <c r="AY82" s="25" t="s">
        <v>66</v>
      </c>
      <c r="AZ82" s="21">
        <v>45427</v>
      </c>
      <c r="BA82" t="e">
        <f>IF(MATCH(F82,Sheet1!A:A,0),"YES","NO")</f>
        <v>#N/A</v>
      </c>
      <c r="BB82" s="125" t="s">
        <v>316</v>
      </c>
      <c r="BC82" t="s">
        <v>2447</v>
      </c>
    </row>
    <row r="83" spans="1:55" ht="58" x14ac:dyDescent="0.35">
      <c r="A83" s="18" t="s">
        <v>316</v>
      </c>
      <c r="B83" s="19">
        <v>0.73716848912900002</v>
      </c>
      <c r="C83" s="32">
        <v>1.106362142589</v>
      </c>
      <c r="D83" s="18" t="s">
        <v>59</v>
      </c>
      <c r="E83" s="20" t="s">
        <v>320</v>
      </c>
      <c r="F83" s="20" t="s">
        <v>321</v>
      </c>
      <c r="G83" s="32">
        <v>1.106362142589</v>
      </c>
      <c r="H83" s="20" t="s">
        <v>322</v>
      </c>
      <c r="I83" s="20" t="s">
        <v>37</v>
      </c>
      <c r="J83" s="20" t="s">
        <v>96</v>
      </c>
      <c r="K83" s="20"/>
      <c r="L83" s="34">
        <v>45290</v>
      </c>
      <c r="M83" s="34">
        <v>45337</v>
      </c>
      <c r="N83" s="21" t="e">
        <v>#N/A</v>
      </c>
      <c r="O83" s="85" t="s">
        <v>1878</v>
      </c>
      <c r="P83" s="20"/>
      <c r="Q83" s="20"/>
      <c r="R83" s="20"/>
      <c r="S83" s="20"/>
      <c r="T83" s="20" t="str">
        <f t="shared" si="10"/>
        <v>DWDM-</v>
      </c>
      <c r="U83" s="20"/>
      <c r="V83" s="20"/>
      <c r="W83" s="20"/>
      <c r="X83" s="20" t="s">
        <v>2240</v>
      </c>
      <c r="Y83" s="20" t="s">
        <v>1504</v>
      </c>
      <c r="Z83" s="20" t="s">
        <v>1504</v>
      </c>
      <c r="AA83" s="132">
        <v>45449</v>
      </c>
      <c r="AB83" s="20" t="str">
        <f t="shared" si="13"/>
        <v>Wk23</v>
      </c>
      <c r="AC83" s="21"/>
      <c r="AD83" s="21"/>
      <c r="AE83" s="22"/>
      <c r="AF83" s="141" t="s">
        <v>2386</v>
      </c>
      <c r="AG83" s="144"/>
      <c r="AH83" s="20"/>
      <c r="AI83" s="24"/>
      <c r="AJ83" s="25" t="s">
        <v>65</v>
      </c>
      <c r="AK83" s="20"/>
      <c r="AL83" s="21">
        <v>45484</v>
      </c>
      <c r="AM83" s="28"/>
      <c r="AN83" s="149" t="str">
        <f t="shared" si="15"/>
        <v>P1_IP_BR-Q1</v>
      </c>
      <c r="AO83" s="159" t="s">
        <v>316</v>
      </c>
      <c r="AP83" s="149" t="s">
        <v>2447</v>
      </c>
      <c r="AQ83" s="149" t="str">
        <f>VLOOKUP(A:A,[2]Sheet1!$K:$N,4,0)</f>
        <v>P1_IP_BR-Q1</v>
      </c>
      <c r="AR83" s="151"/>
      <c r="AS83" s="20"/>
      <c r="AT83" s="20"/>
      <c r="AU83" s="20"/>
      <c r="AV83" s="20"/>
      <c r="AW83" s="27"/>
      <c r="AX83" s="20"/>
      <c r="AY83" s="25" t="s">
        <v>66</v>
      </c>
      <c r="AZ83" s="21">
        <v>45427</v>
      </c>
      <c r="BA83" t="e">
        <f>IF(MATCH(F83,Sheet1!A:A,0),"YES","NO")</f>
        <v>#N/A</v>
      </c>
      <c r="BB83" s="125" t="s">
        <v>316</v>
      </c>
      <c r="BC83" t="s">
        <v>2447</v>
      </c>
    </row>
    <row r="84" spans="1:55" hidden="1" x14ac:dyDescent="0.35">
      <c r="A84" s="18" t="s">
        <v>1170</v>
      </c>
      <c r="B84" s="19">
        <v>0.80842560884875003</v>
      </c>
      <c r="C84" s="19" t="e">
        <v>#N/A</v>
      </c>
      <c r="D84" s="18" t="s">
        <v>1167</v>
      </c>
      <c r="E84" s="20" t="s">
        <v>1192</v>
      </c>
      <c r="F84" s="80" t="s">
        <v>1193</v>
      </c>
      <c r="G84" s="19" t="e">
        <v>#N/A</v>
      </c>
      <c r="H84" s="20" t="s">
        <v>1194</v>
      </c>
      <c r="I84" s="20" t="s">
        <v>200</v>
      </c>
      <c r="J84" s="20" t="s">
        <v>96</v>
      </c>
      <c r="K84" s="20" t="s">
        <v>41</v>
      </c>
      <c r="L84" s="20" t="s">
        <v>41</v>
      </c>
      <c r="M84" s="21"/>
      <c r="N84" s="21" t="e">
        <v>#N/A</v>
      </c>
      <c r="O84" s="85" t="s">
        <v>1878</v>
      </c>
      <c r="P84" s="20"/>
      <c r="Q84" s="20"/>
      <c r="R84" s="20"/>
      <c r="S84" s="20"/>
      <c r="T84" s="20" t="str">
        <f t="shared" si="10"/>
        <v>DWDM-</v>
      </c>
      <c r="U84" s="20"/>
      <c r="V84" s="20"/>
      <c r="W84" s="20" t="s">
        <v>2295</v>
      </c>
      <c r="X84" s="20" t="s">
        <v>2244</v>
      </c>
      <c r="Y84" s="20" t="s">
        <v>1511</v>
      </c>
      <c r="Z84" s="20" t="s">
        <v>1511</v>
      </c>
      <c r="AA84" s="132">
        <v>45420</v>
      </c>
      <c r="AB84" s="20" t="str">
        <f t="shared" si="13"/>
        <v>Wk19</v>
      </c>
      <c r="AC84" s="21">
        <v>45418</v>
      </c>
      <c r="AD84" s="21"/>
      <c r="AE84" s="22"/>
      <c r="AF84" s="141"/>
      <c r="AG84" s="144"/>
      <c r="AH84" s="20"/>
      <c r="AI84" s="24"/>
      <c r="AJ84" s="25"/>
      <c r="AK84" s="20"/>
      <c r="AL84" s="21">
        <v>45428</v>
      </c>
      <c r="AM84" s="28"/>
      <c r="AN84" s="149" t="s">
        <v>2300</v>
      </c>
      <c r="AO84" s="159" t="s">
        <v>1170</v>
      </c>
      <c r="AP84" s="149" t="s">
        <v>2450</v>
      </c>
      <c r="AQ84" s="149" t="e">
        <f>VLOOKUP(A:A,[2]Sheet1!$K:$N,4,0)</f>
        <v>#N/A</v>
      </c>
      <c r="AR84" s="152"/>
      <c r="AS84" s="20"/>
      <c r="AT84" s="20"/>
      <c r="AU84" s="20"/>
      <c r="AV84" s="20"/>
      <c r="AW84" s="27"/>
      <c r="AX84" s="20"/>
      <c r="AY84" s="27"/>
      <c r="AZ84" s="21">
        <v>45435</v>
      </c>
      <c r="BA84" t="e">
        <f>IF(MATCH(F84,Sheet1!A:A,0),"YES","NO")</f>
        <v>#N/A</v>
      </c>
      <c r="BB84" s="125" t="e">
        <v>#N/A</v>
      </c>
      <c r="BC84" t="s">
        <v>2450</v>
      </c>
    </row>
    <row r="85" spans="1:55" x14ac:dyDescent="0.35">
      <c r="A85" s="18" t="s">
        <v>316</v>
      </c>
      <c r="B85" s="19">
        <v>0.73716848912900002</v>
      </c>
      <c r="C85" s="32">
        <v>1.106362142589</v>
      </c>
      <c r="D85" s="18" t="s">
        <v>59</v>
      </c>
      <c r="E85" s="20" t="s">
        <v>326</v>
      </c>
      <c r="F85" s="20" t="s">
        <v>327</v>
      </c>
      <c r="G85" s="32">
        <v>1.106362142589</v>
      </c>
      <c r="H85" s="20" t="s">
        <v>328</v>
      </c>
      <c r="I85" s="20" t="s">
        <v>37</v>
      </c>
      <c r="J85" s="20" t="s">
        <v>96</v>
      </c>
      <c r="K85" s="20"/>
      <c r="L85" s="34">
        <v>45290</v>
      </c>
      <c r="M85" s="34">
        <v>45337</v>
      </c>
      <c r="N85" s="21" t="e">
        <v>#N/A</v>
      </c>
      <c r="O85" s="85" t="s">
        <v>1878</v>
      </c>
      <c r="P85" s="20"/>
      <c r="Q85" s="20"/>
      <c r="R85" s="20"/>
      <c r="S85" s="20"/>
      <c r="T85" s="20" t="str">
        <f t="shared" si="10"/>
        <v>DWDM-</v>
      </c>
      <c r="U85" s="20"/>
      <c r="V85" s="20"/>
      <c r="W85" s="20"/>
      <c r="X85" s="20" t="s">
        <v>146</v>
      </c>
      <c r="Y85" s="20" t="s">
        <v>1503</v>
      </c>
      <c r="Z85" s="20" t="s">
        <v>1503</v>
      </c>
      <c r="AA85" s="132">
        <v>45473</v>
      </c>
      <c r="AB85" s="20" t="str">
        <f t="shared" si="13"/>
        <v>Wk26</v>
      </c>
      <c r="AC85" s="21"/>
      <c r="AD85" s="21"/>
      <c r="AE85" s="22"/>
      <c r="AF85" s="141" t="s">
        <v>2361</v>
      </c>
      <c r="AG85" s="144"/>
      <c r="AH85" s="20"/>
      <c r="AI85" s="24"/>
      <c r="AJ85" s="25" t="s">
        <v>65</v>
      </c>
      <c r="AK85" s="20"/>
      <c r="AL85" s="21">
        <v>45484</v>
      </c>
      <c r="AM85" s="28"/>
      <c r="AN85" s="149" t="str">
        <f t="shared" ref="AN85:AN88" si="16">AQ85</f>
        <v>P1_IP_BR-Q1</v>
      </c>
      <c r="AO85" s="159" t="s">
        <v>316</v>
      </c>
      <c r="AP85" s="149" t="s">
        <v>2447</v>
      </c>
      <c r="AQ85" s="149" t="str">
        <f>VLOOKUP(A:A,[2]Sheet1!$K:$N,4,0)</f>
        <v>P1_IP_BR-Q1</v>
      </c>
      <c r="AR85" s="151"/>
      <c r="AS85" s="20"/>
      <c r="AT85" s="20"/>
      <c r="AU85" s="20"/>
      <c r="AV85" s="20"/>
      <c r="AW85" s="27"/>
      <c r="AX85" s="28"/>
      <c r="AY85" s="25" t="s">
        <v>66</v>
      </c>
      <c r="AZ85" s="21">
        <v>45427</v>
      </c>
      <c r="BA85" t="e">
        <f>IF(MATCH(F85,Sheet1!A:A,0),"YES","NO")</f>
        <v>#N/A</v>
      </c>
      <c r="BB85" s="125" t="s">
        <v>316</v>
      </c>
      <c r="BC85" t="s">
        <v>2447</v>
      </c>
    </row>
    <row r="86" spans="1:55" ht="58" x14ac:dyDescent="0.35">
      <c r="A86" s="18" t="s">
        <v>329</v>
      </c>
      <c r="B86" s="19" t="e">
        <v>#N/A</v>
      </c>
      <c r="C86" s="32">
        <v>1.0275491560000001</v>
      </c>
      <c r="D86" s="18" t="s">
        <v>59</v>
      </c>
      <c r="E86" s="20" t="s">
        <v>330</v>
      </c>
      <c r="F86" s="20" t="s">
        <v>331</v>
      </c>
      <c r="G86" s="32">
        <v>1.0275491560000001</v>
      </c>
      <c r="H86" s="20" t="s">
        <v>332</v>
      </c>
      <c r="I86" s="20" t="s">
        <v>37</v>
      </c>
      <c r="J86" s="20" t="s">
        <v>297</v>
      </c>
      <c r="K86" s="20"/>
      <c r="L86" s="34">
        <v>45281</v>
      </c>
      <c r="M86" s="34">
        <v>45337</v>
      </c>
      <c r="N86" s="21" t="s">
        <v>2041</v>
      </c>
      <c r="O86" s="85" t="s">
        <v>1991</v>
      </c>
      <c r="P86" s="20">
        <v>2024</v>
      </c>
      <c r="Q86" s="20" t="s">
        <v>184</v>
      </c>
      <c r="R86" s="20" t="s">
        <v>39</v>
      </c>
      <c r="S86" s="20" t="s">
        <v>329</v>
      </c>
      <c r="T86" s="20" t="str">
        <f t="shared" si="10"/>
        <v>DWDM-1607A</v>
      </c>
      <c r="U86" s="20" t="s">
        <v>330</v>
      </c>
      <c r="V86" s="20" t="s">
        <v>1897</v>
      </c>
      <c r="W86" s="20" t="s">
        <v>1815</v>
      </c>
      <c r="X86" s="20" t="s">
        <v>2240</v>
      </c>
      <c r="Y86" s="20" t="s">
        <v>1506</v>
      </c>
      <c r="Z86" s="20" t="s">
        <v>1506</v>
      </c>
      <c r="AA86" s="132">
        <v>45439</v>
      </c>
      <c r="AB86" s="20" t="str">
        <f t="shared" si="13"/>
        <v>Wk22</v>
      </c>
      <c r="AC86" s="21">
        <v>45439</v>
      </c>
      <c r="AD86" s="21"/>
      <c r="AE86" s="22"/>
      <c r="AF86" s="141" t="s">
        <v>2333</v>
      </c>
      <c r="AG86" s="144">
        <v>45450</v>
      </c>
      <c r="AH86" s="20"/>
      <c r="AI86" s="24"/>
      <c r="AJ86" s="25" t="s">
        <v>65</v>
      </c>
      <c r="AK86" s="20"/>
      <c r="AL86" s="21">
        <f t="shared" ref="AL86:AL88" si="17">AA86+14</f>
        <v>45453</v>
      </c>
      <c r="AM86" s="28"/>
      <c r="AN86" s="149" t="str">
        <f t="shared" si="16"/>
        <v>P1_IP_BR-Q1</v>
      </c>
      <c r="AO86" s="159" t="s">
        <v>329</v>
      </c>
      <c r="AP86" s="149" t="s">
        <v>2447</v>
      </c>
      <c r="AQ86" s="149" t="str">
        <f>VLOOKUP(A:A,[2]Sheet1!$K:$N,4,0)</f>
        <v>P1_IP_BR-Q1</v>
      </c>
      <c r="AR86" s="151"/>
      <c r="AS86" s="20"/>
      <c r="AT86" s="20"/>
      <c r="AU86" s="20"/>
      <c r="AV86" s="20"/>
      <c r="AW86" s="27"/>
      <c r="AX86" s="20"/>
      <c r="AY86" s="25" t="s">
        <v>66</v>
      </c>
      <c r="AZ86" s="21">
        <v>45429</v>
      </c>
      <c r="BA86" t="e">
        <f>IF(MATCH(F86,Sheet1!A:A,0),"YES","NO")</f>
        <v>#N/A</v>
      </c>
      <c r="BB86" s="125" t="s">
        <v>329</v>
      </c>
      <c r="BC86" t="s">
        <v>2447</v>
      </c>
    </row>
    <row r="87" spans="1:55" ht="58" x14ac:dyDescent="0.35">
      <c r="A87" s="18" t="s">
        <v>329</v>
      </c>
      <c r="B87" s="19" t="e">
        <v>#N/A</v>
      </c>
      <c r="C87" s="32">
        <v>1.0275491560000001</v>
      </c>
      <c r="D87" s="18" t="s">
        <v>59</v>
      </c>
      <c r="E87" s="20" t="s">
        <v>333</v>
      </c>
      <c r="F87" s="33" t="s">
        <v>334</v>
      </c>
      <c r="G87" s="32">
        <v>1.0275491560000001</v>
      </c>
      <c r="H87" s="20" t="s">
        <v>335</v>
      </c>
      <c r="I87" s="20" t="s">
        <v>37</v>
      </c>
      <c r="J87" s="20" t="s">
        <v>297</v>
      </c>
      <c r="K87" s="20"/>
      <c r="L87" s="34">
        <v>45281</v>
      </c>
      <c r="M87" s="34">
        <v>45337</v>
      </c>
      <c r="N87" s="21" t="e">
        <v>#N/A</v>
      </c>
      <c r="O87" s="85" t="s">
        <v>1878</v>
      </c>
      <c r="P87" s="20"/>
      <c r="Q87" s="20"/>
      <c r="R87" s="20"/>
      <c r="S87" s="20"/>
      <c r="T87" s="20" t="str">
        <f t="shared" si="10"/>
        <v>DWDM-</v>
      </c>
      <c r="U87" s="20"/>
      <c r="V87" s="20"/>
      <c r="W87" s="20"/>
      <c r="X87" s="20" t="s">
        <v>2240</v>
      </c>
      <c r="Y87" s="20" t="s">
        <v>1506</v>
      </c>
      <c r="Z87" s="20" t="s">
        <v>1506</v>
      </c>
      <c r="AA87" s="132">
        <v>45440</v>
      </c>
      <c r="AB87" s="20" t="str">
        <f t="shared" si="13"/>
        <v>Wk22</v>
      </c>
      <c r="AC87" s="21">
        <v>45440</v>
      </c>
      <c r="AD87" s="21"/>
      <c r="AE87" s="22"/>
      <c r="AF87" s="141" t="s">
        <v>2333</v>
      </c>
      <c r="AG87" s="144"/>
      <c r="AH87" s="20"/>
      <c r="AI87" s="24"/>
      <c r="AJ87" s="25" t="s">
        <v>65</v>
      </c>
      <c r="AK87" s="20"/>
      <c r="AL87" s="21">
        <f t="shared" si="17"/>
        <v>45454</v>
      </c>
      <c r="AM87" s="28"/>
      <c r="AN87" s="149" t="str">
        <f t="shared" si="16"/>
        <v>P1_IP_BR-Q1</v>
      </c>
      <c r="AO87" s="159" t="s">
        <v>329</v>
      </c>
      <c r="AP87" s="149" t="s">
        <v>2447</v>
      </c>
      <c r="AQ87" s="149" t="str">
        <f>VLOOKUP(A:A,[2]Sheet1!$K:$N,4,0)</f>
        <v>P1_IP_BR-Q1</v>
      </c>
      <c r="AR87" s="151"/>
      <c r="AS87" s="20"/>
      <c r="AT87" s="20"/>
      <c r="AU87" s="20"/>
      <c r="AV87" s="20"/>
      <c r="AW87" s="27"/>
      <c r="AX87" s="20"/>
      <c r="AY87" s="25" t="s">
        <v>66</v>
      </c>
      <c r="AZ87" s="21">
        <v>45429</v>
      </c>
      <c r="BA87" t="e">
        <f>IF(MATCH(F87,Sheet1!A:A,0),"YES","NO")</f>
        <v>#N/A</v>
      </c>
      <c r="BB87" s="125" t="s">
        <v>329</v>
      </c>
      <c r="BC87" t="s">
        <v>2447</v>
      </c>
    </row>
    <row r="88" spans="1:55" ht="58" x14ac:dyDescent="0.35">
      <c r="A88" s="18" t="s">
        <v>329</v>
      </c>
      <c r="B88" s="19" t="e">
        <v>#N/A</v>
      </c>
      <c r="C88" s="32">
        <v>1.0275491560000001</v>
      </c>
      <c r="D88" s="18" t="s">
        <v>59</v>
      </c>
      <c r="E88" s="20" t="s">
        <v>336</v>
      </c>
      <c r="F88" s="33" t="s">
        <v>337</v>
      </c>
      <c r="G88" s="32">
        <v>1.0275491560000001</v>
      </c>
      <c r="H88" s="20" t="s">
        <v>338</v>
      </c>
      <c r="I88" s="20" t="s">
        <v>37</v>
      </c>
      <c r="J88" s="20" t="s">
        <v>297</v>
      </c>
      <c r="K88" s="20"/>
      <c r="L88" s="34">
        <v>45281</v>
      </c>
      <c r="M88" s="34">
        <v>45337</v>
      </c>
      <c r="N88" s="21" t="s">
        <v>2042</v>
      </c>
      <c r="O88" s="85" t="s">
        <v>1991</v>
      </c>
      <c r="P88" s="20">
        <v>2024</v>
      </c>
      <c r="Q88" s="20" t="s">
        <v>184</v>
      </c>
      <c r="R88" s="20" t="s">
        <v>39</v>
      </c>
      <c r="S88" s="20" t="s">
        <v>329</v>
      </c>
      <c r="T88" s="20" t="str">
        <f t="shared" si="10"/>
        <v>DWDM-1610A</v>
      </c>
      <c r="U88" s="20" t="s">
        <v>336</v>
      </c>
      <c r="V88" s="20" t="s">
        <v>1897</v>
      </c>
      <c r="W88" s="20" t="s">
        <v>1816</v>
      </c>
      <c r="X88" s="20" t="s">
        <v>2240</v>
      </c>
      <c r="Y88" s="20" t="s">
        <v>1506</v>
      </c>
      <c r="Z88" s="20" t="s">
        <v>1506</v>
      </c>
      <c r="AA88" s="132">
        <v>45441</v>
      </c>
      <c r="AB88" s="20" t="str">
        <f t="shared" si="13"/>
        <v>Wk22</v>
      </c>
      <c r="AC88" s="21">
        <v>45441</v>
      </c>
      <c r="AD88" s="21"/>
      <c r="AE88" s="22"/>
      <c r="AF88" s="141" t="s">
        <v>2333</v>
      </c>
      <c r="AG88" s="144">
        <v>45450</v>
      </c>
      <c r="AH88" s="20"/>
      <c r="AI88" s="24"/>
      <c r="AJ88" s="25" t="s">
        <v>65</v>
      </c>
      <c r="AK88" s="20"/>
      <c r="AL88" s="21">
        <f t="shared" si="17"/>
        <v>45455</v>
      </c>
      <c r="AM88" s="28"/>
      <c r="AN88" s="149" t="str">
        <f t="shared" si="16"/>
        <v>P1_IP_BR-Q1</v>
      </c>
      <c r="AO88" s="159" t="s">
        <v>329</v>
      </c>
      <c r="AP88" s="149" t="s">
        <v>2447</v>
      </c>
      <c r="AQ88" s="149" t="str">
        <f>VLOOKUP(A:A,[2]Sheet1!$K:$N,4,0)</f>
        <v>P1_IP_BR-Q1</v>
      </c>
      <c r="AR88" s="151"/>
      <c r="AS88" s="20"/>
      <c r="AT88" s="20"/>
      <c r="AU88" s="20"/>
      <c r="AV88" s="20"/>
      <c r="AW88" s="27"/>
      <c r="AX88" s="20"/>
      <c r="AY88" s="25" t="s">
        <v>66</v>
      </c>
      <c r="AZ88" s="21">
        <v>45429</v>
      </c>
      <c r="BA88" t="e">
        <f>IF(MATCH(F88,Sheet1!A:A,0),"YES","NO")</f>
        <v>#N/A</v>
      </c>
      <c r="BB88" s="125" t="s">
        <v>329</v>
      </c>
      <c r="BC88" t="s">
        <v>2447</v>
      </c>
    </row>
    <row r="89" spans="1:55" ht="15" hidden="1" customHeight="1" x14ac:dyDescent="0.35">
      <c r="A89" s="18" t="s">
        <v>339</v>
      </c>
      <c r="B89" s="19" t="e">
        <v>#N/A</v>
      </c>
      <c r="C89" s="19" t="e">
        <v>#N/A</v>
      </c>
      <c r="D89" s="18">
        <v>2023</v>
      </c>
      <c r="E89" s="20" t="s">
        <v>55</v>
      </c>
      <c r="F89" s="20" t="s">
        <v>340</v>
      </c>
      <c r="G89" s="19" t="e">
        <v>#N/A</v>
      </c>
      <c r="H89" s="20" t="s">
        <v>341</v>
      </c>
      <c r="I89" s="20" t="s">
        <v>342</v>
      </c>
      <c r="J89" s="20" t="s">
        <v>158</v>
      </c>
      <c r="K89" s="20"/>
      <c r="L89" s="21"/>
      <c r="M89" s="21"/>
      <c r="N89" s="21" t="s">
        <v>2115</v>
      </c>
      <c r="O89" s="85" t="s">
        <v>1991</v>
      </c>
      <c r="P89" s="20">
        <v>2023</v>
      </c>
      <c r="Q89" s="20" t="s">
        <v>1986</v>
      </c>
      <c r="R89" s="20" t="s">
        <v>39</v>
      </c>
      <c r="S89" s="20" t="s">
        <v>1833</v>
      </c>
      <c r="T89" s="20" t="str">
        <f t="shared" si="10"/>
        <v>DWDM-4000A</v>
      </c>
      <c r="U89" s="20" t="s">
        <v>55</v>
      </c>
      <c r="V89" s="20" t="s">
        <v>40</v>
      </c>
      <c r="W89" s="20" t="s">
        <v>2295</v>
      </c>
      <c r="X89" s="20" t="e">
        <v>#N/A</v>
      </c>
      <c r="Y89" s="20" t="e">
        <v>#N/A</v>
      </c>
      <c r="Z89" s="20" t="e">
        <v>#N/A</v>
      </c>
      <c r="AA89" s="132">
        <v>45373</v>
      </c>
      <c r="AB89" s="20" t="str">
        <f t="shared" si="13"/>
        <v>Wk12</v>
      </c>
      <c r="AC89" s="21">
        <v>45373</v>
      </c>
      <c r="AD89" s="21" t="s">
        <v>343</v>
      </c>
      <c r="AE89" s="22" t="s">
        <v>344</v>
      </c>
      <c r="AF89" s="141"/>
      <c r="AG89" s="144"/>
      <c r="AH89" s="20" t="s">
        <v>41</v>
      </c>
      <c r="AI89" s="24"/>
      <c r="AJ89" s="25" t="s">
        <v>40</v>
      </c>
      <c r="AK89" s="20" t="s">
        <v>41</v>
      </c>
      <c r="AL89" s="21">
        <v>45387</v>
      </c>
      <c r="AM89" s="28" t="str">
        <f>"Wk"&amp;WEEKNUM(AL89,21)</f>
        <v>Wk14</v>
      </c>
      <c r="AN89" s="149" t="s">
        <v>2276</v>
      </c>
      <c r="AO89" s="159" t="e">
        <v>#N/A</v>
      </c>
      <c r="AP89" s="149" t="e">
        <v>#N/A</v>
      </c>
      <c r="AQ89" s="149" t="e">
        <f>VLOOKUP(A:A,[2]Sheet1!$K:$N,4,0)</f>
        <v>#N/A</v>
      </c>
      <c r="AR89" s="151"/>
      <c r="AS89" s="20"/>
      <c r="AT89" s="20" t="s">
        <v>345</v>
      </c>
      <c r="AU89" s="20"/>
      <c r="AV89" s="20"/>
      <c r="AW89" s="27"/>
      <c r="AX89" s="20"/>
      <c r="AY89" s="25"/>
      <c r="AZ89" s="20"/>
      <c r="BA89" t="e">
        <f>IF(MATCH(F89,Sheet1!A:A,0),"YES","NO")</f>
        <v>#N/A</v>
      </c>
      <c r="BB89" s="125" t="e">
        <v>#N/A</v>
      </c>
      <c r="BC89" t="e">
        <v>#N/A</v>
      </c>
    </row>
    <row r="90" spans="1:55" ht="15" hidden="1" customHeight="1" x14ac:dyDescent="0.35">
      <c r="A90" s="18" t="s">
        <v>339</v>
      </c>
      <c r="B90" s="19" t="e">
        <v>#N/A</v>
      </c>
      <c r="C90" s="19" t="e">
        <v>#N/A</v>
      </c>
      <c r="D90" s="18">
        <v>2023</v>
      </c>
      <c r="E90" s="20" t="s">
        <v>346</v>
      </c>
      <c r="F90" s="20" t="s">
        <v>347</v>
      </c>
      <c r="G90" s="19" t="e">
        <v>#N/A</v>
      </c>
      <c r="H90" s="20" t="s">
        <v>348</v>
      </c>
      <c r="I90" s="20" t="s">
        <v>342</v>
      </c>
      <c r="J90" s="20" t="s">
        <v>158</v>
      </c>
      <c r="K90" s="20"/>
      <c r="L90" s="21"/>
      <c r="M90" s="21"/>
      <c r="N90" s="21" t="s">
        <v>2150</v>
      </c>
      <c r="O90" s="85" t="s">
        <v>1991</v>
      </c>
      <c r="P90" s="20">
        <v>2023</v>
      </c>
      <c r="Q90" s="20" t="s">
        <v>1985</v>
      </c>
      <c r="R90" s="20" t="s">
        <v>39</v>
      </c>
      <c r="S90" s="20" t="s">
        <v>1833</v>
      </c>
      <c r="T90" s="20" t="str">
        <f t="shared" si="10"/>
        <v>DWDM-4946A</v>
      </c>
      <c r="U90" s="20" t="s">
        <v>346</v>
      </c>
      <c r="V90" s="20" t="s">
        <v>390</v>
      </c>
      <c r="W90" s="20" t="s">
        <v>2295</v>
      </c>
      <c r="X90" s="20" t="e">
        <v>#N/A</v>
      </c>
      <c r="Y90" s="20" t="e">
        <v>#N/A</v>
      </c>
      <c r="Z90" s="20" t="e">
        <v>#N/A</v>
      </c>
      <c r="AA90" s="132">
        <v>45252</v>
      </c>
      <c r="AB90" s="20" t="str">
        <f t="shared" si="13"/>
        <v>Wk47</v>
      </c>
      <c r="AC90" s="21">
        <v>45252</v>
      </c>
      <c r="AD90" s="21"/>
      <c r="AE90" s="22"/>
      <c r="AF90" s="141"/>
      <c r="AG90" s="144"/>
      <c r="AH90" s="20" t="s">
        <v>41</v>
      </c>
      <c r="AI90" s="24"/>
      <c r="AJ90" s="25" t="s">
        <v>40</v>
      </c>
      <c r="AK90" s="20" t="s">
        <v>41</v>
      </c>
      <c r="AL90" s="21">
        <v>45322</v>
      </c>
      <c r="AM90" s="28" t="str">
        <f>"Wk"&amp;WEEKNUM(AL90,21)</f>
        <v>Wk5</v>
      </c>
      <c r="AN90" s="149" t="s">
        <v>2276</v>
      </c>
      <c r="AO90" s="159" t="e">
        <v>#N/A</v>
      </c>
      <c r="AP90" s="149" t="e">
        <v>#N/A</v>
      </c>
      <c r="AQ90" s="149" t="e">
        <f>VLOOKUP(A:A,[2]Sheet1!$K:$N,4,0)</f>
        <v>#N/A</v>
      </c>
      <c r="AR90" s="151"/>
      <c r="AS90" s="20"/>
      <c r="AT90" s="20"/>
      <c r="AU90" s="20"/>
      <c r="AV90" s="20"/>
      <c r="AW90" s="27"/>
      <c r="AX90" s="20"/>
      <c r="AY90" s="25"/>
      <c r="AZ90" s="20"/>
      <c r="BA90" t="e">
        <f>IF(MATCH(F90,Sheet1!A:A,0),"YES","NO")</f>
        <v>#N/A</v>
      </c>
      <c r="BB90" s="125" t="e">
        <v>#N/A</v>
      </c>
      <c r="BC90" t="e">
        <v>#N/A</v>
      </c>
    </row>
    <row r="91" spans="1:55" ht="45" hidden="1" customHeight="1" x14ac:dyDescent="0.35">
      <c r="A91" s="18" t="s">
        <v>350</v>
      </c>
      <c r="B91" s="19" t="e">
        <v>#N/A</v>
      </c>
      <c r="C91" s="32" t="e">
        <v>#N/A</v>
      </c>
      <c r="D91" s="18" t="s">
        <v>59</v>
      </c>
      <c r="E91" s="20" t="s">
        <v>60</v>
      </c>
      <c r="F91" s="33" t="s">
        <v>351</v>
      </c>
      <c r="G91" s="32" t="e">
        <v>#N/A</v>
      </c>
      <c r="H91" s="37" t="s">
        <v>352</v>
      </c>
      <c r="I91" s="20" t="s">
        <v>200</v>
      </c>
      <c r="J91" s="20" t="s">
        <v>64</v>
      </c>
      <c r="K91" s="20"/>
      <c r="L91" s="21"/>
      <c r="M91" s="21"/>
      <c r="N91" s="21" t="s">
        <v>1996</v>
      </c>
      <c r="O91" s="85" t="s">
        <v>1991</v>
      </c>
      <c r="P91" s="20">
        <v>2024</v>
      </c>
      <c r="Q91" s="20" t="s">
        <v>184</v>
      </c>
      <c r="R91" s="20" t="s">
        <v>39</v>
      </c>
      <c r="S91" s="20" t="s">
        <v>1968</v>
      </c>
      <c r="T91" s="20" t="str">
        <f t="shared" si="10"/>
        <v>DWDM-1049B</v>
      </c>
      <c r="U91" s="20" t="s">
        <v>60</v>
      </c>
      <c r="V91" s="20" t="s">
        <v>1897</v>
      </c>
      <c r="W91" s="20" t="s">
        <v>2295</v>
      </c>
      <c r="X91" s="20" t="s">
        <v>2240</v>
      </c>
      <c r="Y91" s="20" t="s">
        <v>1506</v>
      </c>
      <c r="Z91" s="20" t="s">
        <v>1506</v>
      </c>
      <c r="AA91" s="132">
        <v>45436</v>
      </c>
      <c r="AB91" s="20" t="str">
        <f t="shared" si="13"/>
        <v>Wk21</v>
      </c>
      <c r="AC91" s="21">
        <v>45436</v>
      </c>
      <c r="AD91" s="21"/>
      <c r="AE91" s="22"/>
      <c r="AF91" s="141" t="s">
        <v>2367</v>
      </c>
      <c r="AG91" s="144">
        <v>45435</v>
      </c>
      <c r="AH91" s="20"/>
      <c r="AI91" s="24"/>
      <c r="AJ91" s="25"/>
      <c r="AK91" s="20"/>
      <c r="AL91" s="21">
        <f>AA91+14</f>
        <v>45450</v>
      </c>
      <c r="AM91" s="28"/>
      <c r="AN91" s="149" t="s">
        <v>2277</v>
      </c>
      <c r="AO91" s="159" t="e">
        <v>#N/A</v>
      </c>
      <c r="AP91" s="149" t="e">
        <v>#N/A</v>
      </c>
      <c r="AQ91" s="149" t="e">
        <f>VLOOKUP(A:A,[2]Sheet1!$K:$N,4,0)</f>
        <v>#N/A</v>
      </c>
      <c r="AR91" s="151">
        <v>0</v>
      </c>
      <c r="AS91" s="20"/>
      <c r="AT91" s="20"/>
      <c r="AU91" s="20"/>
      <c r="AV91" s="20"/>
      <c r="AW91" s="27"/>
      <c r="AX91" s="20"/>
      <c r="AY91" s="27"/>
      <c r="AZ91" s="21">
        <v>45440</v>
      </c>
      <c r="BA91" t="e">
        <f>IF(MATCH(F91,Sheet1!A:A,0),"YES","NO")</f>
        <v>#N/A</v>
      </c>
      <c r="BB91" s="125" t="e">
        <v>#N/A</v>
      </c>
      <c r="BC91" t="e">
        <v>#N/A</v>
      </c>
    </row>
    <row r="92" spans="1:55" hidden="1" x14ac:dyDescent="0.35">
      <c r="A92" s="18" t="s">
        <v>206</v>
      </c>
      <c r="B92" s="19">
        <v>0.53846268681850007</v>
      </c>
      <c r="C92" s="32">
        <v>0.91724362809650006</v>
      </c>
      <c r="D92" s="18" t="s">
        <v>59</v>
      </c>
      <c r="E92" s="20" t="s">
        <v>225</v>
      </c>
      <c r="F92" s="33" t="s">
        <v>226</v>
      </c>
      <c r="G92" s="32">
        <v>0.91724362809650006</v>
      </c>
      <c r="H92" s="20" t="s">
        <v>227</v>
      </c>
      <c r="I92" s="20" t="s">
        <v>211</v>
      </c>
      <c r="J92" s="20" t="s">
        <v>38</v>
      </c>
      <c r="K92" s="20"/>
      <c r="L92" s="21">
        <v>45324</v>
      </c>
      <c r="M92" s="21"/>
      <c r="N92" s="21" t="s">
        <v>2022</v>
      </c>
      <c r="O92" s="85" t="s">
        <v>1991</v>
      </c>
      <c r="P92" s="20">
        <v>2024</v>
      </c>
      <c r="Q92" s="20" t="s">
        <v>184</v>
      </c>
      <c r="R92" s="20" t="s">
        <v>39</v>
      </c>
      <c r="S92" s="20" t="s">
        <v>206</v>
      </c>
      <c r="T92" s="20" t="str">
        <f t="shared" si="10"/>
        <v>DWDM-8513A</v>
      </c>
      <c r="U92" s="20" t="s">
        <v>225</v>
      </c>
      <c r="V92" s="20" t="s">
        <v>1897</v>
      </c>
      <c r="W92" s="20" t="s">
        <v>1820</v>
      </c>
      <c r="X92" s="20" t="s">
        <v>2240</v>
      </c>
      <c r="Y92" s="20" t="s">
        <v>1506</v>
      </c>
      <c r="Z92" s="20" t="s">
        <v>1506</v>
      </c>
      <c r="AA92" s="132">
        <v>45420</v>
      </c>
      <c r="AB92" s="20" t="str">
        <f t="shared" si="13"/>
        <v>Wk19</v>
      </c>
      <c r="AC92" s="21">
        <v>45419</v>
      </c>
      <c r="AD92" s="21"/>
      <c r="AE92" s="22"/>
      <c r="AF92" s="141"/>
      <c r="AG92" s="144">
        <v>45450</v>
      </c>
      <c r="AH92" s="20"/>
      <c r="AI92" s="24"/>
      <c r="AJ92" s="25" t="s">
        <v>65</v>
      </c>
      <c r="AK92" s="20"/>
      <c r="AL92" s="21">
        <f t="shared" ref="AL92:AL93" si="18">AG92+14</f>
        <v>45464</v>
      </c>
      <c r="AM92" s="28"/>
      <c r="AN92" s="149" t="str">
        <f t="shared" ref="AN92:AN93" si="19">AQ92</f>
        <v>P1_IP_R_EXP-Q1</v>
      </c>
      <c r="AO92" s="159" t="s">
        <v>206</v>
      </c>
      <c r="AP92" s="149" t="s">
        <v>2446</v>
      </c>
      <c r="AQ92" s="149" t="str">
        <f>VLOOKUP(A:A,[2]Sheet1!$K:$N,4,0)</f>
        <v>P1_IP_R_EXP-Q1</v>
      </c>
      <c r="AR92" s="151"/>
      <c r="AS92" s="20"/>
      <c r="AT92" s="20"/>
      <c r="AU92" s="20"/>
      <c r="AV92" s="20"/>
      <c r="AW92" s="27"/>
      <c r="AX92" s="20"/>
      <c r="AY92" s="25" t="s">
        <v>66</v>
      </c>
      <c r="AZ92" s="21">
        <v>45427</v>
      </c>
      <c r="BA92" t="e">
        <f>IF(MATCH(F92,Sheet1!A:A,0),"YES","NO")</f>
        <v>#N/A</v>
      </c>
      <c r="BB92" s="125" t="s">
        <v>206</v>
      </c>
      <c r="BC92" t="s">
        <v>2446</v>
      </c>
    </row>
    <row r="93" spans="1:55" x14ac:dyDescent="0.35">
      <c r="A93" s="18" t="s">
        <v>179</v>
      </c>
      <c r="B93" s="19">
        <v>0.703395031698</v>
      </c>
      <c r="C93" s="32">
        <v>1.2129679083639999</v>
      </c>
      <c r="D93" s="18" t="s">
        <v>59</v>
      </c>
      <c r="E93" s="20" t="s">
        <v>194</v>
      </c>
      <c r="F93" s="20" t="s">
        <v>195</v>
      </c>
      <c r="G93" s="32">
        <v>1.2129679083639999</v>
      </c>
      <c r="H93" s="20" t="s">
        <v>196</v>
      </c>
      <c r="I93" s="20" t="s">
        <v>37</v>
      </c>
      <c r="J93" s="20" t="s">
        <v>158</v>
      </c>
      <c r="K93" s="20"/>
      <c r="L93" s="21">
        <v>45329</v>
      </c>
      <c r="M93" s="21"/>
      <c r="N93" s="21" t="s">
        <v>2019</v>
      </c>
      <c r="O93" s="85" t="s">
        <v>1991</v>
      </c>
      <c r="P93" s="20">
        <v>2024</v>
      </c>
      <c r="Q93" s="20" t="s">
        <v>184</v>
      </c>
      <c r="R93" s="20" t="s">
        <v>39</v>
      </c>
      <c r="S93" s="20" t="s">
        <v>179</v>
      </c>
      <c r="T93" s="20" t="str">
        <f t="shared" si="10"/>
        <v>DWDM-8439A</v>
      </c>
      <c r="U93" s="20" t="s">
        <v>194</v>
      </c>
      <c r="V93" s="20" t="s">
        <v>1897</v>
      </c>
      <c r="W93" s="20" t="s">
        <v>1812</v>
      </c>
      <c r="X93" s="20" t="s">
        <v>2240</v>
      </c>
      <c r="Y93" s="20" t="s">
        <v>1504</v>
      </c>
      <c r="Z93" s="20" t="s">
        <v>1506</v>
      </c>
      <c r="AA93" s="132">
        <v>45420</v>
      </c>
      <c r="AB93" s="20" t="str">
        <f t="shared" si="13"/>
        <v>Wk19</v>
      </c>
      <c r="AC93" s="21">
        <v>45420</v>
      </c>
      <c r="AD93" s="21"/>
      <c r="AE93" s="22"/>
      <c r="AF93" s="141"/>
      <c r="AG93" s="144">
        <v>45450</v>
      </c>
      <c r="AH93" s="20"/>
      <c r="AI93" s="24"/>
      <c r="AJ93" s="25" t="s">
        <v>65</v>
      </c>
      <c r="AK93" s="20"/>
      <c r="AL93" s="21">
        <f t="shared" si="18"/>
        <v>45464</v>
      </c>
      <c r="AM93" s="28"/>
      <c r="AN93" s="149" t="str">
        <f t="shared" si="19"/>
        <v>P1_IP_BR-Q1</v>
      </c>
      <c r="AO93" s="159" t="s">
        <v>179</v>
      </c>
      <c r="AP93" s="149" t="s">
        <v>2447</v>
      </c>
      <c r="AQ93" s="149" t="str">
        <f>VLOOKUP(A:A,[2]Sheet1!$K:$N,4,0)</f>
        <v>P1_IP_BR-Q1</v>
      </c>
      <c r="AR93" s="151"/>
      <c r="AS93" s="20"/>
      <c r="AT93" s="20"/>
      <c r="AU93" s="20"/>
      <c r="AV93" s="20"/>
      <c r="AW93" s="27"/>
      <c r="AX93" s="20"/>
      <c r="AY93" s="25" t="s">
        <v>66</v>
      </c>
      <c r="AZ93" s="21" t="s">
        <v>184</v>
      </c>
      <c r="BA93" t="e">
        <f>IF(MATCH(F93,Sheet1!A:A,0),"YES","NO")</f>
        <v>#N/A</v>
      </c>
      <c r="BB93" s="125" t="s">
        <v>179</v>
      </c>
      <c r="BC93" t="s">
        <v>2447</v>
      </c>
    </row>
    <row r="94" spans="1:55" ht="30" hidden="1" customHeight="1" x14ac:dyDescent="0.35">
      <c r="A94" s="18" t="s">
        <v>350</v>
      </c>
      <c r="B94" s="19" t="e">
        <v>#N/A</v>
      </c>
      <c r="C94" s="32" t="e">
        <v>#N/A</v>
      </c>
      <c r="D94" s="18" t="s">
        <v>59</v>
      </c>
      <c r="E94" s="20" t="s">
        <v>360</v>
      </c>
      <c r="F94" s="33" t="s">
        <v>361</v>
      </c>
      <c r="G94" s="32" t="e">
        <v>#N/A</v>
      </c>
      <c r="H94" s="37" t="s">
        <v>362</v>
      </c>
      <c r="I94" s="20" t="s">
        <v>356</v>
      </c>
      <c r="J94" s="20" t="s">
        <v>64</v>
      </c>
      <c r="K94" s="20"/>
      <c r="L94" s="21"/>
      <c r="M94" s="21"/>
      <c r="N94" s="21" t="e">
        <v>#N/A</v>
      </c>
      <c r="O94" s="85" t="s">
        <v>1878</v>
      </c>
      <c r="P94" s="20"/>
      <c r="Q94" s="20"/>
      <c r="R94" s="20"/>
      <c r="S94" s="20"/>
      <c r="T94" s="20" t="str">
        <f t="shared" si="10"/>
        <v>DWDM-</v>
      </c>
      <c r="U94" s="20"/>
      <c r="V94" s="20"/>
      <c r="W94" s="20"/>
      <c r="X94" s="20" t="s">
        <v>2240</v>
      </c>
      <c r="Y94" s="20" t="s">
        <v>1508</v>
      </c>
      <c r="Z94" s="20" t="s">
        <v>1508</v>
      </c>
      <c r="AA94" s="132">
        <v>45440</v>
      </c>
      <c r="AB94" s="20" t="str">
        <f t="shared" si="13"/>
        <v>Wk22</v>
      </c>
      <c r="AC94" s="21">
        <v>45440</v>
      </c>
      <c r="AD94" s="21"/>
      <c r="AE94" s="22"/>
      <c r="AF94" s="141" t="s">
        <v>2374</v>
      </c>
      <c r="AG94" s="144"/>
      <c r="AH94" s="20"/>
      <c r="AI94" s="24"/>
      <c r="AJ94" s="25"/>
      <c r="AK94" s="20"/>
      <c r="AL94" s="21">
        <f>AA94+14</f>
        <v>45454</v>
      </c>
      <c r="AM94" s="28"/>
      <c r="AN94" s="149" t="s">
        <v>2277</v>
      </c>
      <c r="AO94" s="159" t="e">
        <v>#N/A</v>
      </c>
      <c r="AP94" s="149" t="e">
        <v>#N/A</v>
      </c>
      <c r="AQ94" s="149" t="e">
        <f>VLOOKUP(A:A,[2]Sheet1!$K:$N,4,0)</f>
        <v>#N/A</v>
      </c>
      <c r="AR94" s="151">
        <v>0</v>
      </c>
      <c r="AS94" s="20"/>
      <c r="AT94" s="20"/>
      <c r="AU94" s="20"/>
      <c r="AV94" s="20"/>
      <c r="AW94" s="27"/>
      <c r="AX94" s="20"/>
      <c r="AY94" s="27"/>
      <c r="AZ94" s="21">
        <v>45440</v>
      </c>
      <c r="BA94" t="e">
        <f>IF(MATCH(F94,Sheet1!A:A,0),"YES","NO")</f>
        <v>#N/A</v>
      </c>
      <c r="BB94" s="125" t="e">
        <v>#N/A</v>
      </c>
      <c r="BC94" t="e">
        <v>#N/A</v>
      </c>
    </row>
    <row r="95" spans="1:55" ht="15" hidden="1" customHeight="1" x14ac:dyDescent="0.35">
      <c r="A95" s="18" t="s">
        <v>363</v>
      </c>
      <c r="B95" s="19">
        <v>0.55220725513699997</v>
      </c>
      <c r="C95" s="19" t="e">
        <v>#N/A</v>
      </c>
      <c r="D95" s="18">
        <v>2023</v>
      </c>
      <c r="E95" s="20" t="s">
        <v>364</v>
      </c>
      <c r="F95" s="20" t="s">
        <v>365</v>
      </c>
      <c r="G95" s="19" t="e">
        <v>#N/A</v>
      </c>
      <c r="H95" s="20" t="s">
        <v>366</v>
      </c>
      <c r="I95" s="20" t="s">
        <v>367</v>
      </c>
      <c r="J95" s="20" t="s">
        <v>96</v>
      </c>
      <c r="K95" s="20"/>
      <c r="L95" s="21"/>
      <c r="M95" s="21"/>
      <c r="N95" s="21" t="s">
        <v>2062</v>
      </c>
      <c r="O95" s="85" t="s">
        <v>1991</v>
      </c>
      <c r="P95" s="20">
        <v>2023</v>
      </c>
      <c r="Q95" s="20" t="s">
        <v>1986</v>
      </c>
      <c r="R95" s="20" t="s">
        <v>39</v>
      </c>
      <c r="S95" s="20" t="s">
        <v>1833</v>
      </c>
      <c r="T95" s="20" t="str">
        <f t="shared" si="10"/>
        <v>DWDM-1196A</v>
      </c>
      <c r="U95" s="20" t="s">
        <v>364</v>
      </c>
      <c r="V95" s="20" t="s">
        <v>40</v>
      </c>
      <c r="W95" s="20" t="s">
        <v>1762</v>
      </c>
      <c r="X95" s="20" t="e">
        <v>#N/A</v>
      </c>
      <c r="Y95" s="20" t="e">
        <v>#N/A</v>
      </c>
      <c r="Z95" s="20" t="e">
        <v>#N/A</v>
      </c>
      <c r="AA95" s="132">
        <v>45252</v>
      </c>
      <c r="AB95" s="20" t="str">
        <f t="shared" si="13"/>
        <v>Wk47</v>
      </c>
      <c r="AC95" s="21">
        <v>45252</v>
      </c>
      <c r="AD95" s="21"/>
      <c r="AE95" s="22"/>
      <c r="AF95" s="141"/>
      <c r="AG95" s="144" t="s">
        <v>40</v>
      </c>
      <c r="AH95" s="20" t="s">
        <v>66</v>
      </c>
      <c r="AI95" s="24"/>
      <c r="AJ95" s="25" t="s">
        <v>40</v>
      </c>
      <c r="AK95" s="20" t="s">
        <v>66</v>
      </c>
      <c r="AL95" s="21">
        <v>45253</v>
      </c>
      <c r="AM95" s="28" t="str">
        <f>"Wk"&amp;WEEKNUM(AL95,21)</f>
        <v>Wk47</v>
      </c>
      <c r="AN95" s="149" t="s">
        <v>2300</v>
      </c>
      <c r="AO95" s="159" t="e">
        <v>#N/A</v>
      </c>
      <c r="AP95" s="149" t="s">
        <v>2447</v>
      </c>
      <c r="AQ95" s="149" t="e">
        <f>VLOOKUP(A:A,[2]Sheet1!$K:$N,4,0)</f>
        <v>#N/A</v>
      </c>
      <c r="AR95" s="151"/>
      <c r="AS95" s="20"/>
      <c r="AT95" s="20"/>
      <c r="AU95" s="20" t="s">
        <v>66</v>
      </c>
      <c r="AV95" s="20" t="s">
        <v>40</v>
      </c>
      <c r="AW95" s="21">
        <v>45419</v>
      </c>
      <c r="AX95" s="21">
        <v>45419</v>
      </c>
      <c r="AY95" s="25"/>
      <c r="AZ95" s="20"/>
      <c r="BA95" t="e">
        <f>IF(MATCH(F95,Sheet1!A:A,0),"YES","NO")</f>
        <v>#N/A</v>
      </c>
      <c r="BB95" s="125" t="e">
        <v>#N/A</v>
      </c>
      <c r="BC95" t="s">
        <v>2447</v>
      </c>
    </row>
    <row r="96" spans="1:55" ht="15" hidden="1" customHeight="1" x14ac:dyDescent="0.35">
      <c r="A96" s="18" t="s">
        <v>363</v>
      </c>
      <c r="B96" s="19">
        <v>0.55220725513699997</v>
      </c>
      <c r="C96" s="19" t="e">
        <v>#N/A</v>
      </c>
      <c r="D96" s="18">
        <v>2023</v>
      </c>
      <c r="E96" s="20" t="s">
        <v>368</v>
      </c>
      <c r="F96" s="20" t="s">
        <v>369</v>
      </c>
      <c r="G96" s="19" t="e">
        <v>#N/A</v>
      </c>
      <c r="H96" s="20" t="s">
        <v>370</v>
      </c>
      <c r="I96" s="20" t="s">
        <v>367</v>
      </c>
      <c r="J96" s="20" t="s">
        <v>96</v>
      </c>
      <c r="K96" s="20"/>
      <c r="L96" s="21"/>
      <c r="M96" s="21"/>
      <c r="N96" s="21" t="s">
        <v>2074</v>
      </c>
      <c r="O96" s="85" t="s">
        <v>1991</v>
      </c>
      <c r="P96" s="20">
        <v>2023</v>
      </c>
      <c r="Q96" s="20" t="s">
        <v>1986</v>
      </c>
      <c r="R96" s="20" t="s">
        <v>39</v>
      </c>
      <c r="S96" s="20" t="s">
        <v>1833</v>
      </c>
      <c r="T96" s="20" t="str">
        <f t="shared" si="10"/>
        <v>DWDM-1402A</v>
      </c>
      <c r="U96" s="20" t="s">
        <v>368</v>
      </c>
      <c r="V96" s="20" t="s">
        <v>40</v>
      </c>
      <c r="W96" s="20" t="s">
        <v>1762</v>
      </c>
      <c r="X96" s="20" t="e">
        <v>#N/A</v>
      </c>
      <c r="Y96" s="20" t="e">
        <v>#N/A</v>
      </c>
      <c r="Z96" s="20" t="e">
        <v>#N/A</v>
      </c>
      <c r="AA96" s="132">
        <v>45252</v>
      </c>
      <c r="AB96" s="20" t="str">
        <f t="shared" si="13"/>
        <v>Wk47</v>
      </c>
      <c r="AC96" s="21">
        <v>45252</v>
      </c>
      <c r="AD96" s="21"/>
      <c r="AE96" s="22"/>
      <c r="AF96" s="141"/>
      <c r="AG96" s="144" t="s">
        <v>40</v>
      </c>
      <c r="AH96" s="20" t="s">
        <v>66</v>
      </c>
      <c r="AI96" s="24"/>
      <c r="AJ96" s="25" t="s">
        <v>40</v>
      </c>
      <c r="AK96" s="20" t="s">
        <v>66</v>
      </c>
      <c r="AL96" s="21">
        <v>45253</v>
      </c>
      <c r="AM96" s="28" t="str">
        <f>"Wk"&amp;WEEKNUM(AL96,21)</f>
        <v>Wk47</v>
      </c>
      <c r="AN96" s="149" t="s">
        <v>2300</v>
      </c>
      <c r="AO96" s="159" t="e">
        <v>#N/A</v>
      </c>
      <c r="AP96" s="149" t="s">
        <v>2447</v>
      </c>
      <c r="AQ96" s="149" t="e">
        <f>VLOOKUP(A:A,[2]Sheet1!$K:$N,4,0)</f>
        <v>#N/A</v>
      </c>
      <c r="AR96" s="151"/>
      <c r="AS96" s="20"/>
      <c r="AT96" s="20"/>
      <c r="AU96" s="20" t="s">
        <v>66</v>
      </c>
      <c r="AV96" s="20" t="s">
        <v>40</v>
      </c>
      <c r="AW96" s="21">
        <v>45419</v>
      </c>
      <c r="AX96" s="21">
        <v>45419</v>
      </c>
      <c r="AY96" s="25"/>
      <c r="AZ96" s="20"/>
      <c r="BA96" t="e">
        <f>IF(MATCH(F96,Sheet1!A:A,0),"YES","NO")</f>
        <v>#N/A</v>
      </c>
      <c r="BB96" s="125" t="e">
        <v>#N/A</v>
      </c>
      <c r="BC96" t="s">
        <v>2447</v>
      </c>
    </row>
    <row r="97" spans="1:55" ht="15" hidden="1" customHeight="1" x14ac:dyDescent="0.35">
      <c r="A97" s="18" t="s">
        <v>363</v>
      </c>
      <c r="B97" s="19">
        <v>0.55220725513699997</v>
      </c>
      <c r="C97" s="19" t="e">
        <v>#N/A</v>
      </c>
      <c r="D97" s="18">
        <v>2023</v>
      </c>
      <c r="E97" s="20" t="s">
        <v>371</v>
      </c>
      <c r="F97" s="20" t="s">
        <v>372</v>
      </c>
      <c r="G97" s="19" t="e">
        <v>#N/A</v>
      </c>
      <c r="H97" s="20" t="s">
        <v>373</v>
      </c>
      <c r="I97" s="20" t="s">
        <v>367</v>
      </c>
      <c r="J97" s="20" t="s">
        <v>96</v>
      </c>
      <c r="K97" s="20"/>
      <c r="L97" s="21"/>
      <c r="M97" s="21"/>
      <c r="N97" s="21" t="s">
        <v>2076</v>
      </c>
      <c r="O97" s="85" t="s">
        <v>1991</v>
      </c>
      <c r="P97" s="20">
        <v>2023</v>
      </c>
      <c r="Q97" s="20" t="s">
        <v>1986</v>
      </c>
      <c r="R97" s="20" t="s">
        <v>39</v>
      </c>
      <c r="S97" s="20" t="s">
        <v>1833</v>
      </c>
      <c r="T97" s="20" t="str">
        <f t="shared" si="10"/>
        <v>DWDM-1408A</v>
      </c>
      <c r="U97" s="20" t="s">
        <v>371</v>
      </c>
      <c r="V97" s="20" t="s">
        <v>40</v>
      </c>
      <c r="W97" s="20" t="s">
        <v>1755</v>
      </c>
      <c r="X97" s="20" t="e">
        <v>#N/A</v>
      </c>
      <c r="Y97" s="20" t="e">
        <v>#N/A</v>
      </c>
      <c r="Z97" s="20" t="e">
        <v>#N/A</v>
      </c>
      <c r="AA97" s="132">
        <v>45252</v>
      </c>
      <c r="AB97" s="20" t="str">
        <f t="shared" si="13"/>
        <v>Wk47</v>
      </c>
      <c r="AC97" s="21">
        <v>45252</v>
      </c>
      <c r="AD97" s="21" t="s">
        <v>374</v>
      </c>
      <c r="AE97" s="22"/>
      <c r="AF97" s="141"/>
      <c r="AG97" s="144"/>
      <c r="AH97" s="20"/>
      <c r="AI97" s="24" t="s">
        <v>375</v>
      </c>
      <c r="AJ97" s="25">
        <v>45338</v>
      </c>
      <c r="AK97" s="20" t="s">
        <v>66</v>
      </c>
      <c r="AL97" s="21">
        <v>45344</v>
      </c>
      <c r="AM97" s="28" t="str">
        <f>"Wk"&amp;WEEKNUM(AL97,21)</f>
        <v>Wk8</v>
      </c>
      <c r="AN97" s="149" t="s">
        <v>2300</v>
      </c>
      <c r="AO97" s="159" t="e">
        <v>#N/A</v>
      </c>
      <c r="AP97" s="149" t="s">
        <v>2447</v>
      </c>
      <c r="AQ97" s="149" t="e">
        <f>VLOOKUP(A:A,[2]Sheet1!$K:$N,4,0)</f>
        <v>#N/A</v>
      </c>
      <c r="AR97" s="151">
        <v>45341.466943402775</v>
      </c>
      <c r="AS97" s="20"/>
      <c r="AT97" s="20"/>
      <c r="AU97" s="20" t="s">
        <v>66</v>
      </c>
      <c r="AV97" s="20" t="s">
        <v>40</v>
      </c>
      <c r="AW97" s="21">
        <v>45419</v>
      </c>
      <c r="AX97" s="21">
        <v>45419</v>
      </c>
      <c r="AY97" s="25"/>
      <c r="AZ97" s="20"/>
      <c r="BA97" t="e">
        <f>IF(MATCH(F97,Sheet1!A:A,0),"YES","NO")</f>
        <v>#N/A</v>
      </c>
      <c r="BB97" s="125" t="e">
        <v>#N/A</v>
      </c>
      <c r="BC97" t="s">
        <v>2447</v>
      </c>
    </row>
    <row r="98" spans="1:55" hidden="1" x14ac:dyDescent="0.35">
      <c r="A98" s="18" t="s">
        <v>206</v>
      </c>
      <c r="B98" s="19">
        <v>0.53846268681850007</v>
      </c>
      <c r="C98" s="32">
        <v>0.91724362809650006</v>
      </c>
      <c r="D98" s="18" t="s">
        <v>59</v>
      </c>
      <c r="E98" s="20" t="s">
        <v>201</v>
      </c>
      <c r="F98" s="33" t="s">
        <v>209</v>
      </c>
      <c r="G98" s="32">
        <v>0.91724362809650006</v>
      </c>
      <c r="H98" s="20" t="s">
        <v>210</v>
      </c>
      <c r="I98" s="20" t="s">
        <v>211</v>
      </c>
      <c r="J98" s="20" t="s">
        <v>38</v>
      </c>
      <c r="K98" s="20"/>
      <c r="L98" s="21">
        <v>45324</v>
      </c>
      <c r="M98" s="21"/>
      <c r="N98" s="21" t="e">
        <v>#N/A</v>
      </c>
      <c r="O98" s="85" t="s">
        <v>1878</v>
      </c>
      <c r="P98" s="20"/>
      <c r="Q98" s="20"/>
      <c r="R98" s="20"/>
      <c r="S98" s="20"/>
      <c r="T98" s="20" t="str">
        <f t="shared" si="10"/>
        <v>DWDM-</v>
      </c>
      <c r="U98" s="20"/>
      <c r="V98" s="20"/>
      <c r="W98" s="20"/>
      <c r="X98" s="20" t="s">
        <v>2245</v>
      </c>
      <c r="Y98" s="20" t="s">
        <v>1503</v>
      </c>
      <c r="Z98" s="20" t="s">
        <v>1503</v>
      </c>
      <c r="AA98" s="132">
        <v>45420</v>
      </c>
      <c r="AB98" s="20" t="str">
        <f t="shared" si="13"/>
        <v>Wk19</v>
      </c>
      <c r="AC98" s="21">
        <v>45420</v>
      </c>
      <c r="AD98" s="21"/>
      <c r="AE98" s="22"/>
      <c r="AF98" s="141"/>
      <c r="AG98" s="144"/>
      <c r="AH98" s="20"/>
      <c r="AI98" s="24"/>
      <c r="AJ98" s="25" t="s">
        <v>65</v>
      </c>
      <c r="AK98" s="20"/>
      <c r="AL98" s="21">
        <v>45428</v>
      </c>
      <c r="AM98" s="28"/>
      <c r="AN98" s="149" t="str">
        <f>AQ98</f>
        <v>P1_IP_R_EXP-Q1</v>
      </c>
      <c r="AO98" s="159" t="s">
        <v>206</v>
      </c>
      <c r="AP98" s="149" t="s">
        <v>2446</v>
      </c>
      <c r="AQ98" s="149" t="str">
        <f>VLOOKUP(A:A,[2]Sheet1!$K:$N,4,0)</f>
        <v>P1_IP_R_EXP-Q1</v>
      </c>
      <c r="AR98" s="151"/>
      <c r="AS98" s="20"/>
      <c r="AT98" s="20"/>
      <c r="AU98" s="20"/>
      <c r="AV98" s="20"/>
      <c r="AW98" s="27"/>
      <c r="AX98" s="20"/>
      <c r="AY98" s="25" t="s">
        <v>66</v>
      </c>
      <c r="AZ98" s="21">
        <v>45427</v>
      </c>
      <c r="BA98" t="e">
        <f>IF(MATCH(F98,Sheet1!A:A,0),"YES","NO")</f>
        <v>#N/A</v>
      </c>
      <c r="BB98" s="125" t="s">
        <v>206</v>
      </c>
      <c r="BC98" t="s">
        <v>2446</v>
      </c>
    </row>
    <row r="99" spans="1:55" hidden="1" x14ac:dyDescent="0.35">
      <c r="A99" s="35" t="s">
        <v>376</v>
      </c>
      <c r="B99" s="36">
        <v>0.91217032919100005</v>
      </c>
      <c r="C99" s="36" t="e">
        <v>#N/A</v>
      </c>
      <c r="D99" s="35">
        <v>2023</v>
      </c>
      <c r="E99" s="20" t="s">
        <v>384</v>
      </c>
      <c r="F99" s="20" t="s">
        <v>385</v>
      </c>
      <c r="G99" s="36" t="e">
        <v>#N/A</v>
      </c>
      <c r="H99" s="20" t="s">
        <v>386</v>
      </c>
      <c r="I99" s="20" t="s">
        <v>367</v>
      </c>
      <c r="J99" s="20" t="s">
        <v>96</v>
      </c>
      <c r="K99" s="20"/>
      <c r="L99" s="21"/>
      <c r="M99" s="21"/>
      <c r="N99" s="21" t="s">
        <v>2056</v>
      </c>
      <c r="O99" s="85" t="s">
        <v>1991</v>
      </c>
      <c r="P99" s="20">
        <v>2023</v>
      </c>
      <c r="Q99" s="20" t="s">
        <v>1985</v>
      </c>
      <c r="R99" s="20" t="s">
        <v>39</v>
      </c>
      <c r="S99" s="20" t="s">
        <v>1833</v>
      </c>
      <c r="T99" s="20" t="str">
        <f t="shared" si="10"/>
        <v>DWDM-1153A</v>
      </c>
      <c r="U99" s="20" t="s">
        <v>384</v>
      </c>
      <c r="V99" s="20" t="s">
        <v>40</v>
      </c>
      <c r="W99" s="20" t="s">
        <v>1762</v>
      </c>
      <c r="X99" s="20" t="e">
        <v>#N/A</v>
      </c>
      <c r="Y99" s="20" t="e">
        <v>#N/A</v>
      </c>
      <c r="Z99" s="20" t="e">
        <v>#N/A</v>
      </c>
      <c r="AA99" s="132">
        <v>45254</v>
      </c>
      <c r="AB99" s="20" t="str">
        <f t="shared" si="13"/>
        <v>Wk47</v>
      </c>
      <c r="AC99" s="21">
        <v>45254</v>
      </c>
      <c r="AD99" s="21"/>
      <c r="AE99" s="22"/>
      <c r="AF99" s="141"/>
      <c r="AG99" s="144" t="s">
        <v>40</v>
      </c>
      <c r="AH99" s="20" t="s">
        <v>66</v>
      </c>
      <c r="AI99" s="24"/>
      <c r="AJ99" s="25">
        <v>45309</v>
      </c>
      <c r="AK99" s="20" t="s">
        <v>66</v>
      </c>
      <c r="AL99" s="21">
        <v>45254</v>
      </c>
      <c r="AM99" s="28" t="str">
        <f>"Wk"&amp;WEEKNUM(AL99,21)</f>
        <v>Wk47</v>
      </c>
      <c r="AN99" s="149" t="s">
        <v>2275</v>
      </c>
      <c r="AO99" s="160" t="s">
        <v>376</v>
      </c>
      <c r="AP99" s="149" t="s">
        <v>2447</v>
      </c>
      <c r="AQ99" s="149" t="e">
        <f>VLOOKUP(A:A,[2]Sheet1!$K:$N,4,0)</f>
        <v>#N/A</v>
      </c>
      <c r="AR99" s="151"/>
      <c r="AS99" s="20"/>
      <c r="AT99" s="20"/>
      <c r="AU99" s="20"/>
      <c r="AV99" s="20"/>
      <c r="AW99" s="27">
        <v>0</v>
      </c>
      <c r="AX99" s="20"/>
      <c r="AY99" s="25"/>
      <c r="AZ99" s="20"/>
      <c r="BA99" t="e">
        <f>IF(MATCH(F99,Sheet1!A:A,0),"YES","NO")</f>
        <v>#N/A</v>
      </c>
      <c r="BB99" s="125" t="e">
        <v>#N/A</v>
      </c>
      <c r="BC99" t="s">
        <v>2447</v>
      </c>
    </row>
    <row r="100" spans="1:55" hidden="1" x14ac:dyDescent="0.35">
      <c r="A100" s="35" t="s">
        <v>376</v>
      </c>
      <c r="B100" s="36">
        <v>0.91217032919100005</v>
      </c>
      <c r="C100" s="36" t="e">
        <v>#N/A</v>
      </c>
      <c r="D100" s="35">
        <v>2023</v>
      </c>
      <c r="E100" s="20" t="s">
        <v>387</v>
      </c>
      <c r="F100" s="20" t="s">
        <v>388</v>
      </c>
      <c r="G100" s="36" t="e">
        <v>#N/A</v>
      </c>
      <c r="H100" s="20" t="s">
        <v>389</v>
      </c>
      <c r="I100" s="20" t="s">
        <v>367</v>
      </c>
      <c r="J100" s="20" t="s">
        <v>96</v>
      </c>
      <c r="K100" s="20"/>
      <c r="L100" s="21"/>
      <c r="M100" s="21"/>
      <c r="N100" s="21" t="s">
        <v>2057</v>
      </c>
      <c r="O100" s="85" t="s">
        <v>1991</v>
      </c>
      <c r="P100" s="20">
        <v>2023</v>
      </c>
      <c r="Q100" s="20" t="s">
        <v>1985</v>
      </c>
      <c r="R100" s="20" t="s">
        <v>39</v>
      </c>
      <c r="S100" s="20" t="s">
        <v>1833</v>
      </c>
      <c r="T100" s="20" t="str">
        <f t="shared" si="10"/>
        <v>DWDM-1154A</v>
      </c>
      <c r="U100" s="20" t="s">
        <v>387</v>
      </c>
      <c r="V100" s="20" t="s">
        <v>390</v>
      </c>
      <c r="W100" s="20" t="s">
        <v>1763</v>
      </c>
      <c r="X100" s="20" t="e">
        <v>#N/A</v>
      </c>
      <c r="Y100" s="20" t="e">
        <v>#N/A</v>
      </c>
      <c r="Z100" s="20" t="e">
        <v>#N/A</v>
      </c>
      <c r="AA100" s="132">
        <v>45253</v>
      </c>
      <c r="AB100" s="20" t="str">
        <f t="shared" si="13"/>
        <v>Wk47</v>
      </c>
      <c r="AC100" s="21">
        <v>45253</v>
      </c>
      <c r="AD100" s="21"/>
      <c r="AE100" s="22"/>
      <c r="AF100" s="141"/>
      <c r="AG100" s="144" t="s">
        <v>40</v>
      </c>
      <c r="AH100" s="20" t="s">
        <v>66</v>
      </c>
      <c r="AI100" s="24"/>
      <c r="AJ100" s="25">
        <v>45309</v>
      </c>
      <c r="AK100" s="20" t="s">
        <v>66</v>
      </c>
      <c r="AL100" s="21">
        <v>45253</v>
      </c>
      <c r="AM100" s="28" t="str">
        <f>"Wk"&amp;WEEKNUM(AL100,21)</f>
        <v>Wk47</v>
      </c>
      <c r="AN100" s="149" t="s">
        <v>2275</v>
      </c>
      <c r="AO100" s="160" t="s">
        <v>376</v>
      </c>
      <c r="AP100" s="149" t="s">
        <v>2447</v>
      </c>
      <c r="AQ100" s="149" t="e">
        <f>VLOOKUP(A:A,[2]Sheet1!$K:$N,4,0)</f>
        <v>#N/A</v>
      </c>
      <c r="AR100" s="151"/>
      <c r="AS100" s="20"/>
      <c r="AT100" s="20"/>
      <c r="AU100" s="20"/>
      <c r="AV100" s="20"/>
      <c r="AW100" s="27">
        <v>0</v>
      </c>
      <c r="AX100" s="20"/>
      <c r="AY100" s="25"/>
      <c r="AZ100" s="20"/>
      <c r="BA100" t="e">
        <f>IF(MATCH(F100,Sheet1!A:A,0),"YES","NO")</f>
        <v>#N/A</v>
      </c>
      <c r="BB100" s="125" t="e">
        <v>#N/A</v>
      </c>
      <c r="BC100" t="s">
        <v>2447</v>
      </c>
    </row>
    <row r="101" spans="1:55" hidden="1" x14ac:dyDescent="0.35">
      <c r="A101" s="35" t="s">
        <v>376</v>
      </c>
      <c r="B101" s="36">
        <v>0.91217032919100005</v>
      </c>
      <c r="C101" s="36" t="e">
        <v>#N/A</v>
      </c>
      <c r="D101" s="35">
        <v>2023</v>
      </c>
      <c r="E101" s="20" t="s">
        <v>391</v>
      </c>
      <c r="F101" s="20" t="s">
        <v>392</v>
      </c>
      <c r="G101" s="36" t="e">
        <v>#N/A</v>
      </c>
      <c r="H101" s="20" t="s">
        <v>393</v>
      </c>
      <c r="I101" s="20" t="s">
        <v>367</v>
      </c>
      <c r="J101" s="20" t="s">
        <v>96</v>
      </c>
      <c r="K101" s="20"/>
      <c r="L101" s="21"/>
      <c r="M101" s="21"/>
      <c r="N101" s="21" t="s">
        <v>2058</v>
      </c>
      <c r="O101" s="85" t="s">
        <v>1991</v>
      </c>
      <c r="P101" s="20">
        <v>2023</v>
      </c>
      <c r="Q101" s="20" t="s">
        <v>1987</v>
      </c>
      <c r="R101" s="20" t="s">
        <v>39</v>
      </c>
      <c r="S101" s="20" t="s">
        <v>1833</v>
      </c>
      <c r="T101" s="20" t="str">
        <f t="shared" si="10"/>
        <v>DWDM-1156A</v>
      </c>
      <c r="U101" s="20" t="s">
        <v>391</v>
      </c>
      <c r="V101" s="20" t="s">
        <v>390</v>
      </c>
      <c r="W101" s="20" t="s">
        <v>1763</v>
      </c>
      <c r="X101" s="20" t="e">
        <v>#N/A</v>
      </c>
      <c r="Y101" s="20" t="e">
        <v>#N/A</v>
      </c>
      <c r="Z101" s="20" t="e">
        <v>#N/A</v>
      </c>
      <c r="AA101" s="132">
        <v>45254</v>
      </c>
      <c r="AB101" s="20" t="str">
        <f t="shared" si="13"/>
        <v>Wk47</v>
      </c>
      <c r="AC101" s="21">
        <v>45254</v>
      </c>
      <c r="AD101" s="21"/>
      <c r="AE101" s="22"/>
      <c r="AF101" s="141"/>
      <c r="AG101" s="144" t="s">
        <v>40</v>
      </c>
      <c r="AH101" s="20" t="s">
        <v>66</v>
      </c>
      <c r="AI101" s="24"/>
      <c r="AJ101" s="25">
        <v>45309</v>
      </c>
      <c r="AK101" s="20" t="s">
        <v>66</v>
      </c>
      <c r="AL101" s="21">
        <v>45254</v>
      </c>
      <c r="AM101" s="28" t="str">
        <f>"Wk"&amp;WEEKNUM(AL101,21)</f>
        <v>Wk47</v>
      </c>
      <c r="AN101" s="149" t="s">
        <v>2275</v>
      </c>
      <c r="AO101" s="160" t="s">
        <v>376</v>
      </c>
      <c r="AP101" s="149" t="s">
        <v>2447</v>
      </c>
      <c r="AQ101" s="149" t="e">
        <f>VLOOKUP(A:A,[2]Sheet1!$K:$N,4,0)</f>
        <v>#N/A</v>
      </c>
      <c r="AR101" s="151"/>
      <c r="AS101" s="20"/>
      <c r="AT101" s="20"/>
      <c r="AU101" s="20"/>
      <c r="AV101" s="20"/>
      <c r="AW101" s="27">
        <v>0</v>
      </c>
      <c r="AX101" s="20"/>
      <c r="AY101" s="25"/>
      <c r="AZ101" s="20"/>
      <c r="BA101" t="e">
        <f>IF(MATCH(F101,Sheet1!A:A,0),"YES","NO")</f>
        <v>#N/A</v>
      </c>
      <c r="BB101" s="125" t="e">
        <v>#N/A</v>
      </c>
      <c r="BC101" t="s">
        <v>2447</v>
      </c>
    </row>
    <row r="102" spans="1:55" hidden="1" x14ac:dyDescent="0.35">
      <c r="A102" s="35" t="s">
        <v>376</v>
      </c>
      <c r="B102" s="36">
        <v>0.91217032919100005</v>
      </c>
      <c r="C102" s="36" t="e">
        <v>#N/A</v>
      </c>
      <c r="D102" s="35">
        <v>2023</v>
      </c>
      <c r="E102" s="20" t="s">
        <v>394</v>
      </c>
      <c r="F102" s="20" t="s">
        <v>395</v>
      </c>
      <c r="G102" s="36" t="e">
        <v>#N/A</v>
      </c>
      <c r="H102" s="20" t="s">
        <v>396</v>
      </c>
      <c r="I102" s="20" t="s">
        <v>367</v>
      </c>
      <c r="J102" s="20" t="s">
        <v>96</v>
      </c>
      <c r="K102" s="20"/>
      <c r="L102" s="21"/>
      <c r="M102" s="21"/>
      <c r="N102" s="21" t="s">
        <v>2059</v>
      </c>
      <c r="O102" s="85" t="s">
        <v>1990</v>
      </c>
      <c r="P102" s="20">
        <v>2023</v>
      </c>
      <c r="Q102" s="20" t="s">
        <v>1985</v>
      </c>
      <c r="R102" s="20" t="s">
        <v>39</v>
      </c>
      <c r="S102" s="20" t="s">
        <v>1833</v>
      </c>
      <c r="T102" s="20" t="str">
        <f t="shared" si="10"/>
        <v>DWDM-1169A</v>
      </c>
      <c r="U102" s="20" t="s">
        <v>394</v>
      </c>
      <c r="V102" s="20" t="s">
        <v>40</v>
      </c>
      <c r="W102" s="20" t="s">
        <v>1755</v>
      </c>
      <c r="X102" s="20" t="e">
        <v>#N/A</v>
      </c>
      <c r="Y102" s="20" t="e">
        <v>#N/A</v>
      </c>
      <c r="Z102" s="20" t="e">
        <v>#N/A</v>
      </c>
      <c r="AA102" s="132">
        <v>45254</v>
      </c>
      <c r="AB102" s="20" t="str">
        <f t="shared" si="13"/>
        <v>Wk47</v>
      </c>
      <c r="AC102" s="21">
        <v>45254</v>
      </c>
      <c r="AD102" s="21"/>
      <c r="AE102" s="22" t="s">
        <v>397</v>
      </c>
      <c r="AF102" s="141"/>
      <c r="AG102" s="144" t="s">
        <v>40</v>
      </c>
      <c r="AH102" s="22" t="s">
        <v>66</v>
      </c>
      <c r="AI102" s="38">
        <v>45313</v>
      </c>
      <c r="AJ102" s="25">
        <v>45309</v>
      </c>
      <c r="AK102" s="20" t="s">
        <v>66</v>
      </c>
      <c r="AL102" s="21">
        <v>45314</v>
      </c>
      <c r="AM102" s="28" t="str">
        <f>"Wk"&amp;WEEKNUM(AL102,21)</f>
        <v>Wk4</v>
      </c>
      <c r="AN102" s="149" t="s">
        <v>2275</v>
      </c>
      <c r="AO102" s="160" t="s">
        <v>376</v>
      </c>
      <c r="AP102" s="149" t="s">
        <v>2447</v>
      </c>
      <c r="AQ102" s="149" t="e">
        <f>VLOOKUP(A:A,[2]Sheet1!$K:$N,4,0)</f>
        <v>#N/A</v>
      </c>
      <c r="AR102" s="151">
        <v>45314.444528009262</v>
      </c>
      <c r="AS102" s="20"/>
      <c r="AT102" s="20"/>
      <c r="AU102" s="20"/>
      <c r="AV102" s="20"/>
      <c r="AW102" s="27">
        <v>0</v>
      </c>
      <c r="AX102" s="20"/>
      <c r="AY102" s="25"/>
      <c r="AZ102" s="20"/>
      <c r="BA102" t="e">
        <f>IF(MATCH(F102,Sheet1!A:A,0),"YES","NO")</f>
        <v>#N/A</v>
      </c>
      <c r="BB102" s="125" t="e">
        <v>#N/A</v>
      </c>
      <c r="BC102" t="s">
        <v>2447</v>
      </c>
    </row>
    <row r="103" spans="1:55" ht="30" hidden="1" customHeight="1" x14ac:dyDescent="0.35">
      <c r="A103" s="18" t="s">
        <v>398</v>
      </c>
      <c r="B103" s="19">
        <v>0.293303824002</v>
      </c>
      <c r="C103" s="19" t="e">
        <v>#N/A</v>
      </c>
      <c r="D103" s="18">
        <v>2023</v>
      </c>
      <c r="E103" s="20" t="s">
        <v>399</v>
      </c>
      <c r="F103" s="20" t="s">
        <v>400</v>
      </c>
      <c r="G103" s="19" t="e">
        <v>#N/A</v>
      </c>
      <c r="H103" s="20" t="s">
        <v>401</v>
      </c>
      <c r="I103" s="20" t="s">
        <v>367</v>
      </c>
      <c r="J103" s="20" t="s">
        <v>297</v>
      </c>
      <c r="K103" s="20"/>
      <c r="L103" s="21"/>
      <c r="M103" s="21"/>
      <c r="N103" s="21" t="s">
        <v>2047</v>
      </c>
      <c r="O103" s="85" t="s">
        <v>1991</v>
      </c>
      <c r="P103" s="20">
        <v>2023</v>
      </c>
      <c r="Q103" s="20" t="s">
        <v>1985</v>
      </c>
      <c r="R103" s="20" t="s">
        <v>39</v>
      </c>
      <c r="S103" s="20" t="s">
        <v>1833</v>
      </c>
      <c r="T103" s="20" t="str">
        <f t="shared" si="10"/>
        <v>DWDM-1073A</v>
      </c>
      <c r="U103" s="20" t="s">
        <v>399</v>
      </c>
      <c r="V103" s="20" t="s">
        <v>390</v>
      </c>
      <c r="W103" s="20" t="s">
        <v>1757</v>
      </c>
      <c r="X103" s="20" t="e">
        <v>#N/A</v>
      </c>
      <c r="Y103" s="20" t="e">
        <v>#N/A</v>
      </c>
      <c r="Z103" s="20" t="e">
        <v>#N/A</v>
      </c>
      <c r="AA103" s="132">
        <v>45253</v>
      </c>
      <c r="AB103" s="20" t="str">
        <f t="shared" si="13"/>
        <v>Wk47</v>
      </c>
      <c r="AC103" s="21">
        <v>45253</v>
      </c>
      <c r="AD103" s="21"/>
      <c r="AE103" s="22" t="s">
        <v>402</v>
      </c>
      <c r="AF103" s="141"/>
      <c r="AG103" s="144"/>
      <c r="AH103" s="20"/>
      <c r="AI103" s="39">
        <v>45317</v>
      </c>
      <c r="AJ103" s="25" t="s">
        <v>382</v>
      </c>
      <c r="AK103" s="20" t="s">
        <v>66</v>
      </c>
      <c r="AL103" s="21">
        <v>45320</v>
      </c>
      <c r="AM103" s="28" t="str">
        <f>"Wk"&amp;WEEKNUM(AL103,21)</f>
        <v>Wk5</v>
      </c>
      <c r="AN103" s="149" t="e">
        <v>#N/A</v>
      </c>
      <c r="AO103" s="159" t="e">
        <v>#N/A</v>
      </c>
      <c r="AP103" s="149" t="e">
        <v>#N/A</v>
      </c>
      <c r="AQ103" s="149" t="e">
        <f>VLOOKUP(A:A,[2]Sheet1!$K:$N,4,0)</f>
        <v>#N/A</v>
      </c>
      <c r="AR103" s="151">
        <v>45320.411316666665</v>
      </c>
      <c r="AS103" s="20"/>
      <c r="AT103" s="20"/>
      <c r="AU103" s="20" t="s">
        <v>66</v>
      </c>
      <c r="AV103" s="20" t="s">
        <v>40</v>
      </c>
      <c r="AW103" s="27">
        <v>45222</v>
      </c>
      <c r="AX103" s="20" t="s">
        <v>40</v>
      </c>
      <c r="AY103" s="25"/>
      <c r="AZ103" s="20"/>
      <c r="BA103" t="e">
        <f>IF(MATCH(F103,Sheet1!A:A,0),"YES","NO")</f>
        <v>#N/A</v>
      </c>
      <c r="BB103" s="125" t="e">
        <v>#N/A</v>
      </c>
      <c r="BC103" t="e">
        <v>#N/A</v>
      </c>
    </row>
    <row r="104" spans="1:55" ht="45" hidden="1" customHeight="1" x14ac:dyDescent="0.35">
      <c r="A104" s="18" t="s">
        <v>398</v>
      </c>
      <c r="B104" s="19">
        <v>0.293303824002</v>
      </c>
      <c r="C104" s="19" t="e">
        <v>#N/A</v>
      </c>
      <c r="D104" s="18">
        <v>2023</v>
      </c>
      <c r="E104" s="20" t="s">
        <v>377</v>
      </c>
      <c r="F104" s="20" t="s">
        <v>403</v>
      </c>
      <c r="G104" s="19" t="e">
        <v>#N/A</v>
      </c>
      <c r="H104" s="20" t="s">
        <v>404</v>
      </c>
      <c r="I104" s="20" t="s">
        <v>367</v>
      </c>
      <c r="J104" s="20" t="s">
        <v>96</v>
      </c>
      <c r="K104" s="20"/>
      <c r="L104" s="21"/>
      <c r="M104" s="21"/>
      <c r="N104" s="21" t="e">
        <v>#N/A</v>
      </c>
      <c r="O104" s="85" t="s">
        <v>1878</v>
      </c>
      <c r="P104" s="20"/>
      <c r="Q104" s="20"/>
      <c r="R104" s="20"/>
      <c r="S104" s="20"/>
      <c r="T104" s="20" t="str">
        <f t="shared" si="10"/>
        <v>DWDM-</v>
      </c>
      <c r="U104" s="20"/>
      <c r="V104" s="20"/>
      <c r="W104" s="20"/>
      <c r="X104" s="20" t="e">
        <v>#N/A</v>
      </c>
      <c r="Y104" s="20" t="e">
        <v>#N/A</v>
      </c>
      <c r="Z104" s="20" t="e">
        <v>#N/A</v>
      </c>
      <c r="AA104" s="132">
        <v>45253</v>
      </c>
      <c r="AB104" s="20" t="str">
        <f t="shared" si="13"/>
        <v>Wk47</v>
      </c>
      <c r="AC104" s="21">
        <v>45253</v>
      </c>
      <c r="AD104" s="22" t="s">
        <v>380</v>
      </c>
      <c r="AE104" s="22" t="s">
        <v>381</v>
      </c>
      <c r="AF104" s="141"/>
      <c r="AG104" s="144"/>
      <c r="AH104" s="20"/>
      <c r="AI104" s="24">
        <v>45337</v>
      </c>
      <c r="AJ104" s="25" t="s">
        <v>382</v>
      </c>
      <c r="AK104" s="20"/>
      <c r="AL104" s="21">
        <v>45484</v>
      </c>
      <c r="AM104" s="28"/>
      <c r="AN104" s="149" t="e">
        <v>#N/A</v>
      </c>
      <c r="AO104" s="159" t="e">
        <v>#N/A</v>
      </c>
      <c r="AP104" s="149" t="e">
        <v>#N/A</v>
      </c>
      <c r="AQ104" s="149" t="e">
        <f>VLOOKUP(A:A,[2]Sheet1!$K:$N,4,0)</f>
        <v>#N/A</v>
      </c>
      <c r="AR104" s="151"/>
      <c r="AS104" s="20"/>
      <c r="AT104" s="20"/>
      <c r="AU104" s="20" t="s">
        <v>66</v>
      </c>
      <c r="AV104" s="20" t="s">
        <v>40</v>
      </c>
      <c r="AW104" s="27">
        <v>45222</v>
      </c>
      <c r="AX104" s="20" t="s">
        <v>40</v>
      </c>
      <c r="AY104" s="25"/>
      <c r="AZ104" s="20"/>
      <c r="BA104" t="e">
        <f>IF(MATCH(F104,Sheet1!A:A,0),"YES","NO")</f>
        <v>#N/A</v>
      </c>
      <c r="BB104" s="125" t="e">
        <v>#N/A</v>
      </c>
      <c r="BC104" t="e">
        <v>#N/A</v>
      </c>
    </row>
    <row r="105" spans="1:55" ht="15" hidden="1" customHeight="1" x14ac:dyDescent="0.35">
      <c r="A105" s="18" t="s">
        <v>398</v>
      </c>
      <c r="B105" s="19">
        <v>0.293303824002</v>
      </c>
      <c r="C105" s="19" t="e">
        <v>#N/A</v>
      </c>
      <c r="D105" s="18">
        <v>2023</v>
      </c>
      <c r="E105" s="20" t="s">
        <v>405</v>
      </c>
      <c r="F105" s="20" t="s">
        <v>406</v>
      </c>
      <c r="G105" s="19" t="e">
        <v>#N/A</v>
      </c>
      <c r="H105" s="20" t="s">
        <v>407</v>
      </c>
      <c r="I105" s="20" t="s">
        <v>367</v>
      </c>
      <c r="J105" s="20" t="s">
        <v>297</v>
      </c>
      <c r="K105" s="20"/>
      <c r="L105" s="21"/>
      <c r="M105" s="21"/>
      <c r="N105" s="21" t="e">
        <v>#N/A</v>
      </c>
      <c r="O105" s="85" t="s">
        <v>1878</v>
      </c>
      <c r="P105" s="20"/>
      <c r="Q105" s="20"/>
      <c r="R105" s="20"/>
      <c r="S105" s="20"/>
      <c r="T105" s="20" t="str">
        <f t="shared" si="10"/>
        <v>DWDM-</v>
      </c>
      <c r="U105" s="20"/>
      <c r="V105" s="20"/>
      <c r="W105" s="20"/>
      <c r="X105" s="20" t="e">
        <v>#N/A</v>
      </c>
      <c r="Y105" s="20" t="e">
        <v>#N/A</v>
      </c>
      <c r="Z105" s="20" t="e">
        <v>#N/A</v>
      </c>
      <c r="AA105" s="132">
        <v>45342</v>
      </c>
      <c r="AB105" s="20" t="str">
        <f t="shared" si="13"/>
        <v>Wk8</v>
      </c>
      <c r="AC105" s="21">
        <v>45342</v>
      </c>
      <c r="AD105" s="21" t="s">
        <v>408</v>
      </c>
      <c r="AE105" s="22" t="s">
        <v>408</v>
      </c>
      <c r="AF105" s="141"/>
      <c r="AG105" s="144"/>
      <c r="AH105" s="20"/>
      <c r="AI105" s="24"/>
      <c r="AJ105" s="25" t="s">
        <v>382</v>
      </c>
      <c r="AK105" s="20" t="s">
        <v>66</v>
      </c>
      <c r="AL105" s="21">
        <v>45342</v>
      </c>
      <c r="AM105" s="28" t="str">
        <f t="shared" ref="AM105:AM125" si="20">"Wk"&amp;WEEKNUM(AL105,21)</f>
        <v>Wk8</v>
      </c>
      <c r="AN105" s="149" t="e">
        <v>#N/A</v>
      </c>
      <c r="AO105" s="159" t="e">
        <v>#N/A</v>
      </c>
      <c r="AP105" s="149" t="e">
        <v>#N/A</v>
      </c>
      <c r="AQ105" s="149" t="e">
        <f>VLOOKUP(A:A,[2]Sheet1!$K:$N,4,0)</f>
        <v>#N/A</v>
      </c>
      <c r="AR105" s="151"/>
      <c r="AS105" s="20"/>
      <c r="AT105" s="20"/>
      <c r="AU105" s="20" t="s">
        <v>66</v>
      </c>
      <c r="AV105" s="20" t="s">
        <v>40</v>
      </c>
      <c r="AW105" s="27">
        <v>45222</v>
      </c>
      <c r="AX105" s="20" t="s">
        <v>40</v>
      </c>
      <c r="AY105" s="25"/>
      <c r="AZ105" s="20"/>
      <c r="BA105" t="e">
        <f>IF(MATCH(F105,Sheet1!A:A,0),"YES","NO")</f>
        <v>#N/A</v>
      </c>
      <c r="BB105" s="125" t="e">
        <v>#N/A</v>
      </c>
      <c r="BC105" t="e">
        <v>#N/A</v>
      </c>
    </row>
    <row r="106" spans="1:55" ht="15" hidden="1" customHeight="1" x14ac:dyDescent="0.35">
      <c r="A106" s="18" t="s">
        <v>398</v>
      </c>
      <c r="B106" s="19">
        <v>0.293303824002</v>
      </c>
      <c r="C106" s="19" t="e">
        <v>#N/A</v>
      </c>
      <c r="D106" s="18">
        <v>2023</v>
      </c>
      <c r="E106" s="20" t="s">
        <v>409</v>
      </c>
      <c r="F106" s="20" t="s">
        <v>410</v>
      </c>
      <c r="G106" s="19" t="e">
        <v>#N/A</v>
      </c>
      <c r="H106" s="20" t="s">
        <v>411</v>
      </c>
      <c r="I106" s="20" t="s">
        <v>367</v>
      </c>
      <c r="J106" s="20" t="s">
        <v>297</v>
      </c>
      <c r="K106" s="20"/>
      <c r="L106" s="21"/>
      <c r="M106" s="21"/>
      <c r="N106" s="21" t="s">
        <v>2072</v>
      </c>
      <c r="O106" s="85" t="s">
        <v>1991</v>
      </c>
      <c r="P106" s="20">
        <v>2023</v>
      </c>
      <c r="Q106" s="20" t="s">
        <v>1985</v>
      </c>
      <c r="R106" s="20" t="s">
        <v>39</v>
      </c>
      <c r="S106" s="20" t="s">
        <v>1833</v>
      </c>
      <c r="T106" s="20" t="str">
        <f t="shared" si="10"/>
        <v>DWDM-1367A</v>
      </c>
      <c r="U106" s="20" t="s">
        <v>409</v>
      </c>
      <c r="V106" s="20" t="s">
        <v>390</v>
      </c>
      <c r="W106" s="20" t="s">
        <v>1757</v>
      </c>
      <c r="X106" s="20" t="e">
        <v>#N/A</v>
      </c>
      <c r="Y106" s="20" t="e">
        <v>#N/A</v>
      </c>
      <c r="Z106" s="20" t="e">
        <v>#N/A</v>
      </c>
      <c r="AA106" s="132">
        <v>45254</v>
      </c>
      <c r="AB106" s="20" t="str">
        <f t="shared" si="13"/>
        <v>Wk47</v>
      </c>
      <c r="AC106" s="21">
        <v>45254</v>
      </c>
      <c r="AD106" s="21"/>
      <c r="AE106" s="22"/>
      <c r="AF106" s="141"/>
      <c r="AG106" s="144"/>
      <c r="AH106" s="20"/>
      <c r="AI106" s="39">
        <v>45296</v>
      </c>
      <c r="AJ106" s="25" t="s">
        <v>40</v>
      </c>
      <c r="AK106" s="20" t="s">
        <v>66</v>
      </c>
      <c r="AL106" s="21">
        <v>45307</v>
      </c>
      <c r="AM106" s="28" t="str">
        <f t="shared" si="20"/>
        <v>Wk3</v>
      </c>
      <c r="AN106" s="149" t="e">
        <v>#N/A</v>
      </c>
      <c r="AO106" s="159" t="e">
        <v>#N/A</v>
      </c>
      <c r="AP106" s="149" t="e">
        <v>#N/A</v>
      </c>
      <c r="AQ106" s="149" t="e">
        <f>VLOOKUP(A:A,[2]Sheet1!$K:$N,4,0)</f>
        <v>#N/A</v>
      </c>
      <c r="AR106" s="151"/>
      <c r="AS106" s="20"/>
      <c r="AT106" s="20" t="s">
        <v>345</v>
      </c>
      <c r="AU106" s="20" t="s">
        <v>66</v>
      </c>
      <c r="AV106" s="20" t="s">
        <v>40</v>
      </c>
      <c r="AW106" s="27">
        <v>45222</v>
      </c>
      <c r="AX106" s="20" t="s">
        <v>40</v>
      </c>
      <c r="AY106" s="25"/>
      <c r="AZ106" s="20"/>
      <c r="BA106" t="e">
        <f>IF(MATCH(F106,Sheet1!A:A,0),"YES","NO")</f>
        <v>#N/A</v>
      </c>
      <c r="BB106" s="125" t="e">
        <v>#N/A</v>
      </c>
      <c r="BC106" t="e">
        <v>#N/A</v>
      </c>
    </row>
    <row r="107" spans="1:55" ht="15" hidden="1" customHeight="1" x14ac:dyDescent="0.35">
      <c r="A107" s="18" t="s">
        <v>398</v>
      </c>
      <c r="B107" s="19">
        <v>0.293303824002</v>
      </c>
      <c r="C107" s="19" t="e">
        <v>#N/A</v>
      </c>
      <c r="D107" s="18">
        <v>2023</v>
      </c>
      <c r="E107" s="20" t="s">
        <v>303</v>
      </c>
      <c r="F107" s="20" t="s">
        <v>412</v>
      </c>
      <c r="G107" s="19" t="e">
        <v>#N/A</v>
      </c>
      <c r="H107" s="20" t="s">
        <v>413</v>
      </c>
      <c r="I107" s="20" t="s">
        <v>367</v>
      </c>
      <c r="J107" s="20" t="s">
        <v>96</v>
      </c>
      <c r="K107" s="20"/>
      <c r="L107" s="21"/>
      <c r="M107" s="21"/>
      <c r="N107" s="21" t="s">
        <v>2004</v>
      </c>
      <c r="O107" s="85" t="s">
        <v>1990</v>
      </c>
      <c r="P107" s="20">
        <v>2024</v>
      </c>
      <c r="Q107" s="20" t="s">
        <v>184</v>
      </c>
      <c r="R107" s="20" t="s">
        <v>39</v>
      </c>
      <c r="S107" s="20" t="s">
        <v>1972</v>
      </c>
      <c r="T107" s="20" t="str">
        <f t="shared" si="10"/>
        <v>DWDM-2021B</v>
      </c>
      <c r="U107" s="20" t="s">
        <v>303</v>
      </c>
      <c r="V107" s="20" t="s">
        <v>1897</v>
      </c>
      <c r="W107" s="20" t="s">
        <v>1824</v>
      </c>
      <c r="X107" s="20" t="e">
        <v>#N/A</v>
      </c>
      <c r="Y107" s="20" t="e">
        <v>#N/A</v>
      </c>
      <c r="Z107" s="20" t="e">
        <v>#N/A</v>
      </c>
      <c r="AA107" s="132">
        <v>45264</v>
      </c>
      <c r="AB107" s="20" t="str">
        <f t="shared" si="13"/>
        <v>Wk49</v>
      </c>
      <c r="AC107" s="21">
        <v>45264</v>
      </c>
      <c r="AD107" s="21"/>
      <c r="AE107" s="22"/>
      <c r="AF107" s="141"/>
      <c r="AG107" s="144"/>
      <c r="AH107" s="20"/>
      <c r="AI107" s="39">
        <v>45300</v>
      </c>
      <c r="AJ107" s="25" t="s">
        <v>40</v>
      </c>
      <c r="AK107" s="20" t="s">
        <v>66</v>
      </c>
      <c r="AL107" s="21">
        <v>45272</v>
      </c>
      <c r="AM107" s="28" t="str">
        <f t="shared" si="20"/>
        <v>Wk50</v>
      </c>
      <c r="AN107" s="149" t="e">
        <v>#N/A</v>
      </c>
      <c r="AO107" s="159" t="e">
        <v>#N/A</v>
      </c>
      <c r="AP107" s="149" t="e">
        <v>#N/A</v>
      </c>
      <c r="AQ107" s="149" t="e">
        <f>VLOOKUP(A:A,[2]Sheet1!$K:$N,4,0)</f>
        <v>#N/A</v>
      </c>
      <c r="AR107" s="151"/>
      <c r="AS107" s="20"/>
      <c r="AT107" s="20"/>
      <c r="AU107" s="20" t="s">
        <v>66</v>
      </c>
      <c r="AV107" s="20" t="s">
        <v>40</v>
      </c>
      <c r="AW107" s="27">
        <v>45222</v>
      </c>
      <c r="AX107" s="28" t="s">
        <v>40</v>
      </c>
      <c r="AY107" s="25"/>
      <c r="AZ107" s="20"/>
      <c r="BA107" t="e">
        <f>IF(MATCH(F107,Sheet1!A:A,0),"YES","NO")</f>
        <v>#N/A</v>
      </c>
      <c r="BB107" s="125" t="e">
        <v>#N/A</v>
      </c>
      <c r="BC107" t="e">
        <v>#N/A</v>
      </c>
    </row>
    <row r="108" spans="1:55" ht="15" hidden="1" customHeight="1" x14ac:dyDescent="0.35">
      <c r="A108" s="35" t="s">
        <v>414</v>
      </c>
      <c r="B108" s="36">
        <v>0.61783356084099994</v>
      </c>
      <c r="C108" s="36" t="e">
        <v>#N/A</v>
      </c>
      <c r="D108" s="35">
        <v>2023</v>
      </c>
      <c r="E108" s="20" t="s">
        <v>415</v>
      </c>
      <c r="F108" s="20" t="s">
        <v>416</v>
      </c>
      <c r="G108" s="36" t="e">
        <v>#N/A</v>
      </c>
      <c r="H108" s="20" t="s">
        <v>417</v>
      </c>
      <c r="I108" s="20" t="s">
        <v>418</v>
      </c>
      <c r="J108" s="20" t="s">
        <v>96</v>
      </c>
      <c r="K108" s="20"/>
      <c r="L108" s="21"/>
      <c r="M108" s="21"/>
      <c r="N108" s="21" t="e">
        <v>#N/A</v>
      </c>
      <c r="O108" s="85" t="s">
        <v>1878</v>
      </c>
      <c r="P108" s="20"/>
      <c r="Q108" s="20"/>
      <c r="R108" s="20"/>
      <c r="S108" s="20"/>
      <c r="T108" s="20" t="str">
        <f t="shared" si="10"/>
        <v>DWDM-</v>
      </c>
      <c r="U108" s="20"/>
      <c r="V108" s="20"/>
      <c r="W108" s="20"/>
      <c r="X108" s="20" t="e">
        <v>#N/A</v>
      </c>
      <c r="Y108" s="20" t="e">
        <v>#N/A</v>
      </c>
      <c r="Z108" s="20" t="e">
        <v>#N/A</v>
      </c>
      <c r="AA108" s="132">
        <v>45250</v>
      </c>
      <c r="AB108" s="20" t="str">
        <f t="shared" si="13"/>
        <v>Wk47</v>
      </c>
      <c r="AC108" s="21">
        <v>45250</v>
      </c>
      <c r="AD108" s="21"/>
      <c r="AE108" s="22"/>
      <c r="AF108" s="141"/>
      <c r="AG108" s="144" t="s">
        <v>40</v>
      </c>
      <c r="AH108" s="20" t="s">
        <v>66</v>
      </c>
      <c r="AI108" s="39" t="s">
        <v>419</v>
      </c>
      <c r="AJ108" s="25">
        <v>45299</v>
      </c>
      <c r="AK108" s="20" t="s">
        <v>66</v>
      </c>
      <c r="AL108" s="21">
        <v>45301</v>
      </c>
      <c r="AM108" s="28" t="str">
        <f t="shared" si="20"/>
        <v>Wk2</v>
      </c>
      <c r="AN108" s="149" t="s">
        <v>2276</v>
      </c>
      <c r="AO108" s="159" t="e">
        <v>#N/A</v>
      </c>
      <c r="AP108" s="149" t="e">
        <v>#N/A</v>
      </c>
      <c r="AQ108" s="149" t="e">
        <f>VLOOKUP(A:A,[2]Sheet1!$K:$N,4,0)</f>
        <v>#N/A</v>
      </c>
      <c r="AR108" s="151"/>
      <c r="AS108" s="20"/>
      <c r="AT108" s="20" t="s">
        <v>345</v>
      </c>
      <c r="AU108" s="20"/>
      <c r="AV108" s="20"/>
      <c r="AW108" s="27"/>
      <c r="AX108" s="28" t="s">
        <v>420</v>
      </c>
      <c r="AY108" s="25"/>
      <c r="AZ108" s="20"/>
      <c r="BA108" t="e">
        <f>IF(MATCH(F108,Sheet1!A:A,0),"YES","NO")</f>
        <v>#N/A</v>
      </c>
      <c r="BB108" s="125" t="e">
        <v>#N/A</v>
      </c>
      <c r="BC108" t="e">
        <v>#N/A</v>
      </c>
    </row>
    <row r="109" spans="1:55" ht="15" hidden="1" customHeight="1" x14ac:dyDescent="0.35">
      <c r="A109" s="35" t="s">
        <v>414</v>
      </c>
      <c r="B109" s="36">
        <v>0.61783356084099994</v>
      </c>
      <c r="C109" s="36" t="e">
        <v>#N/A</v>
      </c>
      <c r="D109" s="35">
        <v>2023</v>
      </c>
      <c r="E109" s="20" t="s">
        <v>377</v>
      </c>
      <c r="F109" s="20" t="s">
        <v>421</v>
      </c>
      <c r="G109" s="36" t="e">
        <v>#N/A</v>
      </c>
      <c r="H109" s="20" t="s">
        <v>422</v>
      </c>
      <c r="I109" s="20" t="s">
        <v>423</v>
      </c>
      <c r="J109" s="20" t="s">
        <v>96</v>
      </c>
      <c r="K109" s="20"/>
      <c r="L109" s="21"/>
      <c r="M109" s="21"/>
      <c r="N109" s="21" t="e">
        <v>#N/A</v>
      </c>
      <c r="O109" s="85" t="s">
        <v>1878</v>
      </c>
      <c r="P109" s="20"/>
      <c r="Q109" s="20"/>
      <c r="R109" s="20"/>
      <c r="S109" s="20"/>
      <c r="T109" s="20" t="str">
        <f t="shared" si="10"/>
        <v>DWDM-</v>
      </c>
      <c r="U109" s="20"/>
      <c r="V109" s="20"/>
      <c r="W109" s="20" t="s">
        <v>2295</v>
      </c>
      <c r="X109" s="20" t="e">
        <v>#N/A</v>
      </c>
      <c r="Y109" s="20" t="e">
        <v>#N/A</v>
      </c>
      <c r="Z109" s="20" t="e">
        <v>#N/A</v>
      </c>
      <c r="AA109" s="132">
        <v>45253</v>
      </c>
      <c r="AB109" s="20" t="str">
        <f t="shared" si="13"/>
        <v>Wk47</v>
      </c>
      <c r="AC109" s="21">
        <v>45253</v>
      </c>
      <c r="AD109" s="21"/>
      <c r="AE109" s="22"/>
      <c r="AF109" s="141"/>
      <c r="AG109" s="144" t="s">
        <v>40</v>
      </c>
      <c r="AH109" s="20" t="s">
        <v>66</v>
      </c>
      <c r="AI109" s="24"/>
      <c r="AJ109" s="25" t="s">
        <v>40</v>
      </c>
      <c r="AK109" s="20" t="s">
        <v>66</v>
      </c>
      <c r="AL109" s="21">
        <v>45253</v>
      </c>
      <c r="AM109" s="28" t="str">
        <f t="shared" si="20"/>
        <v>Wk47</v>
      </c>
      <c r="AN109" s="149" t="s">
        <v>2276</v>
      </c>
      <c r="AO109" s="159" t="e">
        <v>#N/A</v>
      </c>
      <c r="AP109" s="149" t="e">
        <v>#N/A</v>
      </c>
      <c r="AQ109" s="149" t="e">
        <f>VLOOKUP(A:A,[2]Sheet1!$K:$N,4,0)</f>
        <v>#N/A</v>
      </c>
      <c r="AR109" s="151"/>
      <c r="AS109" s="20"/>
      <c r="AT109" s="20"/>
      <c r="AU109" s="20"/>
      <c r="AV109" s="20"/>
      <c r="AW109" s="27"/>
      <c r="AX109" s="28" t="s">
        <v>420</v>
      </c>
      <c r="AY109" s="25"/>
      <c r="AZ109" s="20"/>
      <c r="BA109" t="e">
        <f>IF(MATCH(F109,Sheet1!A:A,0),"YES","NO")</f>
        <v>#N/A</v>
      </c>
      <c r="BB109" s="125" t="e">
        <v>#N/A</v>
      </c>
      <c r="BC109" t="e">
        <v>#N/A</v>
      </c>
    </row>
    <row r="110" spans="1:55" ht="15" hidden="1" customHeight="1" x14ac:dyDescent="0.35">
      <c r="A110" s="35" t="s">
        <v>414</v>
      </c>
      <c r="B110" s="36">
        <v>0.61783356084099994</v>
      </c>
      <c r="C110" s="36" t="e">
        <v>#N/A</v>
      </c>
      <c r="D110" s="35">
        <v>2023</v>
      </c>
      <c r="E110" s="20" t="s">
        <v>405</v>
      </c>
      <c r="F110" s="20" t="s">
        <v>424</v>
      </c>
      <c r="G110" s="36" t="e">
        <v>#N/A</v>
      </c>
      <c r="H110" s="20" t="s">
        <v>425</v>
      </c>
      <c r="I110" s="20" t="s">
        <v>426</v>
      </c>
      <c r="J110" s="20" t="s">
        <v>96</v>
      </c>
      <c r="K110" s="20"/>
      <c r="L110" s="21"/>
      <c r="M110" s="21"/>
      <c r="N110" s="21" t="e">
        <v>#N/A</v>
      </c>
      <c r="O110" s="85" t="s">
        <v>1878</v>
      </c>
      <c r="P110" s="20"/>
      <c r="Q110" s="20"/>
      <c r="R110" s="20"/>
      <c r="S110" s="20"/>
      <c r="T110" s="20" t="str">
        <f t="shared" si="10"/>
        <v>DWDM-</v>
      </c>
      <c r="U110" s="20"/>
      <c r="V110" s="20"/>
      <c r="W110" s="20" t="s">
        <v>2295</v>
      </c>
      <c r="X110" s="20" t="e">
        <v>#N/A</v>
      </c>
      <c r="Y110" s="20" t="e">
        <v>#N/A</v>
      </c>
      <c r="Z110" s="20" t="e">
        <v>#N/A</v>
      </c>
      <c r="AA110" s="132"/>
      <c r="AB110" s="20" t="str">
        <f t="shared" si="13"/>
        <v>Wk52</v>
      </c>
      <c r="AC110" s="21" t="s">
        <v>41</v>
      </c>
      <c r="AD110" s="21" t="s">
        <v>426</v>
      </c>
      <c r="AE110" s="22" t="s">
        <v>426</v>
      </c>
      <c r="AF110" s="141"/>
      <c r="AG110" s="144"/>
      <c r="AH110" s="20" t="s">
        <v>41</v>
      </c>
      <c r="AI110" s="24"/>
      <c r="AJ110" s="25">
        <v>45299</v>
      </c>
      <c r="AK110" s="20" t="s">
        <v>41</v>
      </c>
      <c r="AL110" s="21">
        <v>45299</v>
      </c>
      <c r="AM110" s="28" t="str">
        <f t="shared" si="20"/>
        <v>Wk2</v>
      </c>
      <c r="AN110" s="149" t="s">
        <v>2276</v>
      </c>
      <c r="AO110" s="159" t="e">
        <v>#N/A</v>
      </c>
      <c r="AP110" s="149" t="e">
        <v>#N/A</v>
      </c>
      <c r="AQ110" s="149" t="e">
        <f>VLOOKUP(A:A,[2]Sheet1!$K:$N,4,0)</f>
        <v>#N/A</v>
      </c>
      <c r="AR110" s="151"/>
      <c r="AS110" s="20"/>
      <c r="AT110" s="20"/>
      <c r="AU110" s="20"/>
      <c r="AV110" s="20"/>
      <c r="AW110" s="27"/>
      <c r="AX110" s="28" t="s">
        <v>420</v>
      </c>
      <c r="AY110" s="25"/>
      <c r="AZ110" s="20"/>
      <c r="BA110" t="e">
        <f>IF(MATCH(F110,Sheet1!A:A,0),"YES","NO")</f>
        <v>#N/A</v>
      </c>
      <c r="BB110" s="125" t="e">
        <v>#N/A</v>
      </c>
      <c r="BC110" t="e">
        <v>#N/A</v>
      </c>
    </row>
    <row r="111" spans="1:55" ht="15" hidden="1" customHeight="1" x14ac:dyDescent="0.35">
      <c r="A111" s="35" t="s">
        <v>414</v>
      </c>
      <c r="B111" s="36">
        <v>0.61783356084099994</v>
      </c>
      <c r="C111" s="36" t="e">
        <v>#N/A</v>
      </c>
      <c r="D111" s="35">
        <v>2023</v>
      </c>
      <c r="E111" s="20" t="s">
        <v>303</v>
      </c>
      <c r="F111" s="20" t="s">
        <v>427</v>
      </c>
      <c r="G111" s="36" t="e">
        <v>#N/A</v>
      </c>
      <c r="H111" s="20" t="s">
        <v>428</v>
      </c>
      <c r="I111" s="20" t="s">
        <v>423</v>
      </c>
      <c r="J111" s="20" t="s">
        <v>96</v>
      </c>
      <c r="K111" s="20"/>
      <c r="L111" s="21"/>
      <c r="M111" s="21"/>
      <c r="N111" s="21" t="s">
        <v>2004</v>
      </c>
      <c r="O111" s="85" t="s">
        <v>1990</v>
      </c>
      <c r="P111" s="20">
        <v>2024</v>
      </c>
      <c r="Q111" s="20" t="s">
        <v>184</v>
      </c>
      <c r="R111" s="20" t="s">
        <v>39</v>
      </c>
      <c r="S111" s="20" t="s">
        <v>1972</v>
      </c>
      <c r="T111" s="20" t="str">
        <f t="shared" si="10"/>
        <v>DWDM-2021B</v>
      </c>
      <c r="U111" s="20" t="s">
        <v>303</v>
      </c>
      <c r="V111" s="20" t="s">
        <v>1897</v>
      </c>
      <c r="W111" s="20" t="s">
        <v>2295</v>
      </c>
      <c r="X111" s="20" t="e">
        <v>#N/A</v>
      </c>
      <c r="Y111" s="20" t="e">
        <v>#N/A</v>
      </c>
      <c r="Z111" s="20" t="e">
        <v>#N/A</v>
      </c>
      <c r="AA111" s="132">
        <v>45272</v>
      </c>
      <c r="AB111" s="20" t="str">
        <f t="shared" si="13"/>
        <v>Wk50</v>
      </c>
      <c r="AC111" s="21">
        <v>45272</v>
      </c>
      <c r="AD111" s="21"/>
      <c r="AE111" s="22"/>
      <c r="AF111" s="141"/>
      <c r="AG111" s="144" t="s">
        <v>40</v>
      </c>
      <c r="AH111" s="20" t="s">
        <v>66</v>
      </c>
      <c r="AI111" s="24"/>
      <c r="AJ111" s="25" t="s">
        <v>40</v>
      </c>
      <c r="AK111" s="20" t="s">
        <v>66</v>
      </c>
      <c r="AL111" s="21">
        <v>45272</v>
      </c>
      <c r="AM111" s="28" t="str">
        <f t="shared" si="20"/>
        <v>Wk50</v>
      </c>
      <c r="AN111" s="149" t="s">
        <v>2276</v>
      </c>
      <c r="AO111" s="159" t="e">
        <v>#N/A</v>
      </c>
      <c r="AP111" s="149" t="e">
        <v>#N/A</v>
      </c>
      <c r="AQ111" s="149" t="e">
        <f>VLOOKUP(A:A,[2]Sheet1!$K:$N,4,0)</f>
        <v>#N/A</v>
      </c>
      <c r="AR111" s="151"/>
      <c r="AS111" s="20"/>
      <c r="AT111" s="20"/>
      <c r="AU111" s="20"/>
      <c r="AV111" s="20"/>
      <c r="AW111" s="27"/>
      <c r="AX111" s="28" t="s">
        <v>420</v>
      </c>
      <c r="AY111" s="25"/>
      <c r="AZ111" s="20"/>
      <c r="BA111" t="e">
        <f>IF(MATCH(F111,Sheet1!A:A,0),"YES","NO")</f>
        <v>#N/A</v>
      </c>
      <c r="BB111" s="125" t="e">
        <v>#N/A</v>
      </c>
      <c r="BC111" t="e">
        <v>#N/A</v>
      </c>
    </row>
    <row r="112" spans="1:55" ht="15" hidden="1" customHeight="1" x14ac:dyDescent="0.35">
      <c r="A112" s="18" t="s">
        <v>429</v>
      </c>
      <c r="B112" s="19" t="e">
        <v>#N/A</v>
      </c>
      <c r="C112" s="32" t="e">
        <v>#N/A</v>
      </c>
      <c r="D112" s="18" t="s">
        <v>59</v>
      </c>
      <c r="E112" s="20" t="s">
        <v>60</v>
      </c>
      <c r="F112" s="20" t="s">
        <v>430</v>
      </c>
      <c r="G112" s="32" t="e">
        <v>#N/A</v>
      </c>
      <c r="H112" s="37" t="s">
        <v>116</v>
      </c>
      <c r="I112" s="20" t="s">
        <v>200</v>
      </c>
      <c r="J112" s="20" t="s">
        <v>96</v>
      </c>
      <c r="K112" s="20"/>
      <c r="L112" s="21" t="s">
        <v>41</v>
      </c>
      <c r="M112" s="21" t="s">
        <v>41</v>
      </c>
      <c r="N112" s="21" t="s">
        <v>1996</v>
      </c>
      <c r="O112" s="85" t="s">
        <v>1991</v>
      </c>
      <c r="P112" s="20">
        <v>2024</v>
      </c>
      <c r="Q112" s="20" t="s">
        <v>184</v>
      </c>
      <c r="R112" s="20" t="s">
        <v>39</v>
      </c>
      <c r="S112" s="20" t="s">
        <v>1968</v>
      </c>
      <c r="T112" s="20" t="str">
        <f t="shared" si="10"/>
        <v>DWDM-1049B</v>
      </c>
      <c r="U112" s="20" t="s">
        <v>60</v>
      </c>
      <c r="V112" s="20" t="s">
        <v>1897</v>
      </c>
      <c r="W112" s="20" t="s">
        <v>2295</v>
      </c>
      <c r="X112" s="20" t="e">
        <v>#N/A</v>
      </c>
      <c r="Y112" s="20" t="e">
        <v>#N/A</v>
      </c>
      <c r="Z112" s="20" t="e">
        <v>#N/A</v>
      </c>
      <c r="AA112" s="132">
        <v>45373</v>
      </c>
      <c r="AB112" s="20" t="str">
        <f t="shared" si="13"/>
        <v>Wk12</v>
      </c>
      <c r="AC112" s="21">
        <v>45373</v>
      </c>
      <c r="AD112" s="21"/>
      <c r="AE112" s="22"/>
      <c r="AF112" s="141"/>
      <c r="AG112" s="144"/>
      <c r="AH112" s="20"/>
      <c r="AI112" s="24"/>
      <c r="AJ112" s="25"/>
      <c r="AK112" s="20" t="s">
        <v>66</v>
      </c>
      <c r="AL112" s="21">
        <v>45373</v>
      </c>
      <c r="AM112" s="28" t="str">
        <f t="shared" si="20"/>
        <v>Wk12</v>
      </c>
      <c r="AN112" s="149" t="s">
        <v>2276</v>
      </c>
      <c r="AO112" s="159" t="e">
        <v>#N/A</v>
      </c>
      <c r="AP112" s="149" t="s">
        <v>2446</v>
      </c>
      <c r="AQ112" s="149" t="e">
        <f>VLOOKUP(A:A,[2]Sheet1!$K:$N,4,0)</f>
        <v>#N/A</v>
      </c>
      <c r="AR112" s="151">
        <v>0</v>
      </c>
      <c r="AS112" s="20"/>
      <c r="AT112" s="20"/>
      <c r="AU112" s="20"/>
      <c r="AV112" s="20"/>
      <c r="AW112" s="27"/>
      <c r="AX112" s="28"/>
      <c r="AY112" s="27"/>
      <c r="AZ112" s="21">
        <v>45401</v>
      </c>
      <c r="BA112" t="e">
        <f>IF(MATCH(F112,Sheet1!A:A,0),"YES","NO")</f>
        <v>#N/A</v>
      </c>
      <c r="BB112" s="125" t="e">
        <v>#N/A</v>
      </c>
      <c r="BC112" t="s">
        <v>2450</v>
      </c>
    </row>
    <row r="113" spans="1:55" ht="15" hidden="1" customHeight="1" x14ac:dyDescent="0.35">
      <c r="A113" s="18" t="s">
        <v>429</v>
      </c>
      <c r="B113" s="19" t="e">
        <v>#N/A</v>
      </c>
      <c r="C113" s="19" t="e">
        <v>#N/A</v>
      </c>
      <c r="D113" s="18">
        <v>2023</v>
      </c>
      <c r="E113" s="31" t="s">
        <v>60</v>
      </c>
      <c r="F113" s="31" t="s">
        <v>431</v>
      </c>
      <c r="G113" s="19" t="e">
        <v>#N/A</v>
      </c>
      <c r="H113" s="20" t="s">
        <v>432</v>
      </c>
      <c r="I113" s="31" t="s">
        <v>423</v>
      </c>
      <c r="J113" s="31" t="s">
        <v>96</v>
      </c>
      <c r="K113" s="31"/>
      <c r="L113" s="40"/>
      <c r="M113" s="40"/>
      <c r="N113" s="21" t="s">
        <v>1996</v>
      </c>
      <c r="O113" s="85" t="s">
        <v>1991</v>
      </c>
      <c r="P113" s="20">
        <v>2024</v>
      </c>
      <c r="Q113" s="20" t="s">
        <v>184</v>
      </c>
      <c r="R113" s="20" t="s">
        <v>39</v>
      </c>
      <c r="S113" s="20" t="s">
        <v>1968</v>
      </c>
      <c r="T113" s="20" t="str">
        <f t="shared" si="10"/>
        <v>DWDM-1049B</v>
      </c>
      <c r="U113" s="20" t="s">
        <v>60</v>
      </c>
      <c r="V113" s="20" t="s">
        <v>1897</v>
      </c>
      <c r="W113" s="20" t="s">
        <v>2295</v>
      </c>
      <c r="X113" s="20" t="e">
        <v>#N/A</v>
      </c>
      <c r="Y113" s="20" t="e">
        <v>#N/A</v>
      </c>
      <c r="Z113" s="20" t="e">
        <v>#N/A</v>
      </c>
      <c r="AA113" s="132">
        <v>45236</v>
      </c>
      <c r="AB113" s="20" t="str">
        <f t="shared" si="13"/>
        <v>Wk45</v>
      </c>
      <c r="AC113" s="21">
        <v>45236</v>
      </c>
      <c r="AD113" s="21"/>
      <c r="AE113" s="22"/>
      <c r="AF113" s="141"/>
      <c r="AG113" s="144"/>
      <c r="AH113" s="20" t="s">
        <v>41</v>
      </c>
      <c r="AI113" s="42"/>
      <c r="AJ113" s="25" t="s">
        <v>40</v>
      </c>
      <c r="AK113" s="20" t="s">
        <v>41</v>
      </c>
      <c r="AL113" s="21">
        <v>45278</v>
      </c>
      <c r="AM113" s="28" t="str">
        <f t="shared" si="20"/>
        <v>Wk51</v>
      </c>
      <c r="AN113" s="149" t="s">
        <v>2276</v>
      </c>
      <c r="AO113" s="159" t="e">
        <v>#N/A</v>
      </c>
      <c r="AP113" s="149" t="s">
        <v>2446</v>
      </c>
      <c r="AQ113" s="149" t="e">
        <f>VLOOKUP(A:A,[2]Sheet1!$K:$N,4,0)</f>
        <v>#N/A</v>
      </c>
      <c r="AR113" s="153"/>
      <c r="AS113" s="31"/>
      <c r="AT113" s="20"/>
      <c r="AU113" s="20" t="s">
        <v>66</v>
      </c>
      <c r="AV113" s="20" t="s">
        <v>40</v>
      </c>
      <c r="AW113" s="44">
        <v>45278</v>
      </c>
      <c r="AX113" s="28" t="s">
        <v>40</v>
      </c>
      <c r="AY113" s="25"/>
      <c r="AZ113" s="20"/>
      <c r="BA113" t="e">
        <f>IF(MATCH(F113,Sheet1!A:A,0),"YES","NO")</f>
        <v>#N/A</v>
      </c>
      <c r="BB113" s="125" t="e">
        <v>#N/A</v>
      </c>
      <c r="BC113" t="s">
        <v>2450</v>
      </c>
    </row>
    <row r="114" spans="1:55" ht="15" hidden="1" customHeight="1" x14ac:dyDescent="0.35">
      <c r="A114" s="18" t="s">
        <v>429</v>
      </c>
      <c r="B114" s="19" t="e">
        <v>#N/A</v>
      </c>
      <c r="C114" s="19" t="e">
        <v>#N/A</v>
      </c>
      <c r="D114" s="18">
        <v>2023</v>
      </c>
      <c r="E114" s="20" t="s">
        <v>433</v>
      </c>
      <c r="F114" s="20" t="s">
        <v>434</v>
      </c>
      <c r="G114" s="19" t="e">
        <v>#N/A</v>
      </c>
      <c r="H114" s="20" t="s">
        <v>435</v>
      </c>
      <c r="I114" s="20" t="s">
        <v>426</v>
      </c>
      <c r="J114" s="20" t="s">
        <v>96</v>
      </c>
      <c r="K114" s="20"/>
      <c r="L114" s="21"/>
      <c r="M114" s="21"/>
      <c r="N114" s="21" t="e">
        <v>#N/A</v>
      </c>
      <c r="O114" s="85" t="s">
        <v>1878</v>
      </c>
      <c r="P114" s="20"/>
      <c r="Q114" s="20"/>
      <c r="R114" s="20"/>
      <c r="S114" s="20"/>
      <c r="T114" s="20" t="str">
        <f t="shared" si="10"/>
        <v>DWDM-</v>
      </c>
      <c r="U114" s="20"/>
      <c r="V114" s="20"/>
      <c r="W114" s="20" t="s">
        <v>2295</v>
      </c>
      <c r="X114" s="20" t="e">
        <v>#N/A</v>
      </c>
      <c r="Y114" s="20" t="e">
        <v>#N/A</v>
      </c>
      <c r="Z114" s="20" t="e">
        <v>#N/A</v>
      </c>
      <c r="AA114" s="132"/>
      <c r="AB114" s="20" t="str">
        <f t="shared" si="13"/>
        <v>Wk52</v>
      </c>
      <c r="AC114" s="21" t="s">
        <v>40</v>
      </c>
      <c r="AD114" s="21"/>
      <c r="AE114" s="22"/>
      <c r="AF114" s="141"/>
      <c r="AG114" s="144"/>
      <c r="AH114" s="20" t="s">
        <v>41</v>
      </c>
      <c r="AI114" s="24"/>
      <c r="AJ114" s="25" t="s">
        <v>40</v>
      </c>
      <c r="AK114" s="20" t="s">
        <v>41</v>
      </c>
      <c r="AL114" s="21">
        <v>45278</v>
      </c>
      <c r="AM114" s="28" t="str">
        <f t="shared" si="20"/>
        <v>Wk51</v>
      </c>
      <c r="AN114" s="149" t="s">
        <v>2276</v>
      </c>
      <c r="AO114" s="159" t="e">
        <v>#N/A</v>
      </c>
      <c r="AP114" s="149" t="s">
        <v>2446</v>
      </c>
      <c r="AQ114" s="149" t="e">
        <f>VLOOKUP(A:A,[2]Sheet1!$K:$N,4,0)</f>
        <v>#N/A</v>
      </c>
      <c r="AR114" s="151"/>
      <c r="AS114" s="20"/>
      <c r="AT114" s="20"/>
      <c r="AU114" s="20" t="s">
        <v>66</v>
      </c>
      <c r="AV114" s="20" t="s">
        <v>40</v>
      </c>
      <c r="AW114" s="44">
        <v>45278</v>
      </c>
      <c r="AX114" s="20" t="s">
        <v>40</v>
      </c>
      <c r="AY114" s="25"/>
      <c r="AZ114" s="20"/>
      <c r="BA114" t="e">
        <f>IF(MATCH(F114,Sheet1!A:A,0),"YES","NO")</f>
        <v>#N/A</v>
      </c>
      <c r="BB114" s="125" t="e">
        <v>#N/A</v>
      </c>
      <c r="BC114" t="s">
        <v>2450</v>
      </c>
    </row>
    <row r="115" spans="1:55" ht="15" hidden="1" customHeight="1" x14ac:dyDescent="0.35">
      <c r="A115" s="18" t="s">
        <v>429</v>
      </c>
      <c r="B115" s="19" t="e">
        <v>#N/A</v>
      </c>
      <c r="C115" s="19" t="e">
        <v>#N/A</v>
      </c>
      <c r="D115" s="18">
        <v>2023</v>
      </c>
      <c r="E115" s="20" t="s">
        <v>415</v>
      </c>
      <c r="F115" s="20" t="s">
        <v>436</v>
      </c>
      <c r="G115" s="19" t="e">
        <v>#N/A</v>
      </c>
      <c r="H115" s="20" t="s">
        <v>417</v>
      </c>
      <c r="I115" s="20" t="s">
        <v>426</v>
      </c>
      <c r="J115" s="20" t="s">
        <v>96</v>
      </c>
      <c r="K115" s="20"/>
      <c r="L115" s="21"/>
      <c r="M115" s="21"/>
      <c r="N115" s="21" t="e">
        <v>#N/A</v>
      </c>
      <c r="O115" s="85" t="s">
        <v>1878</v>
      </c>
      <c r="P115" s="20"/>
      <c r="Q115" s="20"/>
      <c r="R115" s="20"/>
      <c r="S115" s="20"/>
      <c r="T115" s="20" t="str">
        <f t="shared" si="10"/>
        <v>DWDM-</v>
      </c>
      <c r="U115" s="20"/>
      <c r="V115" s="20"/>
      <c r="W115" s="20" t="s">
        <v>2295</v>
      </c>
      <c r="X115" s="20" t="e">
        <v>#N/A</v>
      </c>
      <c r="Y115" s="20" t="e">
        <v>#N/A</v>
      </c>
      <c r="Z115" s="20" t="e">
        <v>#N/A</v>
      </c>
      <c r="AA115" s="132"/>
      <c r="AB115" s="20" t="str">
        <f t="shared" si="13"/>
        <v>Wk52</v>
      </c>
      <c r="AC115" s="21" t="s">
        <v>40</v>
      </c>
      <c r="AD115" s="21"/>
      <c r="AE115" s="22"/>
      <c r="AF115" s="141"/>
      <c r="AG115" s="144"/>
      <c r="AH115" s="20" t="s">
        <v>41</v>
      </c>
      <c r="AI115" s="24"/>
      <c r="AJ115" s="25" t="s">
        <v>40</v>
      </c>
      <c r="AK115" s="20" t="s">
        <v>41</v>
      </c>
      <c r="AL115" s="21">
        <v>45278</v>
      </c>
      <c r="AM115" s="28" t="str">
        <f t="shared" si="20"/>
        <v>Wk51</v>
      </c>
      <c r="AN115" s="149" t="s">
        <v>2276</v>
      </c>
      <c r="AO115" s="159" t="e">
        <v>#N/A</v>
      </c>
      <c r="AP115" s="149" t="s">
        <v>2446</v>
      </c>
      <c r="AQ115" s="149" t="e">
        <f>VLOOKUP(A:A,[2]Sheet1!$K:$N,4,0)</f>
        <v>#N/A</v>
      </c>
      <c r="AR115" s="151"/>
      <c r="AS115" s="20"/>
      <c r="AT115" s="20"/>
      <c r="AU115" s="20" t="s">
        <v>66</v>
      </c>
      <c r="AV115" s="20" t="s">
        <v>40</v>
      </c>
      <c r="AW115" s="44">
        <v>45278</v>
      </c>
      <c r="AX115" s="20" t="s">
        <v>40</v>
      </c>
      <c r="AY115" s="25"/>
      <c r="AZ115" s="20"/>
      <c r="BA115" t="e">
        <f>IF(MATCH(F115,Sheet1!A:A,0),"YES","NO")</f>
        <v>#N/A</v>
      </c>
      <c r="BB115" s="125" t="e">
        <v>#N/A</v>
      </c>
      <c r="BC115" t="s">
        <v>2450</v>
      </c>
    </row>
    <row r="116" spans="1:55" ht="15" hidden="1" customHeight="1" x14ac:dyDescent="0.35">
      <c r="A116" s="18" t="s">
        <v>429</v>
      </c>
      <c r="B116" s="19" t="e">
        <v>#N/A</v>
      </c>
      <c r="C116" s="32" t="e">
        <v>#N/A</v>
      </c>
      <c r="D116" s="18" t="s">
        <v>59</v>
      </c>
      <c r="E116" s="20" t="s">
        <v>437</v>
      </c>
      <c r="F116" s="20" t="s">
        <v>438</v>
      </c>
      <c r="G116" s="32" t="e">
        <v>#N/A</v>
      </c>
      <c r="H116" s="37" t="s">
        <v>439</v>
      </c>
      <c r="I116" s="20" t="s">
        <v>200</v>
      </c>
      <c r="J116" s="20" t="s">
        <v>96</v>
      </c>
      <c r="K116" s="20"/>
      <c r="L116" s="21" t="s">
        <v>41</v>
      </c>
      <c r="M116" s="21" t="s">
        <v>41</v>
      </c>
      <c r="N116" s="21" t="e">
        <v>#N/A</v>
      </c>
      <c r="O116" s="85" t="s">
        <v>1878</v>
      </c>
      <c r="P116" s="20"/>
      <c r="Q116" s="20"/>
      <c r="R116" s="20"/>
      <c r="S116" s="20"/>
      <c r="T116" s="20" t="str">
        <f t="shared" si="10"/>
        <v>DWDM-</v>
      </c>
      <c r="U116" s="20"/>
      <c r="V116" s="20"/>
      <c r="W116" s="20" t="s">
        <v>2295</v>
      </c>
      <c r="X116" s="20" t="s">
        <v>2244</v>
      </c>
      <c r="Y116" s="20" t="s">
        <v>1511</v>
      </c>
      <c r="Z116" s="20" t="s">
        <v>1511</v>
      </c>
      <c r="AA116" s="132">
        <v>45373</v>
      </c>
      <c r="AB116" s="20" t="str">
        <f t="shared" si="13"/>
        <v>Wk12</v>
      </c>
      <c r="AC116" s="21">
        <v>45373</v>
      </c>
      <c r="AD116" s="21"/>
      <c r="AE116" s="22"/>
      <c r="AF116" s="141"/>
      <c r="AG116" s="144"/>
      <c r="AH116" s="20"/>
      <c r="AI116" s="24"/>
      <c r="AJ116" s="25"/>
      <c r="AK116" s="20" t="s">
        <v>66</v>
      </c>
      <c r="AL116" s="21">
        <v>45373</v>
      </c>
      <c r="AM116" s="28" t="str">
        <f t="shared" si="20"/>
        <v>Wk12</v>
      </c>
      <c r="AN116" s="149" t="s">
        <v>2276</v>
      </c>
      <c r="AO116" s="159" t="e">
        <v>#N/A</v>
      </c>
      <c r="AP116" s="149" t="s">
        <v>2446</v>
      </c>
      <c r="AQ116" s="149" t="e">
        <f>VLOOKUP(A:A,[2]Sheet1!$K:$N,4,0)</f>
        <v>#N/A</v>
      </c>
      <c r="AR116" s="151">
        <v>0</v>
      </c>
      <c r="AS116" s="20"/>
      <c r="AT116" s="20"/>
      <c r="AU116" s="20"/>
      <c r="AV116" s="20"/>
      <c r="AW116" s="27"/>
      <c r="AX116" s="20"/>
      <c r="AY116" s="27"/>
      <c r="AZ116" s="21">
        <v>45401</v>
      </c>
      <c r="BA116" t="e">
        <f>IF(MATCH(F116,Sheet1!A:A,0),"YES","NO")</f>
        <v>#N/A</v>
      </c>
      <c r="BB116" s="125" t="e">
        <v>#N/A</v>
      </c>
      <c r="BC116" t="s">
        <v>2450</v>
      </c>
    </row>
    <row r="117" spans="1:55" ht="15" hidden="1" customHeight="1" x14ac:dyDescent="0.35">
      <c r="A117" s="18" t="s">
        <v>429</v>
      </c>
      <c r="B117" s="19" t="e">
        <v>#N/A</v>
      </c>
      <c r="C117" s="19" t="e">
        <v>#N/A</v>
      </c>
      <c r="D117" s="18">
        <v>2023</v>
      </c>
      <c r="E117" s="20" t="s">
        <v>377</v>
      </c>
      <c r="F117" s="20" t="s">
        <v>440</v>
      </c>
      <c r="G117" s="19" t="e">
        <v>#N/A</v>
      </c>
      <c r="H117" s="20" t="s">
        <v>422</v>
      </c>
      <c r="I117" s="20" t="s">
        <v>426</v>
      </c>
      <c r="J117" s="20" t="s">
        <v>96</v>
      </c>
      <c r="K117" s="20"/>
      <c r="L117" s="21"/>
      <c r="M117" s="21"/>
      <c r="N117" s="21" t="e">
        <v>#N/A</v>
      </c>
      <c r="O117" s="85" t="s">
        <v>1878</v>
      </c>
      <c r="P117" s="20"/>
      <c r="Q117" s="20"/>
      <c r="R117" s="20"/>
      <c r="S117" s="20"/>
      <c r="T117" s="20" t="str">
        <f t="shared" si="10"/>
        <v>DWDM-</v>
      </c>
      <c r="U117" s="20"/>
      <c r="V117" s="20"/>
      <c r="W117" s="20" t="s">
        <v>2295</v>
      </c>
      <c r="X117" s="20" t="e">
        <v>#N/A</v>
      </c>
      <c r="Y117" s="20" t="e">
        <v>#N/A</v>
      </c>
      <c r="Z117" s="20" t="e">
        <v>#N/A</v>
      </c>
      <c r="AA117" s="132"/>
      <c r="AB117" s="20" t="str">
        <f t="shared" si="13"/>
        <v>Wk52</v>
      </c>
      <c r="AC117" s="21" t="s">
        <v>40</v>
      </c>
      <c r="AD117" s="21"/>
      <c r="AE117" s="22"/>
      <c r="AF117" s="141"/>
      <c r="AG117" s="144"/>
      <c r="AH117" s="20" t="s">
        <v>41</v>
      </c>
      <c r="AI117" s="24"/>
      <c r="AJ117" s="25" t="s">
        <v>40</v>
      </c>
      <c r="AK117" s="20" t="s">
        <v>41</v>
      </c>
      <c r="AL117" s="21">
        <v>45278</v>
      </c>
      <c r="AM117" s="28" t="str">
        <f t="shared" si="20"/>
        <v>Wk51</v>
      </c>
      <c r="AN117" s="149" t="s">
        <v>2276</v>
      </c>
      <c r="AO117" s="159" t="e">
        <v>#N/A</v>
      </c>
      <c r="AP117" s="149" t="s">
        <v>2446</v>
      </c>
      <c r="AQ117" s="149" t="e">
        <f>VLOOKUP(A:A,[2]Sheet1!$K:$N,4,0)</f>
        <v>#N/A</v>
      </c>
      <c r="AR117" s="151"/>
      <c r="AS117" s="20"/>
      <c r="AT117" s="20"/>
      <c r="AU117" s="20" t="s">
        <v>66</v>
      </c>
      <c r="AV117" s="20" t="s">
        <v>40</v>
      </c>
      <c r="AW117" s="44">
        <v>45278</v>
      </c>
      <c r="AX117" s="20" t="s">
        <v>40</v>
      </c>
      <c r="AY117" s="25"/>
      <c r="AZ117" s="20"/>
      <c r="BA117" t="e">
        <f>IF(MATCH(F117,Sheet1!A:A,0),"YES","NO")</f>
        <v>#N/A</v>
      </c>
      <c r="BB117" s="125" t="e">
        <v>#N/A</v>
      </c>
      <c r="BC117" t="s">
        <v>2450</v>
      </c>
    </row>
    <row r="118" spans="1:55" ht="15" hidden="1" customHeight="1" x14ac:dyDescent="0.35">
      <c r="A118" s="18" t="s">
        <v>429</v>
      </c>
      <c r="B118" s="19" t="e">
        <v>#N/A</v>
      </c>
      <c r="C118" s="19" t="e">
        <v>#N/A</v>
      </c>
      <c r="D118" s="18">
        <v>2023</v>
      </c>
      <c r="E118" s="20" t="s">
        <v>357</v>
      </c>
      <c r="F118" s="20" t="s">
        <v>441</v>
      </c>
      <c r="G118" s="19" t="e">
        <v>#N/A</v>
      </c>
      <c r="H118" s="20" t="s">
        <v>442</v>
      </c>
      <c r="I118" s="20" t="s">
        <v>426</v>
      </c>
      <c r="J118" s="20" t="s">
        <v>96</v>
      </c>
      <c r="K118" s="20"/>
      <c r="L118" s="21"/>
      <c r="M118" s="21"/>
      <c r="N118" s="21" t="s">
        <v>1995</v>
      </c>
      <c r="O118" s="85" t="s">
        <v>1991</v>
      </c>
      <c r="P118" s="20">
        <v>2024</v>
      </c>
      <c r="Q118" s="20" t="s">
        <v>184</v>
      </c>
      <c r="R118" s="20" t="s">
        <v>39</v>
      </c>
      <c r="S118" s="20" t="s">
        <v>847</v>
      </c>
      <c r="T118" s="20" t="str">
        <f t="shared" si="10"/>
        <v>DWDM-1359A</v>
      </c>
      <c r="U118" s="20" t="s">
        <v>357</v>
      </c>
      <c r="V118" s="20" t="s">
        <v>1897</v>
      </c>
      <c r="W118" s="20" t="s">
        <v>2295</v>
      </c>
      <c r="X118" s="20" t="e">
        <v>#N/A</v>
      </c>
      <c r="Y118" s="20" t="e">
        <v>#N/A</v>
      </c>
      <c r="Z118" s="20" t="e">
        <v>#N/A</v>
      </c>
      <c r="AA118" s="132"/>
      <c r="AB118" s="20" t="str">
        <f t="shared" si="13"/>
        <v>Wk52</v>
      </c>
      <c r="AC118" s="21" t="s">
        <v>40</v>
      </c>
      <c r="AD118" s="21"/>
      <c r="AE118" s="22"/>
      <c r="AF118" s="141"/>
      <c r="AG118" s="144"/>
      <c r="AH118" s="20" t="s">
        <v>41</v>
      </c>
      <c r="AI118" s="24"/>
      <c r="AJ118" s="25" t="s">
        <v>40</v>
      </c>
      <c r="AK118" s="20" t="s">
        <v>41</v>
      </c>
      <c r="AL118" s="21">
        <v>45278</v>
      </c>
      <c r="AM118" s="28" t="str">
        <f t="shared" si="20"/>
        <v>Wk51</v>
      </c>
      <c r="AN118" s="149" t="s">
        <v>2276</v>
      </c>
      <c r="AO118" s="159" t="e">
        <v>#N/A</v>
      </c>
      <c r="AP118" s="149" t="s">
        <v>2446</v>
      </c>
      <c r="AQ118" s="149" t="e">
        <f>VLOOKUP(A:A,[2]Sheet1!$K:$N,4,0)</f>
        <v>#N/A</v>
      </c>
      <c r="AR118" s="151"/>
      <c r="AS118" s="20"/>
      <c r="AT118" s="20"/>
      <c r="AU118" s="20" t="s">
        <v>66</v>
      </c>
      <c r="AV118" s="20" t="s">
        <v>40</v>
      </c>
      <c r="AW118" s="44">
        <v>45278</v>
      </c>
      <c r="AX118" s="20" t="s">
        <v>40</v>
      </c>
      <c r="AY118" s="25"/>
      <c r="AZ118" s="20"/>
      <c r="BA118" t="e">
        <f>IF(MATCH(F118,Sheet1!A:A,0),"YES","NO")</f>
        <v>#N/A</v>
      </c>
      <c r="BB118" s="125" t="e">
        <v>#N/A</v>
      </c>
      <c r="BC118" t="s">
        <v>2450</v>
      </c>
    </row>
    <row r="119" spans="1:55" ht="15" hidden="1" customHeight="1" x14ac:dyDescent="0.35">
      <c r="A119" s="18" t="s">
        <v>429</v>
      </c>
      <c r="B119" s="19" t="e">
        <v>#N/A</v>
      </c>
      <c r="C119" s="32" t="e">
        <v>#N/A</v>
      </c>
      <c r="D119" s="18" t="s">
        <v>59</v>
      </c>
      <c r="E119" s="20" t="s">
        <v>443</v>
      </c>
      <c r="F119" s="20" t="s">
        <v>444</v>
      </c>
      <c r="G119" s="32" t="e">
        <v>#N/A</v>
      </c>
      <c r="H119" s="37" t="s">
        <v>445</v>
      </c>
      <c r="I119" s="20" t="s">
        <v>200</v>
      </c>
      <c r="J119" s="20" t="s">
        <v>96</v>
      </c>
      <c r="K119" s="20"/>
      <c r="L119" s="21" t="s">
        <v>41</v>
      </c>
      <c r="M119" s="21" t="s">
        <v>41</v>
      </c>
      <c r="N119" s="21" t="s">
        <v>2077</v>
      </c>
      <c r="O119" s="85" t="s">
        <v>1991</v>
      </c>
      <c r="P119" s="20">
        <v>2023</v>
      </c>
      <c r="Q119" s="20" t="s">
        <v>1985</v>
      </c>
      <c r="R119" s="20" t="s">
        <v>39</v>
      </c>
      <c r="S119" s="20" t="s">
        <v>1833</v>
      </c>
      <c r="T119" s="20" t="str">
        <f t="shared" si="10"/>
        <v>DWDM-1409A</v>
      </c>
      <c r="U119" s="20" t="s">
        <v>443</v>
      </c>
      <c r="V119" s="20" t="s">
        <v>40</v>
      </c>
      <c r="W119" s="20" t="s">
        <v>2295</v>
      </c>
      <c r="X119" s="20" t="s">
        <v>2244</v>
      </c>
      <c r="Y119" s="20" t="s">
        <v>1511</v>
      </c>
      <c r="Z119" s="20" t="s">
        <v>1511</v>
      </c>
      <c r="AA119" s="132">
        <v>45371</v>
      </c>
      <c r="AB119" s="20" t="str">
        <f t="shared" si="13"/>
        <v>Wk12</v>
      </c>
      <c r="AC119" s="21">
        <v>45372</v>
      </c>
      <c r="AD119" s="21"/>
      <c r="AE119" s="22"/>
      <c r="AF119" s="141"/>
      <c r="AG119" s="144"/>
      <c r="AH119" s="20"/>
      <c r="AI119" s="24"/>
      <c r="AJ119" s="25"/>
      <c r="AK119" s="20" t="s">
        <v>66</v>
      </c>
      <c r="AL119" s="21">
        <v>45372</v>
      </c>
      <c r="AM119" s="28" t="str">
        <f t="shared" si="20"/>
        <v>Wk12</v>
      </c>
      <c r="AN119" s="149" t="s">
        <v>2276</v>
      </c>
      <c r="AO119" s="159" t="e">
        <v>#N/A</v>
      </c>
      <c r="AP119" s="149" t="s">
        <v>2446</v>
      </c>
      <c r="AQ119" s="149" t="e">
        <f>VLOOKUP(A:A,[2]Sheet1!$K:$N,4,0)</f>
        <v>#N/A</v>
      </c>
      <c r="AR119" s="151">
        <v>0</v>
      </c>
      <c r="AS119" s="20"/>
      <c r="AT119" s="20"/>
      <c r="AU119" s="20"/>
      <c r="AV119" s="20"/>
      <c r="AW119" s="27"/>
      <c r="AX119" s="20"/>
      <c r="AY119" s="27"/>
      <c r="AZ119" s="21">
        <v>45401</v>
      </c>
      <c r="BA119" t="e">
        <f>IF(MATCH(F119,Sheet1!A:A,0),"YES","NO")</f>
        <v>#N/A</v>
      </c>
      <c r="BB119" s="125" t="e">
        <v>#N/A</v>
      </c>
      <c r="BC119" t="s">
        <v>2450</v>
      </c>
    </row>
    <row r="120" spans="1:55" ht="15" hidden="1" customHeight="1" x14ac:dyDescent="0.35">
      <c r="A120" s="18" t="s">
        <v>429</v>
      </c>
      <c r="B120" s="19" t="e">
        <v>#N/A</v>
      </c>
      <c r="C120" s="19" t="e">
        <v>#N/A</v>
      </c>
      <c r="D120" s="18">
        <v>2023</v>
      </c>
      <c r="E120" s="31" t="s">
        <v>443</v>
      </c>
      <c r="F120" s="31" t="s">
        <v>446</v>
      </c>
      <c r="G120" s="19" t="e">
        <v>#N/A</v>
      </c>
      <c r="H120" s="20" t="s">
        <v>447</v>
      </c>
      <c r="I120" s="31" t="s">
        <v>426</v>
      </c>
      <c r="J120" s="31" t="s">
        <v>96</v>
      </c>
      <c r="K120" s="31"/>
      <c r="L120" s="40"/>
      <c r="M120" s="40"/>
      <c r="N120" s="21" t="s">
        <v>2077</v>
      </c>
      <c r="O120" s="85" t="s">
        <v>1991</v>
      </c>
      <c r="P120" s="20">
        <v>2023</v>
      </c>
      <c r="Q120" s="20" t="s">
        <v>1985</v>
      </c>
      <c r="R120" s="20" t="s">
        <v>39</v>
      </c>
      <c r="S120" s="20" t="s">
        <v>1833</v>
      </c>
      <c r="T120" s="20" t="str">
        <f t="shared" si="10"/>
        <v>DWDM-1409A</v>
      </c>
      <c r="U120" s="20" t="s">
        <v>443</v>
      </c>
      <c r="V120" s="20" t="s">
        <v>40</v>
      </c>
      <c r="W120" s="20" t="s">
        <v>2295</v>
      </c>
      <c r="X120" s="20" t="e">
        <v>#N/A</v>
      </c>
      <c r="Y120" s="20" t="e">
        <v>#N/A</v>
      </c>
      <c r="Z120" s="20" t="e">
        <v>#N/A</v>
      </c>
      <c r="AA120" s="132"/>
      <c r="AB120" s="20" t="str">
        <f t="shared" si="13"/>
        <v>Wk52</v>
      </c>
      <c r="AC120" s="21" t="s">
        <v>40</v>
      </c>
      <c r="AD120" s="21"/>
      <c r="AE120" s="22"/>
      <c r="AF120" s="141"/>
      <c r="AG120" s="144"/>
      <c r="AH120" s="20" t="s">
        <v>41</v>
      </c>
      <c r="AI120" s="42"/>
      <c r="AJ120" s="25" t="s">
        <v>40</v>
      </c>
      <c r="AK120" s="20" t="s">
        <v>41</v>
      </c>
      <c r="AL120" s="21">
        <v>45278</v>
      </c>
      <c r="AM120" s="28" t="str">
        <f t="shared" si="20"/>
        <v>Wk51</v>
      </c>
      <c r="AN120" s="149" t="s">
        <v>2276</v>
      </c>
      <c r="AO120" s="159" t="e">
        <v>#N/A</v>
      </c>
      <c r="AP120" s="149" t="s">
        <v>2446</v>
      </c>
      <c r="AQ120" s="149" t="e">
        <f>VLOOKUP(A:A,[2]Sheet1!$K:$N,4,0)</f>
        <v>#N/A</v>
      </c>
      <c r="AR120" s="153"/>
      <c r="AS120" s="31"/>
      <c r="AT120" s="20"/>
      <c r="AU120" s="20" t="s">
        <v>66</v>
      </c>
      <c r="AV120" s="20" t="s">
        <v>40</v>
      </c>
      <c r="AW120" s="44">
        <v>45278</v>
      </c>
      <c r="AX120" s="20" t="s">
        <v>40</v>
      </c>
      <c r="AY120" s="25"/>
      <c r="AZ120" s="20"/>
      <c r="BA120" t="e">
        <f>IF(MATCH(F120,Sheet1!A:A,0),"YES","NO")</f>
        <v>#N/A</v>
      </c>
      <c r="BB120" s="125" t="e">
        <v>#N/A</v>
      </c>
      <c r="BC120" t="s">
        <v>2450</v>
      </c>
    </row>
    <row r="121" spans="1:55" ht="15" hidden="1" customHeight="1" x14ac:dyDescent="0.35">
      <c r="A121" s="18" t="s">
        <v>429</v>
      </c>
      <c r="B121" s="19" t="e">
        <v>#N/A</v>
      </c>
      <c r="C121" s="32" t="e">
        <v>#N/A</v>
      </c>
      <c r="D121" s="18" t="s">
        <v>59</v>
      </c>
      <c r="E121" s="20" t="s">
        <v>303</v>
      </c>
      <c r="F121" s="20" t="s">
        <v>448</v>
      </c>
      <c r="G121" s="32" t="e">
        <v>#N/A</v>
      </c>
      <c r="H121" s="37" t="s">
        <v>413</v>
      </c>
      <c r="I121" s="20" t="s">
        <v>200</v>
      </c>
      <c r="J121" s="20" t="s">
        <v>96</v>
      </c>
      <c r="K121" s="20"/>
      <c r="L121" s="21" t="s">
        <v>41</v>
      </c>
      <c r="M121" s="21" t="s">
        <v>41</v>
      </c>
      <c r="N121" s="21" t="s">
        <v>2004</v>
      </c>
      <c r="O121" s="85" t="s">
        <v>1990</v>
      </c>
      <c r="P121" s="20">
        <v>2024</v>
      </c>
      <c r="Q121" s="20" t="s">
        <v>184</v>
      </c>
      <c r="R121" s="20" t="s">
        <v>39</v>
      </c>
      <c r="S121" s="20" t="s">
        <v>1972</v>
      </c>
      <c r="T121" s="20" t="str">
        <f t="shared" si="10"/>
        <v>DWDM-2021B</v>
      </c>
      <c r="U121" s="20" t="s">
        <v>303</v>
      </c>
      <c r="V121" s="20" t="s">
        <v>1897</v>
      </c>
      <c r="W121" s="20" t="s">
        <v>2295</v>
      </c>
      <c r="X121" s="20" t="s">
        <v>2244</v>
      </c>
      <c r="Y121" s="20" t="s">
        <v>1511</v>
      </c>
      <c r="Z121" s="20" t="s">
        <v>1511</v>
      </c>
      <c r="AA121" s="132">
        <v>45371</v>
      </c>
      <c r="AB121" s="20" t="str">
        <f t="shared" si="13"/>
        <v>Wk12</v>
      </c>
      <c r="AC121" s="21">
        <v>45373</v>
      </c>
      <c r="AD121" s="21"/>
      <c r="AE121" s="22"/>
      <c r="AF121" s="141"/>
      <c r="AG121" s="144"/>
      <c r="AH121" s="20"/>
      <c r="AI121" s="24"/>
      <c r="AJ121" s="25"/>
      <c r="AK121" s="20" t="s">
        <v>66</v>
      </c>
      <c r="AL121" s="21">
        <v>45373</v>
      </c>
      <c r="AM121" s="28" t="str">
        <f t="shared" si="20"/>
        <v>Wk12</v>
      </c>
      <c r="AN121" s="149" t="s">
        <v>2276</v>
      </c>
      <c r="AO121" s="159" t="e">
        <v>#N/A</v>
      </c>
      <c r="AP121" s="149" t="s">
        <v>2446</v>
      </c>
      <c r="AQ121" s="149" t="e">
        <f>VLOOKUP(A:A,[2]Sheet1!$K:$N,4,0)</f>
        <v>#N/A</v>
      </c>
      <c r="AR121" s="151">
        <v>0</v>
      </c>
      <c r="AS121" s="20"/>
      <c r="AT121" s="20"/>
      <c r="AU121" s="20"/>
      <c r="AV121" s="20"/>
      <c r="AW121" s="27"/>
      <c r="AX121" s="20"/>
      <c r="AY121" s="27"/>
      <c r="AZ121" s="21">
        <v>45401</v>
      </c>
      <c r="BA121" t="e">
        <f>IF(MATCH(F121,Sheet1!A:A,0),"YES","NO")</f>
        <v>#N/A</v>
      </c>
      <c r="BB121" s="125" t="e">
        <v>#N/A</v>
      </c>
      <c r="BC121" t="s">
        <v>2450</v>
      </c>
    </row>
    <row r="122" spans="1:55" ht="15" hidden="1" customHeight="1" x14ac:dyDescent="0.35">
      <c r="A122" s="18" t="s">
        <v>429</v>
      </c>
      <c r="B122" s="19" t="e">
        <v>#N/A</v>
      </c>
      <c r="C122" s="19" t="e">
        <v>#N/A</v>
      </c>
      <c r="D122" s="18">
        <v>2023</v>
      </c>
      <c r="E122" s="31" t="s">
        <v>303</v>
      </c>
      <c r="F122" s="31" t="s">
        <v>449</v>
      </c>
      <c r="G122" s="19" t="e">
        <v>#N/A</v>
      </c>
      <c r="H122" s="20" t="s">
        <v>428</v>
      </c>
      <c r="I122" s="31" t="s">
        <v>423</v>
      </c>
      <c r="J122" s="31" t="s">
        <v>96</v>
      </c>
      <c r="K122" s="31"/>
      <c r="L122" s="40"/>
      <c r="M122" s="40"/>
      <c r="N122" s="21" t="s">
        <v>2004</v>
      </c>
      <c r="O122" s="85" t="s">
        <v>1990</v>
      </c>
      <c r="P122" s="20">
        <v>2024</v>
      </c>
      <c r="Q122" s="20" t="s">
        <v>184</v>
      </c>
      <c r="R122" s="20" t="s">
        <v>39</v>
      </c>
      <c r="S122" s="20" t="s">
        <v>1972</v>
      </c>
      <c r="T122" s="20" t="str">
        <f t="shared" si="10"/>
        <v>DWDM-2021B</v>
      </c>
      <c r="U122" s="20" t="s">
        <v>303</v>
      </c>
      <c r="V122" s="20" t="s">
        <v>1897</v>
      </c>
      <c r="W122" s="20" t="s">
        <v>2295</v>
      </c>
      <c r="X122" s="20" t="e">
        <v>#N/A</v>
      </c>
      <c r="Y122" s="20" t="e">
        <v>#N/A</v>
      </c>
      <c r="Z122" s="20" t="e">
        <v>#N/A</v>
      </c>
      <c r="AA122" s="132"/>
      <c r="AB122" s="20" t="str">
        <f t="shared" si="13"/>
        <v>Wk52</v>
      </c>
      <c r="AC122" s="21">
        <v>45236</v>
      </c>
      <c r="AD122" s="21"/>
      <c r="AE122" s="22"/>
      <c r="AF122" s="141"/>
      <c r="AG122" s="144"/>
      <c r="AH122" s="20" t="s">
        <v>41</v>
      </c>
      <c r="AI122" s="42"/>
      <c r="AJ122" s="25" t="s">
        <v>40</v>
      </c>
      <c r="AK122" s="20" t="s">
        <v>41</v>
      </c>
      <c r="AL122" s="21">
        <v>45278</v>
      </c>
      <c r="AM122" s="28" t="str">
        <f t="shared" si="20"/>
        <v>Wk51</v>
      </c>
      <c r="AN122" s="149" t="s">
        <v>2276</v>
      </c>
      <c r="AO122" s="159" t="e">
        <v>#N/A</v>
      </c>
      <c r="AP122" s="149" t="s">
        <v>2446</v>
      </c>
      <c r="AQ122" s="149" t="e">
        <f>VLOOKUP(A:A,[2]Sheet1!$K:$N,4,0)</f>
        <v>#N/A</v>
      </c>
      <c r="AR122" s="153"/>
      <c r="AS122" s="31"/>
      <c r="AT122" s="20"/>
      <c r="AU122" s="20" t="s">
        <v>66</v>
      </c>
      <c r="AV122" s="20" t="s">
        <v>40</v>
      </c>
      <c r="AW122" s="44">
        <v>45278</v>
      </c>
      <c r="AX122" s="28" t="s">
        <v>40</v>
      </c>
      <c r="AY122" s="25"/>
      <c r="AZ122" s="20"/>
      <c r="BA122" t="e">
        <f>IF(MATCH(F122,Sheet1!A:A,0),"YES","NO")</f>
        <v>#N/A</v>
      </c>
      <c r="BB122" s="125" t="e">
        <v>#N/A</v>
      </c>
      <c r="BC122" t="s">
        <v>2450</v>
      </c>
    </row>
    <row r="123" spans="1:55" ht="15" hidden="1" customHeight="1" x14ac:dyDescent="0.35">
      <c r="A123" s="18" t="s">
        <v>429</v>
      </c>
      <c r="B123" s="19" t="e">
        <v>#N/A</v>
      </c>
      <c r="C123" s="19" t="e">
        <v>#N/A</v>
      </c>
      <c r="D123" s="18">
        <v>2023</v>
      </c>
      <c r="E123" s="31" t="s">
        <v>450</v>
      </c>
      <c r="F123" s="31" t="s">
        <v>451</v>
      </c>
      <c r="G123" s="19" t="e">
        <v>#N/A</v>
      </c>
      <c r="H123" s="20" t="s">
        <v>452</v>
      </c>
      <c r="I123" s="31" t="s">
        <v>426</v>
      </c>
      <c r="J123" s="31" t="s">
        <v>96</v>
      </c>
      <c r="K123" s="31"/>
      <c r="L123" s="40"/>
      <c r="M123" s="40"/>
      <c r="N123" s="21" t="e">
        <v>#N/A</v>
      </c>
      <c r="O123" s="85" t="s">
        <v>1878</v>
      </c>
      <c r="P123" s="20"/>
      <c r="Q123" s="20"/>
      <c r="R123" s="20"/>
      <c r="S123" s="20"/>
      <c r="T123" s="20" t="str">
        <f t="shared" si="10"/>
        <v>DWDM-</v>
      </c>
      <c r="U123" s="20"/>
      <c r="V123" s="20"/>
      <c r="W123" s="20" t="s">
        <v>2295</v>
      </c>
      <c r="X123" s="20" t="e">
        <v>#N/A</v>
      </c>
      <c r="Y123" s="20" t="e">
        <v>#N/A</v>
      </c>
      <c r="Z123" s="20" t="e">
        <v>#N/A</v>
      </c>
      <c r="AA123" s="132"/>
      <c r="AB123" s="20" t="str">
        <f t="shared" si="13"/>
        <v>Wk52</v>
      </c>
      <c r="AC123" s="21" t="s">
        <v>40</v>
      </c>
      <c r="AD123" s="21"/>
      <c r="AE123" s="22"/>
      <c r="AF123" s="141"/>
      <c r="AG123" s="144"/>
      <c r="AH123" s="20" t="s">
        <v>41</v>
      </c>
      <c r="AI123" s="42"/>
      <c r="AJ123" s="25" t="s">
        <v>40</v>
      </c>
      <c r="AK123" s="20" t="s">
        <v>41</v>
      </c>
      <c r="AL123" s="21">
        <v>45278</v>
      </c>
      <c r="AM123" s="28" t="str">
        <f t="shared" si="20"/>
        <v>Wk51</v>
      </c>
      <c r="AN123" s="149" t="s">
        <v>2276</v>
      </c>
      <c r="AO123" s="159" t="e">
        <v>#N/A</v>
      </c>
      <c r="AP123" s="149" t="s">
        <v>2446</v>
      </c>
      <c r="AQ123" s="149" t="e">
        <f>VLOOKUP(A:A,[2]Sheet1!$K:$N,4,0)</f>
        <v>#N/A</v>
      </c>
      <c r="AR123" s="153"/>
      <c r="AS123" s="31"/>
      <c r="AT123" s="20"/>
      <c r="AU123" s="20" t="s">
        <v>66</v>
      </c>
      <c r="AV123" s="20" t="s">
        <v>40</v>
      </c>
      <c r="AW123" s="44">
        <v>45278</v>
      </c>
      <c r="AX123" s="28" t="s">
        <v>40</v>
      </c>
      <c r="AY123" s="25"/>
      <c r="AZ123" s="20"/>
      <c r="BA123" t="e">
        <f>IF(MATCH(F123,Sheet1!A:A,0),"YES","NO")</f>
        <v>#N/A</v>
      </c>
      <c r="BB123" s="125" t="e">
        <v>#N/A</v>
      </c>
      <c r="BC123" t="s">
        <v>2450</v>
      </c>
    </row>
    <row r="124" spans="1:55" ht="15" hidden="1" customHeight="1" x14ac:dyDescent="0.35">
      <c r="A124" s="18" t="s">
        <v>429</v>
      </c>
      <c r="B124" s="19" t="e">
        <v>#N/A</v>
      </c>
      <c r="C124" s="32" t="e">
        <v>#N/A</v>
      </c>
      <c r="D124" s="18" t="s">
        <v>59</v>
      </c>
      <c r="E124" s="20" t="s">
        <v>453</v>
      </c>
      <c r="F124" s="20" t="s">
        <v>454</v>
      </c>
      <c r="G124" s="32" t="e">
        <v>#N/A</v>
      </c>
      <c r="H124" s="37" t="s">
        <v>455</v>
      </c>
      <c r="I124" s="20" t="s">
        <v>200</v>
      </c>
      <c r="J124" s="20" t="s">
        <v>96</v>
      </c>
      <c r="K124" s="20"/>
      <c r="L124" s="21" t="s">
        <v>41</v>
      </c>
      <c r="M124" s="21" t="s">
        <v>41</v>
      </c>
      <c r="N124" s="21" t="e">
        <v>#N/A</v>
      </c>
      <c r="O124" s="85" t="s">
        <v>1878</v>
      </c>
      <c r="P124" s="20"/>
      <c r="Q124" s="20"/>
      <c r="R124" s="20"/>
      <c r="S124" s="20"/>
      <c r="T124" s="20" t="str">
        <f t="shared" si="10"/>
        <v>DWDM-</v>
      </c>
      <c r="U124" s="20"/>
      <c r="V124" s="20"/>
      <c r="W124" s="20" t="s">
        <v>2295</v>
      </c>
      <c r="X124" s="20" t="s">
        <v>2244</v>
      </c>
      <c r="Y124" s="20" t="s">
        <v>1511</v>
      </c>
      <c r="Z124" s="20" t="s">
        <v>1511</v>
      </c>
      <c r="AA124" s="132">
        <v>45372</v>
      </c>
      <c r="AB124" s="20" t="str">
        <f t="shared" si="13"/>
        <v>Wk12</v>
      </c>
      <c r="AC124" s="21">
        <v>45376</v>
      </c>
      <c r="AD124" s="21"/>
      <c r="AE124" s="22"/>
      <c r="AF124" s="141"/>
      <c r="AG124" s="144"/>
      <c r="AH124" s="20"/>
      <c r="AI124" s="24"/>
      <c r="AJ124" s="25"/>
      <c r="AK124" s="20" t="s">
        <v>66</v>
      </c>
      <c r="AL124" s="21">
        <v>45376</v>
      </c>
      <c r="AM124" s="28" t="str">
        <f t="shared" si="20"/>
        <v>Wk13</v>
      </c>
      <c r="AN124" s="149" t="s">
        <v>2276</v>
      </c>
      <c r="AO124" s="159" t="e">
        <v>#N/A</v>
      </c>
      <c r="AP124" s="149" t="s">
        <v>2446</v>
      </c>
      <c r="AQ124" s="149" t="e">
        <f>VLOOKUP(A:A,[2]Sheet1!$K:$N,4,0)</f>
        <v>#N/A</v>
      </c>
      <c r="AR124" s="151">
        <v>0</v>
      </c>
      <c r="AS124" s="20"/>
      <c r="AT124" s="20"/>
      <c r="AU124" s="20"/>
      <c r="AV124" s="20"/>
      <c r="AW124" s="27"/>
      <c r="AX124" s="28"/>
      <c r="AY124" s="27"/>
      <c r="AZ124" s="21">
        <v>45401</v>
      </c>
      <c r="BA124" t="e">
        <f>IF(MATCH(F124,Sheet1!A:A,0),"YES","NO")</f>
        <v>#N/A</v>
      </c>
      <c r="BB124" s="125" t="e">
        <v>#N/A</v>
      </c>
      <c r="BC124" t="s">
        <v>2450</v>
      </c>
    </row>
    <row r="125" spans="1:55" ht="15" hidden="1" customHeight="1" x14ac:dyDescent="0.35">
      <c r="A125" s="18" t="s">
        <v>429</v>
      </c>
      <c r="B125" s="19" t="e">
        <v>#N/A</v>
      </c>
      <c r="C125" s="19" t="e">
        <v>#N/A</v>
      </c>
      <c r="D125" s="18">
        <v>2023</v>
      </c>
      <c r="E125" s="31" t="s">
        <v>453</v>
      </c>
      <c r="F125" s="31" t="s">
        <v>456</v>
      </c>
      <c r="G125" s="19" t="e">
        <v>#N/A</v>
      </c>
      <c r="H125" s="20" t="s">
        <v>457</v>
      </c>
      <c r="I125" s="31" t="s">
        <v>423</v>
      </c>
      <c r="J125" s="31" t="s">
        <v>96</v>
      </c>
      <c r="K125" s="31"/>
      <c r="L125" s="40"/>
      <c r="M125" s="40"/>
      <c r="N125" s="21" t="e">
        <v>#N/A</v>
      </c>
      <c r="O125" s="85" t="s">
        <v>1878</v>
      </c>
      <c r="P125" s="20"/>
      <c r="Q125" s="20"/>
      <c r="R125" s="20"/>
      <c r="S125" s="20"/>
      <c r="T125" s="20" t="str">
        <f t="shared" si="10"/>
        <v>DWDM-</v>
      </c>
      <c r="U125" s="20"/>
      <c r="V125" s="20"/>
      <c r="W125" s="20" t="s">
        <v>2295</v>
      </c>
      <c r="X125" s="20" t="e">
        <v>#N/A</v>
      </c>
      <c r="Y125" s="20" t="e">
        <v>#N/A</v>
      </c>
      <c r="Z125" s="20" t="e">
        <v>#N/A</v>
      </c>
      <c r="AA125" s="132"/>
      <c r="AB125" s="20" t="str">
        <f t="shared" si="13"/>
        <v>Wk52</v>
      </c>
      <c r="AC125" s="21">
        <v>45236</v>
      </c>
      <c r="AD125" s="21"/>
      <c r="AE125" s="22"/>
      <c r="AF125" s="141"/>
      <c r="AG125" s="144"/>
      <c r="AH125" s="20" t="s">
        <v>41</v>
      </c>
      <c r="AI125" s="42"/>
      <c r="AJ125" s="25" t="s">
        <v>40</v>
      </c>
      <c r="AK125" s="20" t="s">
        <v>41</v>
      </c>
      <c r="AL125" s="21">
        <v>45278</v>
      </c>
      <c r="AM125" s="28" t="str">
        <f t="shared" si="20"/>
        <v>Wk51</v>
      </c>
      <c r="AN125" s="149" t="s">
        <v>2276</v>
      </c>
      <c r="AO125" s="159" t="e">
        <v>#N/A</v>
      </c>
      <c r="AP125" s="149" t="s">
        <v>2446</v>
      </c>
      <c r="AQ125" s="149" t="e">
        <f>VLOOKUP(A:A,[2]Sheet1!$K:$N,4,0)</f>
        <v>#N/A</v>
      </c>
      <c r="AR125" s="153"/>
      <c r="AS125" s="31"/>
      <c r="AT125" s="20"/>
      <c r="AU125" s="20" t="s">
        <v>66</v>
      </c>
      <c r="AV125" s="20" t="s">
        <v>40</v>
      </c>
      <c r="AW125" s="44">
        <v>45278</v>
      </c>
      <c r="AX125" s="28" t="s">
        <v>40</v>
      </c>
      <c r="AY125" s="25"/>
      <c r="AZ125" s="20"/>
      <c r="BA125" t="e">
        <f>IF(MATCH(F125,Sheet1!A:A,0),"YES","NO")</f>
        <v>#N/A</v>
      </c>
      <c r="BB125" s="125" t="e">
        <v>#N/A</v>
      </c>
      <c r="BC125" t="s">
        <v>2450</v>
      </c>
    </row>
    <row r="126" spans="1:55" hidden="1" x14ac:dyDescent="0.35">
      <c r="A126" s="18" t="s">
        <v>111</v>
      </c>
      <c r="B126" s="19">
        <v>0.43402654726599993</v>
      </c>
      <c r="C126" s="32">
        <v>0.85389999999999999</v>
      </c>
      <c r="D126" s="18" t="s">
        <v>59</v>
      </c>
      <c r="E126" s="20" t="s">
        <v>68</v>
      </c>
      <c r="F126" s="33" t="s">
        <v>458</v>
      </c>
      <c r="G126" s="32">
        <v>0.85389999999999999</v>
      </c>
      <c r="H126" s="37" t="s">
        <v>459</v>
      </c>
      <c r="I126" s="20" t="s">
        <v>426</v>
      </c>
      <c r="J126" s="20" t="s">
        <v>96</v>
      </c>
      <c r="K126" s="20"/>
      <c r="L126" s="21" t="s">
        <v>41</v>
      </c>
      <c r="M126" s="21" t="s">
        <v>41</v>
      </c>
      <c r="N126" s="21" t="s">
        <v>1997</v>
      </c>
      <c r="O126" s="85" t="s">
        <v>1991</v>
      </c>
      <c r="P126" s="20">
        <v>2024</v>
      </c>
      <c r="Q126" s="20" t="s">
        <v>1989</v>
      </c>
      <c r="R126" s="20" t="s">
        <v>39</v>
      </c>
      <c r="S126" s="20" t="s">
        <v>1969</v>
      </c>
      <c r="T126" s="20" t="str">
        <f t="shared" si="10"/>
        <v>DWDM-1253A</v>
      </c>
      <c r="U126" s="20" t="s">
        <v>68</v>
      </c>
      <c r="V126" s="20" t="s">
        <v>1897</v>
      </c>
      <c r="W126" s="20" t="s">
        <v>2295</v>
      </c>
      <c r="X126" s="20" t="e">
        <v>#N/A</v>
      </c>
      <c r="Y126" s="20" t="e">
        <v>#N/A</v>
      </c>
      <c r="Z126" s="20" t="e">
        <v>#N/A</v>
      </c>
      <c r="AA126" s="132" t="s">
        <v>41</v>
      </c>
      <c r="AB126" s="20" t="s">
        <v>2444</v>
      </c>
      <c r="AC126" s="21" t="s">
        <v>41</v>
      </c>
      <c r="AD126" s="21"/>
      <c r="AE126" s="22"/>
      <c r="AF126" s="141"/>
      <c r="AG126" s="144"/>
      <c r="AH126" s="20"/>
      <c r="AI126" s="24"/>
      <c r="AJ126" s="25"/>
      <c r="AK126" s="20"/>
      <c r="AL126" s="21">
        <v>45484</v>
      </c>
      <c r="AM126" s="28"/>
      <c r="AN126" s="149" t="s">
        <v>2297</v>
      </c>
      <c r="AO126" s="159" t="s">
        <v>111</v>
      </c>
      <c r="AP126" s="149" t="s">
        <v>2450</v>
      </c>
      <c r="AQ126" s="149" t="str">
        <f>VLOOKUP(A:A,[2]Sheet1!$K:$N,4,0)</f>
        <v>P1_PE-MCR-Q1</v>
      </c>
      <c r="AR126" s="151">
        <v>0</v>
      </c>
      <c r="AS126" s="20"/>
      <c r="AT126" s="20"/>
      <c r="AU126" s="20"/>
      <c r="AV126" s="20"/>
      <c r="AW126" s="27"/>
      <c r="AX126" s="28"/>
      <c r="AY126" s="25" t="s">
        <v>66</v>
      </c>
      <c r="AZ126" s="21">
        <v>45436</v>
      </c>
      <c r="BA126" t="e">
        <f>IF(MATCH(F126,Sheet1!A:A,0),"YES","NO")</f>
        <v>#N/A</v>
      </c>
      <c r="BB126" s="125" t="s">
        <v>111</v>
      </c>
      <c r="BC126" t="s">
        <v>2449</v>
      </c>
    </row>
    <row r="127" spans="1:55" hidden="1" x14ac:dyDescent="0.35">
      <c r="A127" s="18" t="s">
        <v>111</v>
      </c>
      <c r="B127" s="19">
        <v>0.43402654726599993</v>
      </c>
      <c r="C127" s="32">
        <v>0.85389999999999999</v>
      </c>
      <c r="D127" s="18" t="s">
        <v>59</v>
      </c>
      <c r="E127" s="20" t="s">
        <v>73</v>
      </c>
      <c r="F127" s="33" t="s">
        <v>460</v>
      </c>
      <c r="G127" s="32">
        <v>0.85389999999999999</v>
      </c>
      <c r="H127" s="37" t="s">
        <v>461</v>
      </c>
      <c r="I127" s="20" t="s">
        <v>426</v>
      </c>
      <c r="J127" s="20" t="s">
        <v>96</v>
      </c>
      <c r="K127" s="20"/>
      <c r="L127" s="21" t="s">
        <v>41</v>
      </c>
      <c r="M127" s="21" t="s">
        <v>41</v>
      </c>
      <c r="N127" s="21" t="e">
        <v>#N/A</v>
      </c>
      <c r="O127" s="85" t="s">
        <v>1878</v>
      </c>
      <c r="P127" s="20"/>
      <c r="Q127" s="20"/>
      <c r="R127" s="20"/>
      <c r="S127" s="20"/>
      <c r="T127" s="20" t="str">
        <f t="shared" si="10"/>
        <v>DWDM-</v>
      </c>
      <c r="U127" s="20"/>
      <c r="V127" s="20"/>
      <c r="W127" s="20" t="s">
        <v>2295</v>
      </c>
      <c r="X127" s="20" t="e">
        <v>#N/A</v>
      </c>
      <c r="Y127" s="20" t="e">
        <v>#N/A</v>
      </c>
      <c r="Z127" s="20" t="e">
        <v>#N/A</v>
      </c>
      <c r="AA127" s="132" t="s">
        <v>41</v>
      </c>
      <c r="AB127" s="20" t="s">
        <v>2444</v>
      </c>
      <c r="AC127" s="21" t="s">
        <v>41</v>
      </c>
      <c r="AD127" s="21"/>
      <c r="AE127" s="22"/>
      <c r="AF127" s="141"/>
      <c r="AG127" s="144"/>
      <c r="AH127" s="20"/>
      <c r="AI127" s="24"/>
      <c r="AJ127" s="25"/>
      <c r="AK127" s="20"/>
      <c r="AL127" s="21">
        <v>45484</v>
      </c>
      <c r="AM127" s="28"/>
      <c r="AN127" s="149" t="s">
        <v>2297</v>
      </c>
      <c r="AO127" s="159" t="s">
        <v>111</v>
      </c>
      <c r="AP127" s="149" t="s">
        <v>2450</v>
      </c>
      <c r="AQ127" s="149" t="str">
        <f>VLOOKUP(A:A,[2]Sheet1!$K:$N,4,0)</f>
        <v>P1_PE-MCR-Q1</v>
      </c>
      <c r="AR127" s="151">
        <v>0</v>
      </c>
      <c r="AS127" s="20"/>
      <c r="AT127" s="20"/>
      <c r="AU127" s="20"/>
      <c r="AV127" s="20"/>
      <c r="AW127" s="27"/>
      <c r="AX127" s="20"/>
      <c r="AY127" s="25" t="s">
        <v>66</v>
      </c>
      <c r="AZ127" s="21">
        <v>45436</v>
      </c>
      <c r="BA127" t="e">
        <f>IF(MATCH(F127,Sheet1!A:A,0),"YES","NO")</f>
        <v>#N/A</v>
      </c>
      <c r="BB127" s="125" t="s">
        <v>111</v>
      </c>
      <c r="BC127" t="s">
        <v>2449</v>
      </c>
    </row>
    <row r="128" spans="1:55" hidden="1" x14ac:dyDescent="0.35">
      <c r="A128" s="18" t="s">
        <v>111</v>
      </c>
      <c r="B128" s="19">
        <v>0.43402654726599993</v>
      </c>
      <c r="C128" s="32">
        <v>0.85389999999999999</v>
      </c>
      <c r="D128" s="18" t="s">
        <v>59</v>
      </c>
      <c r="E128" s="20" t="s">
        <v>93</v>
      </c>
      <c r="F128" s="33" t="s">
        <v>462</v>
      </c>
      <c r="G128" s="32">
        <v>0.85389999999999999</v>
      </c>
      <c r="H128" s="37" t="s">
        <v>463</v>
      </c>
      <c r="I128" s="20" t="s">
        <v>426</v>
      </c>
      <c r="J128" s="20" t="s">
        <v>96</v>
      </c>
      <c r="K128" s="20"/>
      <c r="L128" s="21" t="s">
        <v>41</v>
      </c>
      <c r="M128" s="21" t="s">
        <v>41</v>
      </c>
      <c r="N128" s="21" t="s">
        <v>2001</v>
      </c>
      <c r="O128" s="85" t="s">
        <v>1991</v>
      </c>
      <c r="P128" s="20">
        <v>2024</v>
      </c>
      <c r="Q128" s="20" t="s">
        <v>184</v>
      </c>
      <c r="R128" s="20" t="s">
        <v>39</v>
      </c>
      <c r="S128" s="20" t="s">
        <v>92</v>
      </c>
      <c r="T128" s="20" t="str">
        <f t="shared" si="10"/>
        <v>DWDM-1266A</v>
      </c>
      <c r="U128" s="20" t="s">
        <v>93</v>
      </c>
      <c r="V128" s="20" t="s">
        <v>1897</v>
      </c>
      <c r="W128" s="20" t="s">
        <v>2295</v>
      </c>
      <c r="X128" s="20" t="e">
        <v>#N/A</v>
      </c>
      <c r="Y128" s="20" t="e">
        <v>#N/A</v>
      </c>
      <c r="Z128" s="20" t="e">
        <v>#N/A</v>
      </c>
      <c r="AA128" s="132" t="s">
        <v>41</v>
      </c>
      <c r="AB128" s="20" t="s">
        <v>2444</v>
      </c>
      <c r="AC128" s="21" t="s">
        <v>41</v>
      </c>
      <c r="AD128" s="21"/>
      <c r="AE128" s="22"/>
      <c r="AF128" s="141"/>
      <c r="AG128" s="144"/>
      <c r="AH128" s="20"/>
      <c r="AI128" s="24"/>
      <c r="AJ128" s="25"/>
      <c r="AK128" s="20"/>
      <c r="AL128" s="21">
        <v>45484</v>
      </c>
      <c r="AM128" s="28"/>
      <c r="AN128" s="149" t="s">
        <v>2297</v>
      </c>
      <c r="AO128" s="159" t="s">
        <v>111</v>
      </c>
      <c r="AP128" s="149" t="s">
        <v>2450</v>
      </c>
      <c r="AQ128" s="149" t="str">
        <f>VLOOKUP(A:A,[2]Sheet1!$K:$N,4,0)</f>
        <v>P1_PE-MCR-Q1</v>
      </c>
      <c r="AR128" s="151">
        <v>0</v>
      </c>
      <c r="AS128" s="20"/>
      <c r="AT128" s="20"/>
      <c r="AU128" s="20"/>
      <c r="AV128" s="20"/>
      <c r="AW128" s="27"/>
      <c r="AX128" s="20"/>
      <c r="AY128" s="25" t="s">
        <v>66</v>
      </c>
      <c r="AZ128" s="21">
        <v>45436</v>
      </c>
      <c r="BA128" t="e">
        <f>IF(MATCH(F128,Sheet1!A:A,0),"YES","NO")</f>
        <v>#N/A</v>
      </c>
      <c r="BB128" s="125" t="s">
        <v>111</v>
      </c>
      <c r="BC128" t="s">
        <v>2449</v>
      </c>
    </row>
    <row r="129" spans="1:55" hidden="1" x14ac:dyDescent="0.35">
      <c r="A129" s="18" t="s">
        <v>111</v>
      </c>
      <c r="B129" s="19">
        <v>0.43402654726599993</v>
      </c>
      <c r="C129" s="32">
        <v>0.85389999999999999</v>
      </c>
      <c r="D129" s="18" t="s">
        <v>59</v>
      </c>
      <c r="E129" s="20" t="s">
        <v>464</v>
      </c>
      <c r="F129" s="33" t="s">
        <v>465</v>
      </c>
      <c r="G129" s="32">
        <v>0.85389999999999999</v>
      </c>
      <c r="H129" s="37" t="s">
        <v>466</v>
      </c>
      <c r="I129" s="20" t="s">
        <v>426</v>
      </c>
      <c r="J129" s="20" t="s">
        <v>96</v>
      </c>
      <c r="K129" s="20"/>
      <c r="L129" s="21" t="s">
        <v>41</v>
      </c>
      <c r="M129" s="21" t="s">
        <v>41</v>
      </c>
      <c r="N129" s="21" t="s">
        <v>2008</v>
      </c>
      <c r="O129" s="85" t="s">
        <v>1991</v>
      </c>
      <c r="P129" s="20">
        <v>2024</v>
      </c>
      <c r="Q129" s="20" t="s">
        <v>184</v>
      </c>
      <c r="R129" s="20" t="s">
        <v>39</v>
      </c>
      <c r="S129" s="20" t="s">
        <v>1975</v>
      </c>
      <c r="T129" s="20" t="str">
        <f t="shared" si="10"/>
        <v>DWDM-1271A</v>
      </c>
      <c r="U129" s="20" t="s">
        <v>464</v>
      </c>
      <c r="V129" s="20" t="s">
        <v>1897</v>
      </c>
      <c r="W129" s="20" t="s">
        <v>2295</v>
      </c>
      <c r="X129" s="20" t="e">
        <v>#N/A</v>
      </c>
      <c r="Y129" s="20" t="e">
        <v>#N/A</v>
      </c>
      <c r="Z129" s="20" t="e">
        <v>#N/A</v>
      </c>
      <c r="AA129" s="132" t="s">
        <v>41</v>
      </c>
      <c r="AB129" s="20" t="s">
        <v>2444</v>
      </c>
      <c r="AC129" s="21" t="s">
        <v>41</v>
      </c>
      <c r="AD129" s="21"/>
      <c r="AE129" s="22"/>
      <c r="AF129" s="141"/>
      <c r="AG129" s="144"/>
      <c r="AH129" s="20"/>
      <c r="AI129" s="24"/>
      <c r="AJ129" s="25"/>
      <c r="AK129" s="20"/>
      <c r="AL129" s="21">
        <v>45484</v>
      </c>
      <c r="AM129" s="28"/>
      <c r="AN129" s="149" t="s">
        <v>2297</v>
      </c>
      <c r="AO129" s="159" t="s">
        <v>111</v>
      </c>
      <c r="AP129" s="149" t="s">
        <v>2450</v>
      </c>
      <c r="AQ129" s="149" t="str">
        <f>VLOOKUP(A:A,[2]Sheet1!$K:$N,4,0)</f>
        <v>P1_PE-MCR-Q1</v>
      </c>
      <c r="AR129" s="151">
        <v>0</v>
      </c>
      <c r="AS129" s="20"/>
      <c r="AT129" s="20"/>
      <c r="AU129" s="20"/>
      <c r="AV129" s="20"/>
      <c r="AW129" s="27"/>
      <c r="AX129" s="20"/>
      <c r="AY129" s="25" t="s">
        <v>66</v>
      </c>
      <c r="AZ129" s="21">
        <v>45436</v>
      </c>
      <c r="BA129" t="e">
        <f>IF(MATCH(F129,Sheet1!A:A,0),"YES","NO")</f>
        <v>#N/A</v>
      </c>
      <c r="BB129" s="125" t="s">
        <v>111</v>
      </c>
      <c r="BC129" t="s">
        <v>2449</v>
      </c>
    </row>
    <row r="130" spans="1:55" hidden="1" x14ac:dyDescent="0.35">
      <c r="A130" s="18" t="s">
        <v>111</v>
      </c>
      <c r="B130" s="19">
        <v>0.43402654726599993</v>
      </c>
      <c r="C130" s="32">
        <v>0.85389999999999999</v>
      </c>
      <c r="D130" s="18" t="s">
        <v>59</v>
      </c>
      <c r="E130" s="20" t="s">
        <v>467</v>
      </c>
      <c r="F130" s="33" t="s">
        <v>468</v>
      </c>
      <c r="G130" s="32">
        <v>0.85389999999999999</v>
      </c>
      <c r="H130" s="37" t="s">
        <v>469</v>
      </c>
      <c r="I130" s="20" t="s">
        <v>426</v>
      </c>
      <c r="J130" s="20" t="s">
        <v>96</v>
      </c>
      <c r="K130" s="20"/>
      <c r="L130" s="21" t="s">
        <v>41</v>
      </c>
      <c r="M130" s="21" t="s">
        <v>41</v>
      </c>
      <c r="N130" s="21" t="e">
        <v>#N/A</v>
      </c>
      <c r="O130" s="85" t="s">
        <v>1878</v>
      </c>
      <c r="P130" s="20"/>
      <c r="Q130" s="20"/>
      <c r="R130" s="20"/>
      <c r="S130" s="20"/>
      <c r="T130" s="20" t="str">
        <f t="shared" si="10"/>
        <v>DWDM-</v>
      </c>
      <c r="U130" s="20"/>
      <c r="V130" s="20"/>
      <c r="W130" s="20" t="s">
        <v>2295</v>
      </c>
      <c r="X130" s="20" t="e">
        <v>#N/A</v>
      </c>
      <c r="Y130" s="20" t="e">
        <v>#N/A</v>
      </c>
      <c r="Z130" s="20" t="e">
        <v>#N/A</v>
      </c>
      <c r="AA130" s="132" t="s">
        <v>41</v>
      </c>
      <c r="AB130" s="20" t="s">
        <v>2444</v>
      </c>
      <c r="AC130" s="21" t="s">
        <v>41</v>
      </c>
      <c r="AD130" s="21"/>
      <c r="AE130" s="22"/>
      <c r="AF130" s="141"/>
      <c r="AG130" s="144"/>
      <c r="AH130" s="20"/>
      <c r="AI130" s="24"/>
      <c r="AJ130" s="25"/>
      <c r="AK130" s="20"/>
      <c r="AL130" s="21">
        <v>45484</v>
      </c>
      <c r="AM130" s="28"/>
      <c r="AN130" s="149" t="s">
        <v>2297</v>
      </c>
      <c r="AO130" s="159" t="s">
        <v>111</v>
      </c>
      <c r="AP130" s="149" t="s">
        <v>2450</v>
      </c>
      <c r="AQ130" s="149" t="str">
        <f>VLOOKUP(A:A,[2]Sheet1!$K:$N,4,0)</f>
        <v>P1_PE-MCR-Q1</v>
      </c>
      <c r="AR130" s="151">
        <v>0</v>
      </c>
      <c r="AS130" s="20"/>
      <c r="AT130" s="20"/>
      <c r="AU130" s="20"/>
      <c r="AV130" s="20"/>
      <c r="AW130" s="27"/>
      <c r="AX130" s="20"/>
      <c r="AY130" s="25" t="s">
        <v>66</v>
      </c>
      <c r="AZ130" s="21">
        <v>45436</v>
      </c>
      <c r="BA130" t="e">
        <f>IF(MATCH(F130,Sheet1!A:A,0),"YES","NO")</f>
        <v>#N/A</v>
      </c>
      <c r="BB130" s="125" t="s">
        <v>111</v>
      </c>
      <c r="BC130" t="s">
        <v>2449</v>
      </c>
    </row>
    <row r="131" spans="1:55" hidden="1" x14ac:dyDescent="0.35">
      <c r="A131" s="18" t="s">
        <v>111</v>
      </c>
      <c r="B131" s="19">
        <v>0.43402654726599993</v>
      </c>
      <c r="C131" s="32">
        <v>0.85389999999999999</v>
      </c>
      <c r="D131" s="18" t="s">
        <v>59</v>
      </c>
      <c r="E131" s="20" t="s">
        <v>100</v>
      </c>
      <c r="F131" s="33" t="s">
        <v>470</v>
      </c>
      <c r="G131" s="32">
        <v>0.85389999999999999</v>
      </c>
      <c r="H131" s="37" t="s">
        <v>471</v>
      </c>
      <c r="I131" s="20" t="s">
        <v>426</v>
      </c>
      <c r="J131" s="20" t="s">
        <v>96</v>
      </c>
      <c r="K131" s="20"/>
      <c r="L131" s="21" t="s">
        <v>41</v>
      </c>
      <c r="M131" s="21" t="s">
        <v>41</v>
      </c>
      <c r="N131" s="21" t="s">
        <v>2002</v>
      </c>
      <c r="O131" s="85" t="s">
        <v>1990</v>
      </c>
      <c r="P131" s="20">
        <v>2024</v>
      </c>
      <c r="Q131" s="20" t="s">
        <v>1989</v>
      </c>
      <c r="R131" s="20" t="s">
        <v>39</v>
      </c>
      <c r="S131" s="20" t="s">
        <v>92</v>
      </c>
      <c r="T131" s="20" t="str">
        <f t="shared" ref="T131:T194" si="21">"DWDM-"&amp;TRIM(U131)</f>
        <v>DWDM-1737A</v>
      </c>
      <c r="U131" s="20" t="s">
        <v>100</v>
      </c>
      <c r="V131" s="20" t="s">
        <v>1897</v>
      </c>
      <c r="W131" s="20" t="s">
        <v>2295</v>
      </c>
      <c r="X131" s="20" t="e">
        <v>#N/A</v>
      </c>
      <c r="Y131" s="20" t="e">
        <v>#N/A</v>
      </c>
      <c r="Z131" s="20" t="e">
        <v>#N/A</v>
      </c>
      <c r="AA131" s="132" t="s">
        <v>41</v>
      </c>
      <c r="AB131" s="20" t="s">
        <v>2444</v>
      </c>
      <c r="AC131" s="21" t="s">
        <v>41</v>
      </c>
      <c r="AD131" s="21"/>
      <c r="AE131" s="22"/>
      <c r="AF131" s="141"/>
      <c r="AG131" s="144"/>
      <c r="AH131" s="20"/>
      <c r="AI131" s="24"/>
      <c r="AJ131" s="25"/>
      <c r="AK131" s="20"/>
      <c r="AL131" s="21">
        <v>45491</v>
      </c>
      <c r="AM131" s="28"/>
      <c r="AN131" s="149" t="s">
        <v>2297</v>
      </c>
      <c r="AO131" s="159" t="s">
        <v>111</v>
      </c>
      <c r="AP131" s="149" t="s">
        <v>2450</v>
      </c>
      <c r="AQ131" s="149" t="str">
        <f>VLOOKUP(A:A,[2]Sheet1!$K:$N,4,0)</f>
        <v>P1_PE-MCR-Q1</v>
      </c>
      <c r="AR131" s="151">
        <v>0</v>
      </c>
      <c r="AS131" s="20"/>
      <c r="AT131" s="20"/>
      <c r="AU131" s="20"/>
      <c r="AV131" s="20"/>
      <c r="AW131" s="27"/>
      <c r="AX131" s="20"/>
      <c r="AY131" s="25" t="s">
        <v>66</v>
      </c>
      <c r="AZ131" s="21">
        <v>45436</v>
      </c>
      <c r="BA131" t="e">
        <f>IF(MATCH(F131,Sheet1!A:A,0),"YES","NO")</f>
        <v>#N/A</v>
      </c>
      <c r="BB131" s="125" t="s">
        <v>111</v>
      </c>
      <c r="BC131" t="s">
        <v>2449</v>
      </c>
    </row>
    <row r="132" spans="1:55" hidden="1" x14ac:dyDescent="0.35">
      <c r="A132" s="18" t="s">
        <v>111</v>
      </c>
      <c r="B132" s="19">
        <v>0.43402654726599993</v>
      </c>
      <c r="C132" s="32">
        <v>0.85389999999999999</v>
      </c>
      <c r="D132" s="18" t="s">
        <v>59</v>
      </c>
      <c r="E132" s="20" t="s">
        <v>76</v>
      </c>
      <c r="F132" s="33" t="s">
        <v>472</v>
      </c>
      <c r="G132" s="32">
        <v>0.85389999999999999</v>
      </c>
      <c r="H132" s="37" t="s">
        <v>473</v>
      </c>
      <c r="I132" s="20" t="s">
        <v>426</v>
      </c>
      <c r="J132" s="20" t="s">
        <v>96</v>
      </c>
      <c r="K132" s="20"/>
      <c r="L132" s="21" t="s">
        <v>41</v>
      </c>
      <c r="M132" s="21" t="s">
        <v>41</v>
      </c>
      <c r="N132" s="21" t="s">
        <v>1998</v>
      </c>
      <c r="O132" s="85" t="s">
        <v>1990</v>
      </c>
      <c r="P132" s="20">
        <v>2024</v>
      </c>
      <c r="Q132" s="20" t="s">
        <v>184</v>
      </c>
      <c r="R132" s="20" t="s">
        <v>39</v>
      </c>
      <c r="S132" s="20" t="s">
        <v>1970</v>
      </c>
      <c r="T132" s="20" t="str">
        <f t="shared" si="21"/>
        <v>DWDM-1851A</v>
      </c>
      <c r="U132" s="20" t="s">
        <v>76</v>
      </c>
      <c r="V132" s="20" t="s">
        <v>1897</v>
      </c>
      <c r="W132" s="20" t="s">
        <v>2295</v>
      </c>
      <c r="X132" s="20" t="e">
        <v>#N/A</v>
      </c>
      <c r="Y132" s="20" t="e">
        <v>#N/A</v>
      </c>
      <c r="Z132" s="20" t="e">
        <v>#N/A</v>
      </c>
      <c r="AA132" s="132" t="s">
        <v>41</v>
      </c>
      <c r="AB132" s="20" t="s">
        <v>2444</v>
      </c>
      <c r="AC132" s="21" t="s">
        <v>41</v>
      </c>
      <c r="AD132" s="21"/>
      <c r="AE132" s="22"/>
      <c r="AF132" s="141"/>
      <c r="AG132" s="144"/>
      <c r="AH132" s="20"/>
      <c r="AI132" s="24"/>
      <c r="AJ132" s="25"/>
      <c r="AK132" s="20"/>
      <c r="AL132" s="21">
        <v>45491</v>
      </c>
      <c r="AM132" s="28"/>
      <c r="AN132" s="149" t="s">
        <v>2297</v>
      </c>
      <c r="AO132" s="159" t="s">
        <v>111</v>
      </c>
      <c r="AP132" s="149" t="s">
        <v>2450</v>
      </c>
      <c r="AQ132" s="149" t="str">
        <f>VLOOKUP(A:A,[2]Sheet1!$K:$N,4,0)</f>
        <v>P1_PE-MCR-Q1</v>
      </c>
      <c r="AR132" s="151">
        <v>0</v>
      </c>
      <c r="AS132" s="20"/>
      <c r="AT132" s="20"/>
      <c r="AU132" s="20"/>
      <c r="AV132" s="20"/>
      <c r="AW132" s="27"/>
      <c r="AX132" s="20"/>
      <c r="AY132" s="25" t="s">
        <v>66</v>
      </c>
      <c r="AZ132" s="21">
        <v>45436</v>
      </c>
      <c r="BA132" t="e">
        <f>IF(MATCH(F132,Sheet1!A:A,0),"YES","NO")</f>
        <v>#N/A</v>
      </c>
      <c r="BB132" s="125" t="s">
        <v>111</v>
      </c>
      <c r="BC132" t="s">
        <v>2449</v>
      </c>
    </row>
    <row r="133" spans="1:55" hidden="1" x14ac:dyDescent="0.35">
      <c r="A133" s="18" t="s">
        <v>111</v>
      </c>
      <c r="B133" s="19">
        <v>0.43402654726599993</v>
      </c>
      <c r="C133" s="32">
        <v>0.85389999999999999</v>
      </c>
      <c r="D133" s="18" t="s">
        <v>59</v>
      </c>
      <c r="E133" s="20" t="s">
        <v>474</v>
      </c>
      <c r="F133" s="33" t="s">
        <v>475</v>
      </c>
      <c r="G133" s="32">
        <v>0.85389999999999999</v>
      </c>
      <c r="H133" s="37" t="s">
        <v>476</v>
      </c>
      <c r="I133" s="20" t="s">
        <v>426</v>
      </c>
      <c r="J133" s="20" t="s">
        <v>96</v>
      </c>
      <c r="K133" s="20"/>
      <c r="L133" s="21" t="s">
        <v>41</v>
      </c>
      <c r="M133" s="21" t="s">
        <v>41</v>
      </c>
      <c r="N133" s="21" t="s">
        <v>2102</v>
      </c>
      <c r="O133" s="85" t="s">
        <v>1990</v>
      </c>
      <c r="P133" s="20">
        <v>2023</v>
      </c>
      <c r="Q133" s="20" t="s">
        <v>1987</v>
      </c>
      <c r="R133" s="20" t="s">
        <v>39</v>
      </c>
      <c r="S133" s="20" t="s">
        <v>1833</v>
      </c>
      <c r="T133" s="20" t="str">
        <f t="shared" si="21"/>
        <v>DWDM-1855B</v>
      </c>
      <c r="U133" s="20" t="s">
        <v>474</v>
      </c>
      <c r="V133" s="20" t="s">
        <v>40</v>
      </c>
      <c r="W133" s="20" t="s">
        <v>2295</v>
      </c>
      <c r="X133" s="20" t="e">
        <v>#N/A</v>
      </c>
      <c r="Y133" s="20" t="e">
        <v>#N/A</v>
      </c>
      <c r="Z133" s="20" t="e">
        <v>#N/A</v>
      </c>
      <c r="AA133" s="132" t="s">
        <v>41</v>
      </c>
      <c r="AB133" s="20" t="s">
        <v>2444</v>
      </c>
      <c r="AC133" s="21" t="s">
        <v>41</v>
      </c>
      <c r="AD133" s="21"/>
      <c r="AE133" s="22"/>
      <c r="AF133" s="141"/>
      <c r="AG133" s="144"/>
      <c r="AH133" s="20"/>
      <c r="AI133" s="24"/>
      <c r="AJ133" s="25"/>
      <c r="AK133" s="20" t="s">
        <v>66</v>
      </c>
      <c r="AL133" s="21">
        <v>0</v>
      </c>
      <c r="AM133" s="28"/>
      <c r="AN133" s="149" t="s">
        <v>2297</v>
      </c>
      <c r="AO133" s="159" t="s">
        <v>111</v>
      </c>
      <c r="AP133" s="149" t="s">
        <v>2450</v>
      </c>
      <c r="AQ133" s="149" t="str">
        <f>VLOOKUP(A:A,[2]Sheet1!$K:$N,4,0)</f>
        <v>P1_PE-MCR-Q1</v>
      </c>
      <c r="AR133" s="151">
        <v>0</v>
      </c>
      <c r="AS133" s="20"/>
      <c r="AT133" s="20"/>
      <c r="AU133" s="20"/>
      <c r="AV133" s="20"/>
      <c r="AW133" s="27"/>
      <c r="AX133" s="20"/>
      <c r="AY133" s="25" t="s">
        <v>66</v>
      </c>
      <c r="AZ133" s="21">
        <v>45436</v>
      </c>
      <c r="BA133" t="e">
        <f>IF(MATCH(F133,Sheet1!A:A,0),"YES","NO")</f>
        <v>#N/A</v>
      </c>
      <c r="BB133" s="125" t="s">
        <v>111</v>
      </c>
      <c r="BC133" t="s">
        <v>2449</v>
      </c>
    </row>
    <row r="134" spans="1:55" hidden="1" x14ac:dyDescent="0.35">
      <c r="A134" s="18" t="s">
        <v>477</v>
      </c>
      <c r="B134" s="19">
        <v>0.52483716914949996</v>
      </c>
      <c r="C134" s="32" t="e">
        <v>#N/A</v>
      </c>
      <c r="D134" s="18" t="s">
        <v>59</v>
      </c>
      <c r="E134" s="20" t="s">
        <v>60</v>
      </c>
      <c r="F134" s="20" t="s">
        <v>478</v>
      </c>
      <c r="G134" s="32" t="e">
        <v>#N/A</v>
      </c>
      <c r="H134" s="37" t="s">
        <v>479</v>
      </c>
      <c r="I134" s="20" t="s">
        <v>200</v>
      </c>
      <c r="J134" s="20" t="s">
        <v>96</v>
      </c>
      <c r="K134" s="20"/>
      <c r="L134" s="21" t="s">
        <v>41</v>
      </c>
      <c r="M134" s="21" t="s">
        <v>41</v>
      </c>
      <c r="N134" s="21" t="s">
        <v>1996</v>
      </c>
      <c r="O134" s="85" t="s">
        <v>1991</v>
      </c>
      <c r="P134" s="20">
        <v>2024</v>
      </c>
      <c r="Q134" s="20" t="s">
        <v>184</v>
      </c>
      <c r="R134" s="20" t="s">
        <v>39</v>
      </c>
      <c r="S134" s="20" t="s">
        <v>1968</v>
      </c>
      <c r="T134" s="20" t="str">
        <f t="shared" si="21"/>
        <v>DWDM-1049B</v>
      </c>
      <c r="U134" s="20" t="s">
        <v>60</v>
      </c>
      <c r="V134" s="20" t="s">
        <v>1897</v>
      </c>
      <c r="W134" s="20" t="s">
        <v>2295</v>
      </c>
      <c r="X134" s="20" t="s">
        <v>2244</v>
      </c>
      <c r="Y134" s="20" t="s">
        <v>1511</v>
      </c>
      <c r="Z134" s="20" t="s">
        <v>1511</v>
      </c>
      <c r="AA134" s="132">
        <v>45404</v>
      </c>
      <c r="AB134" s="20" t="str">
        <f t="shared" si="13"/>
        <v>Wk17</v>
      </c>
      <c r="AC134" s="21">
        <v>45404</v>
      </c>
      <c r="AD134" s="21"/>
      <c r="AE134" s="22"/>
      <c r="AF134" s="141"/>
      <c r="AG134" s="144"/>
      <c r="AH134" s="20"/>
      <c r="AI134" s="24"/>
      <c r="AJ134" s="25"/>
      <c r="AK134" s="20" t="s">
        <v>66</v>
      </c>
      <c r="AL134" s="21">
        <v>45404</v>
      </c>
      <c r="AM134" s="28" t="str">
        <f>"Wk"&amp;WEEKNUM(AL134,21)</f>
        <v>Wk17</v>
      </c>
      <c r="AN134" s="149" t="s">
        <v>2276</v>
      </c>
      <c r="AO134" s="159" t="s">
        <v>477</v>
      </c>
      <c r="AP134" s="149" t="s">
        <v>2450</v>
      </c>
      <c r="AQ134" s="149" t="e">
        <f>VLOOKUP(A:A,[2]Sheet1!$K:$N,4,0)</f>
        <v>#N/A</v>
      </c>
      <c r="AR134" s="151">
        <v>0</v>
      </c>
      <c r="AS134" s="20"/>
      <c r="AT134" s="20"/>
      <c r="AU134" s="20"/>
      <c r="AV134" s="20"/>
      <c r="AW134" s="27"/>
      <c r="AX134" s="20"/>
      <c r="AY134" s="27"/>
      <c r="AZ134" s="21">
        <v>45400</v>
      </c>
      <c r="BA134" t="e">
        <f>IF(MATCH(F134,Sheet1!A:A,0),"YES","NO")</f>
        <v>#N/A</v>
      </c>
      <c r="BB134" s="125" t="e">
        <v>#N/A</v>
      </c>
      <c r="BC134" t="s">
        <v>2450</v>
      </c>
    </row>
    <row r="135" spans="1:55" hidden="1" x14ac:dyDescent="0.35">
      <c r="A135" s="18" t="s">
        <v>477</v>
      </c>
      <c r="B135" s="19">
        <v>0.52483716914949996</v>
      </c>
      <c r="C135" s="32" t="e">
        <v>#N/A</v>
      </c>
      <c r="D135" s="18" t="s">
        <v>59</v>
      </c>
      <c r="E135" s="20" t="s">
        <v>480</v>
      </c>
      <c r="F135" s="20" t="s">
        <v>481</v>
      </c>
      <c r="G135" s="32" t="e">
        <v>#N/A</v>
      </c>
      <c r="H135" s="37" t="s">
        <v>482</v>
      </c>
      <c r="I135" s="20" t="s">
        <v>200</v>
      </c>
      <c r="J135" s="20" t="s">
        <v>96</v>
      </c>
      <c r="K135" s="20"/>
      <c r="L135" s="21" t="s">
        <v>41</v>
      </c>
      <c r="M135" s="21" t="s">
        <v>41</v>
      </c>
      <c r="N135" s="21" t="s">
        <v>2104</v>
      </c>
      <c r="O135" s="85" t="s">
        <v>1991</v>
      </c>
      <c r="P135" s="20">
        <v>2023</v>
      </c>
      <c r="Q135" s="20" t="s">
        <v>1985</v>
      </c>
      <c r="R135" s="20" t="s">
        <v>39</v>
      </c>
      <c r="S135" s="20" t="s">
        <v>1833</v>
      </c>
      <c r="T135" s="20" t="str">
        <f t="shared" si="21"/>
        <v>DWDM-2070B</v>
      </c>
      <c r="U135" s="20" t="s">
        <v>480</v>
      </c>
      <c r="V135" s="20" t="s">
        <v>40</v>
      </c>
      <c r="W135" s="20" t="s">
        <v>2295</v>
      </c>
      <c r="X135" s="20" t="s">
        <v>2244</v>
      </c>
      <c r="Y135" s="20" t="s">
        <v>1511</v>
      </c>
      <c r="Z135" s="20" t="s">
        <v>1511</v>
      </c>
      <c r="AA135" s="132">
        <v>45404</v>
      </c>
      <c r="AB135" s="20" t="str">
        <f t="shared" si="13"/>
        <v>Wk17</v>
      </c>
      <c r="AC135" s="21">
        <v>45404</v>
      </c>
      <c r="AD135" s="21"/>
      <c r="AE135" s="22"/>
      <c r="AF135" s="141"/>
      <c r="AG135" s="144"/>
      <c r="AH135" s="20"/>
      <c r="AI135" s="24"/>
      <c r="AJ135" s="25"/>
      <c r="AK135" s="20" t="s">
        <v>66</v>
      </c>
      <c r="AL135" s="21">
        <v>45404</v>
      </c>
      <c r="AM135" s="28" t="str">
        <f>"Wk"&amp;WEEKNUM(AL135,21)</f>
        <v>Wk17</v>
      </c>
      <c r="AN135" s="149" t="s">
        <v>2276</v>
      </c>
      <c r="AO135" s="159" t="s">
        <v>477</v>
      </c>
      <c r="AP135" s="149" t="s">
        <v>2450</v>
      </c>
      <c r="AQ135" s="149" t="e">
        <f>VLOOKUP(A:A,[2]Sheet1!$K:$N,4,0)</f>
        <v>#N/A</v>
      </c>
      <c r="AR135" s="151">
        <v>0</v>
      </c>
      <c r="AS135" s="20"/>
      <c r="AT135" s="20"/>
      <c r="AU135" s="20"/>
      <c r="AV135" s="20"/>
      <c r="AW135" s="27"/>
      <c r="AX135" s="20"/>
      <c r="AY135" s="27"/>
      <c r="AZ135" s="21">
        <v>45400</v>
      </c>
      <c r="BA135" t="e">
        <f>IF(MATCH(F135,Sheet1!A:A,0),"YES","NO")</f>
        <v>#N/A</v>
      </c>
      <c r="BB135" s="125" t="e">
        <v>#N/A</v>
      </c>
      <c r="BC135" t="s">
        <v>2450</v>
      </c>
    </row>
    <row r="136" spans="1:55" hidden="1" x14ac:dyDescent="0.35">
      <c r="A136" s="18" t="s">
        <v>477</v>
      </c>
      <c r="B136" s="19">
        <v>0.52483716914949996</v>
      </c>
      <c r="C136" s="32" t="e">
        <v>#N/A</v>
      </c>
      <c r="D136" s="18" t="s">
        <v>59</v>
      </c>
      <c r="E136" s="20" t="s">
        <v>231</v>
      </c>
      <c r="F136" s="20" t="s">
        <v>483</v>
      </c>
      <c r="G136" s="32" t="e">
        <v>#N/A</v>
      </c>
      <c r="H136" s="37" t="s">
        <v>484</v>
      </c>
      <c r="I136" s="20" t="s">
        <v>200</v>
      </c>
      <c r="J136" s="20" t="s">
        <v>96</v>
      </c>
      <c r="K136" s="20"/>
      <c r="L136" s="21" t="s">
        <v>41</v>
      </c>
      <c r="M136" s="21" t="s">
        <v>41</v>
      </c>
      <c r="N136" s="21" t="s">
        <v>2212</v>
      </c>
      <c r="O136" s="85" t="s">
        <v>1991</v>
      </c>
      <c r="P136" s="20">
        <v>2023</v>
      </c>
      <c r="Q136" s="20" t="s">
        <v>1985</v>
      </c>
      <c r="R136" s="20" t="s">
        <v>39</v>
      </c>
      <c r="S136" s="20" t="s">
        <v>1833</v>
      </c>
      <c r="T136" s="20" t="str">
        <f t="shared" si="21"/>
        <v>DWDM-8709A</v>
      </c>
      <c r="U136" s="20" t="s">
        <v>231</v>
      </c>
      <c r="V136" s="20" t="s">
        <v>40</v>
      </c>
      <c r="W136" s="20" t="s">
        <v>2295</v>
      </c>
      <c r="X136" s="20" t="s">
        <v>2244</v>
      </c>
      <c r="Y136" s="20" t="s">
        <v>1511</v>
      </c>
      <c r="Z136" s="20" t="s">
        <v>1511</v>
      </c>
      <c r="AA136" s="132">
        <v>45400</v>
      </c>
      <c r="AB136" s="20" t="str">
        <f t="shared" si="13"/>
        <v>Wk16</v>
      </c>
      <c r="AC136" s="21">
        <v>45400</v>
      </c>
      <c r="AD136" s="21"/>
      <c r="AE136" s="22"/>
      <c r="AF136" s="141"/>
      <c r="AG136" s="144"/>
      <c r="AH136" s="20"/>
      <c r="AI136" s="24"/>
      <c r="AJ136" s="25"/>
      <c r="AK136" s="20" t="s">
        <v>66</v>
      </c>
      <c r="AL136" s="21">
        <v>45411</v>
      </c>
      <c r="AM136" s="28" t="str">
        <f>"Wk"&amp;WEEKNUM(AL136,21)</f>
        <v>Wk18</v>
      </c>
      <c r="AN136" s="149" t="s">
        <v>2276</v>
      </c>
      <c r="AO136" s="159" t="s">
        <v>477</v>
      </c>
      <c r="AP136" s="149" t="s">
        <v>2450</v>
      </c>
      <c r="AQ136" s="149" t="e">
        <f>VLOOKUP(A:A,[2]Sheet1!$K:$N,4,0)</f>
        <v>#N/A</v>
      </c>
      <c r="AR136" s="151">
        <v>0</v>
      </c>
      <c r="AS136" s="20"/>
      <c r="AT136" s="20"/>
      <c r="AU136" s="20"/>
      <c r="AV136" s="20"/>
      <c r="AW136" s="27"/>
      <c r="AX136" s="28"/>
      <c r="AY136" s="27"/>
      <c r="AZ136" s="21">
        <v>45400</v>
      </c>
      <c r="BA136" t="e">
        <f>IF(MATCH(F136,Sheet1!A:A,0),"YES","NO")</f>
        <v>#N/A</v>
      </c>
      <c r="BB136" s="125" t="e">
        <v>#N/A</v>
      </c>
      <c r="BC136" t="s">
        <v>2450</v>
      </c>
    </row>
    <row r="137" spans="1:55" hidden="1" x14ac:dyDescent="0.35">
      <c r="A137" s="18" t="s">
        <v>485</v>
      </c>
      <c r="B137" s="19">
        <v>0.79046992204199995</v>
      </c>
      <c r="C137" s="19" t="e">
        <v>#N/A</v>
      </c>
      <c r="D137" s="18">
        <v>2023</v>
      </c>
      <c r="E137" s="20" t="s">
        <v>486</v>
      </c>
      <c r="F137" s="20" t="s">
        <v>487</v>
      </c>
      <c r="G137" s="19" t="e">
        <v>#N/A</v>
      </c>
      <c r="H137" s="20" t="s">
        <v>488</v>
      </c>
      <c r="I137" s="20" t="s">
        <v>367</v>
      </c>
      <c r="J137" s="20" t="s">
        <v>64</v>
      </c>
      <c r="K137" s="20"/>
      <c r="L137" s="21"/>
      <c r="M137" s="21"/>
      <c r="N137" s="21" t="s">
        <v>2113</v>
      </c>
      <c r="O137" s="85" t="s">
        <v>1991</v>
      </c>
      <c r="P137" s="20">
        <v>2023</v>
      </c>
      <c r="Q137" s="20" t="s">
        <v>1985</v>
      </c>
      <c r="R137" s="20" t="s">
        <v>39</v>
      </c>
      <c r="S137" s="20" t="s">
        <v>1833</v>
      </c>
      <c r="T137" s="20" t="str">
        <f t="shared" si="21"/>
        <v>DWDM-2632A</v>
      </c>
      <c r="U137" s="20" t="s">
        <v>486</v>
      </c>
      <c r="V137" s="20" t="s">
        <v>40</v>
      </c>
      <c r="W137" s="20" t="s">
        <v>1771</v>
      </c>
      <c r="X137" s="20" t="e">
        <v>#N/A</v>
      </c>
      <c r="Y137" s="20" t="e">
        <v>#N/A</v>
      </c>
      <c r="Z137" s="20" t="e">
        <v>#N/A</v>
      </c>
      <c r="AA137" s="132">
        <v>45433</v>
      </c>
      <c r="AB137" s="20" t="str">
        <f t="shared" ref="AB137:AB200" si="22">"Wk"&amp;WEEKNUM(AA137,21)</f>
        <v>Wk21</v>
      </c>
      <c r="AC137" s="21">
        <v>45378</v>
      </c>
      <c r="AD137" s="21" t="s">
        <v>489</v>
      </c>
      <c r="AE137" s="22" t="s">
        <v>490</v>
      </c>
      <c r="AF137" s="141" t="s">
        <v>2365</v>
      </c>
      <c r="AG137" s="144"/>
      <c r="AH137" s="20"/>
      <c r="AI137" s="24">
        <v>45405</v>
      </c>
      <c r="AJ137" s="25" t="s">
        <v>382</v>
      </c>
      <c r="AK137" s="20" t="s">
        <v>66</v>
      </c>
      <c r="AL137" s="21">
        <v>45407</v>
      </c>
      <c r="AM137" s="28" t="str">
        <f>"Wk"&amp;WEEKNUM(AL137,21)</f>
        <v>Wk17</v>
      </c>
      <c r="AN137" s="149" t="str">
        <f>AQ137</f>
        <v>P1_IP_BR-Q1</v>
      </c>
      <c r="AO137" s="20" t="s">
        <v>485</v>
      </c>
      <c r="AP137" s="149" t="s">
        <v>2447</v>
      </c>
      <c r="AQ137" s="149" t="str">
        <f>VLOOKUP(A:A,[2]Sheet1!$K:$N,4,0)</f>
        <v>P1_IP_BR-Q1</v>
      </c>
      <c r="AR137" s="151"/>
      <c r="AS137" s="20"/>
      <c r="AT137" s="20"/>
      <c r="AU137" s="20"/>
      <c r="AV137" s="20"/>
      <c r="AW137" s="27">
        <v>0</v>
      </c>
      <c r="AX137" s="28"/>
      <c r="AY137" s="25"/>
      <c r="AZ137" s="20"/>
      <c r="BA137" t="e">
        <f>IF(MATCH(F137,Sheet1!A:A,0),"YES","NO")</f>
        <v>#N/A</v>
      </c>
      <c r="BB137" s="125" t="e">
        <v>#N/A</v>
      </c>
      <c r="BC137" t="s">
        <v>2447</v>
      </c>
    </row>
    <row r="138" spans="1:55" ht="15" hidden="1" customHeight="1" x14ac:dyDescent="0.35">
      <c r="A138" s="35" t="s">
        <v>491</v>
      </c>
      <c r="B138" s="36">
        <v>0.79140867852699992</v>
      </c>
      <c r="C138" s="36">
        <v>1.077274265145</v>
      </c>
      <c r="D138" s="35">
        <v>2023</v>
      </c>
      <c r="E138" s="20" t="s">
        <v>492</v>
      </c>
      <c r="F138" s="20" t="s">
        <v>493</v>
      </c>
      <c r="G138" s="36">
        <v>1.077274265145</v>
      </c>
      <c r="H138" s="20" t="s">
        <v>494</v>
      </c>
      <c r="I138" s="20" t="s">
        <v>367</v>
      </c>
      <c r="J138" s="20" t="s">
        <v>158</v>
      </c>
      <c r="K138" s="20"/>
      <c r="L138" s="21"/>
      <c r="M138" s="21"/>
      <c r="N138" s="21" t="s">
        <v>2217</v>
      </c>
      <c r="O138" s="85" t="s">
        <v>1991</v>
      </c>
      <c r="P138" s="20">
        <v>2024</v>
      </c>
      <c r="Q138" s="20" t="s">
        <v>1988</v>
      </c>
      <c r="R138" s="20" t="s">
        <v>39</v>
      </c>
      <c r="S138" s="20" t="s">
        <v>1833</v>
      </c>
      <c r="T138" s="20" t="str">
        <f t="shared" si="21"/>
        <v>DWDM-8923B</v>
      </c>
      <c r="U138" s="20" t="s">
        <v>492</v>
      </c>
      <c r="V138" s="20" t="s">
        <v>390</v>
      </c>
      <c r="W138" s="20" t="s">
        <v>1792</v>
      </c>
      <c r="X138" s="20" t="e">
        <v>#N/A</v>
      </c>
      <c r="Y138" s="20" t="e">
        <v>#N/A</v>
      </c>
      <c r="Z138" s="20" t="e">
        <v>#N/A</v>
      </c>
      <c r="AA138" s="132">
        <v>45503</v>
      </c>
      <c r="AB138" s="20" t="str">
        <f t="shared" si="22"/>
        <v>Wk31</v>
      </c>
      <c r="AC138" s="21"/>
      <c r="AD138" s="21" t="s">
        <v>495</v>
      </c>
      <c r="AE138" s="22" t="s">
        <v>496</v>
      </c>
      <c r="AF138" s="141"/>
      <c r="AG138" s="144"/>
      <c r="AH138" s="20"/>
      <c r="AI138" s="24"/>
      <c r="AJ138" s="25" t="s">
        <v>382</v>
      </c>
      <c r="AK138" s="20" t="s">
        <v>41</v>
      </c>
      <c r="AL138" s="21">
        <v>0</v>
      </c>
      <c r="AM138" s="28"/>
      <c r="AN138" s="149" t="e">
        <v>#N/A</v>
      </c>
      <c r="AO138" s="159" t="e">
        <v>#N/A</v>
      </c>
      <c r="AP138" s="149" t="s">
        <v>2447</v>
      </c>
      <c r="AQ138" s="149" t="e">
        <f>VLOOKUP(A:A,[2]Sheet1!$K:$N,4,0)</f>
        <v>#N/A</v>
      </c>
      <c r="AR138" s="151"/>
      <c r="AS138" s="20"/>
      <c r="AT138" s="20"/>
      <c r="AU138" s="20" t="s">
        <v>41</v>
      </c>
      <c r="AV138" s="20" t="s">
        <v>40</v>
      </c>
      <c r="AW138" s="27">
        <v>45344</v>
      </c>
      <c r="AX138" s="28" t="s">
        <v>40</v>
      </c>
      <c r="AY138" s="25"/>
      <c r="AZ138" s="20"/>
      <c r="BA138" t="e">
        <f>IF(MATCH(F138,Sheet1!A:A,0),"YES","NO")</f>
        <v>#N/A</v>
      </c>
      <c r="BB138" s="125" t="e">
        <v>#N/A</v>
      </c>
      <c r="BC138" t="s">
        <v>2447</v>
      </c>
    </row>
    <row r="139" spans="1:55" ht="15" hidden="1" customHeight="1" x14ac:dyDescent="0.35">
      <c r="A139" s="18" t="s">
        <v>497</v>
      </c>
      <c r="B139" s="19" t="e">
        <v>#N/A</v>
      </c>
      <c r="C139" s="19" t="e">
        <v>#N/A</v>
      </c>
      <c r="D139" s="18">
        <v>2023</v>
      </c>
      <c r="E139" s="20" t="s">
        <v>60</v>
      </c>
      <c r="F139" s="20" t="s">
        <v>498</v>
      </c>
      <c r="G139" s="19" t="e">
        <v>#N/A</v>
      </c>
      <c r="H139" s="20" t="s">
        <v>432</v>
      </c>
      <c r="I139" s="20" t="s">
        <v>426</v>
      </c>
      <c r="J139" s="20" t="s">
        <v>158</v>
      </c>
      <c r="K139" s="20"/>
      <c r="L139" s="21"/>
      <c r="M139" s="21"/>
      <c r="N139" s="21" t="s">
        <v>1996</v>
      </c>
      <c r="O139" s="85" t="s">
        <v>1991</v>
      </c>
      <c r="P139" s="20">
        <v>2024</v>
      </c>
      <c r="Q139" s="20" t="s">
        <v>184</v>
      </c>
      <c r="R139" s="20" t="s">
        <v>39</v>
      </c>
      <c r="S139" s="20" t="s">
        <v>1968</v>
      </c>
      <c r="T139" s="20" t="str">
        <f t="shared" si="21"/>
        <v>DWDM-1049B</v>
      </c>
      <c r="U139" s="20" t="s">
        <v>60</v>
      </c>
      <c r="V139" s="20" t="s">
        <v>1897</v>
      </c>
      <c r="W139" s="20" t="s">
        <v>2295</v>
      </c>
      <c r="X139" s="20" t="e">
        <v>#N/A</v>
      </c>
      <c r="Y139" s="20" t="e">
        <v>#N/A</v>
      </c>
      <c r="Z139" s="20" t="e">
        <v>#N/A</v>
      </c>
      <c r="AA139" s="132"/>
      <c r="AB139" s="20" t="str">
        <f t="shared" si="22"/>
        <v>Wk52</v>
      </c>
      <c r="AC139" s="21" t="s">
        <v>40</v>
      </c>
      <c r="AD139" s="21"/>
      <c r="AE139" s="22"/>
      <c r="AF139" s="141"/>
      <c r="AG139" s="144"/>
      <c r="AH139" s="20" t="s">
        <v>41</v>
      </c>
      <c r="AI139" s="24"/>
      <c r="AJ139" s="25" t="s">
        <v>40</v>
      </c>
      <c r="AK139" s="20" t="s">
        <v>41</v>
      </c>
      <c r="AL139" s="21">
        <v>45224</v>
      </c>
      <c r="AM139" s="28" t="str">
        <f t="shared" ref="AM139:AM150" si="23">"Wk"&amp;WEEKNUM(AL139,21)</f>
        <v>Wk43</v>
      </c>
      <c r="AN139" s="149" t="e">
        <v>#N/A</v>
      </c>
      <c r="AO139" s="159" t="e">
        <v>#N/A</v>
      </c>
      <c r="AP139" s="149" t="s">
        <v>2447</v>
      </c>
      <c r="AQ139" s="149" t="e">
        <f>VLOOKUP(A:A,[2]Sheet1!$K:$N,4,0)</f>
        <v>#N/A</v>
      </c>
      <c r="AR139" s="151"/>
      <c r="AS139" s="20"/>
      <c r="AT139" s="20"/>
      <c r="AU139" s="20" t="s">
        <v>41</v>
      </c>
      <c r="AV139" s="20" t="s">
        <v>40</v>
      </c>
      <c r="AW139" s="27">
        <v>45224</v>
      </c>
      <c r="AX139" s="28" t="s">
        <v>40</v>
      </c>
      <c r="AY139" s="25"/>
      <c r="AZ139" s="20"/>
      <c r="BA139" t="e">
        <f>IF(MATCH(F139,Sheet1!A:A,0),"YES","NO")</f>
        <v>#N/A</v>
      </c>
      <c r="BB139" s="125" t="e">
        <v>#N/A</v>
      </c>
      <c r="BC139" t="s">
        <v>2447</v>
      </c>
    </row>
    <row r="140" spans="1:55" ht="15" hidden="1" customHeight="1" x14ac:dyDescent="0.35">
      <c r="A140" s="18" t="s">
        <v>497</v>
      </c>
      <c r="B140" s="19" t="e">
        <v>#N/A</v>
      </c>
      <c r="C140" s="19" t="e">
        <v>#N/A</v>
      </c>
      <c r="D140" s="18">
        <v>2023</v>
      </c>
      <c r="E140" s="20" t="s">
        <v>121</v>
      </c>
      <c r="F140" s="20" t="s">
        <v>499</v>
      </c>
      <c r="G140" s="19" t="e">
        <v>#N/A</v>
      </c>
      <c r="H140" s="20" t="s">
        <v>500</v>
      </c>
      <c r="I140" s="20" t="s">
        <v>426</v>
      </c>
      <c r="J140" s="20" t="s">
        <v>158</v>
      </c>
      <c r="K140" s="20"/>
      <c r="L140" s="21"/>
      <c r="M140" s="21"/>
      <c r="N140" s="21" t="s">
        <v>1994</v>
      </c>
      <c r="O140" s="85" t="s">
        <v>1991</v>
      </c>
      <c r="P140" s="20">
        <v>2024</v>
      </c>
      <c r="Q140" s="20" t="s">
        <v>184</v>
      </c>
      <c r="R140" s="20" t="s">
        <v>39</v>
      </c>
      <c r="S140" s="20" t="s">
        <v>1967</v>
      </c>
      <c r="T140" s="20" t="str">
        <f t="shared" si="21"/>
        <v>DWDM-1475A</v>
      </c>
      <c r="U140" s="20" t="s">
        <v>121</v>
      </c>
      <c r="V140" s="20" t="s">
        <v>1897</v>
      </c>
      <c r="W140" s="20" t="s">
        <v>2295</v>
      </c>
      <c r="X140" s="20" t="e">
        <v>#N/A</v>
      </c>
      <c r="Y140" s="20" t="e">
        <v>#N/A</v>
      </c>
      <c r="Z140" s="20" t="e">
        <v>#N/A</v>
      </c>
      <c r="AA140" s="132"/>
      <c r="AB140" s="20" t="str">
        <f t="shared" si="22"/>
        <v>Wk52</v>
      </c>
      <c r="AC140" s="21" t="s">
        <v>40</v>
      </c>
      <c r="AD140" s="21"/>
      <c r="AE140" s="22"/>
      <c r="AF140" s="141"/>
      <c r="AG140" s="144"/>
      <c r="AH140" s="20" t="s">
        <v>41</v>
      </c>
      <c r="AI140" s="24"/>
      <c r="AJ140" s="25" t="s">
        <v>40</v>
      </c>
      <c r="AK140" s="20" t="s">
        <v>41</v>
      </c>
      <c r="AL140" s="21">
        <v>45224</v>
      </c>
      <c r="AM140" s="28" t="str">
        <f t="shared" si="23"/>
        <v>Wk43</v>
      </c>
      <c r="AN140" s="149" t="e">
        <v>#N/A</v>
      </c>
      <c r="AO140" s="159" t="e">
        <v>#N/A</v>
      </c>
      <c r="AP140" s="149" t="s">
        <v>2447</v>
      </c>
      <c r="AQ140" s="149" t="e">
        <f>VLOOKUP(A:A,[2]Sheet1!$K:$N,4,0)</f>
        <v>#N/A</v>
      </c>
      <c r="AR140" s="151"/>
      <c r="AS140" s="20"/>
      <c r="AT140" s="20"/>
      <c r="AU140" s="20" t="s">
        <v>41</v>
      </c>
      <c r="AV140" s="20" t="s">
        <v>40</v>
      </c>
      <c r="AW140" s="27">
        <v>45224</v>
      </c>
      <c r="AX140" s="28" t="s">
        <v>40</v>
      </c>
      <c r="AY140" s="25"/>
      <c r="AZ140" s="20"/>
      <c r="BA140" t="e">
        <f>IF(MATCH(F140,Sheet1!A:A,0),"YES","NO")</f>
        <v>#N/A</v>
      </c>
      <c r="BB140" s="125" t="e">
        <v>#N/A</v>
      </c>
      <c r="BC140" t="s">
        <v>2447</v>
      </c>
    </row>
    <row r="141" spans="1:55" ht="15" hidden="1" customHeight="1" x14ac:dyDescent="0.35">
      <c r="A141" s="18" t="s">
        <v>497</v>
      </c>
      <c r="B141" s="19" t="e">
        <v>#N/A</v>
      </c>
      <c r="C141" s="19" t="e">
        <v>#N/A</v>
      </c>
      <c r="D141" s="18">
        <v>2023</v>
      </c>
      <c r="E141" s="20" t="s">
        <v>303</v>
      </c>
      <c r="F141" s="20" t="s">
        <v>501</v>
      </c>
      <c r="G141" s="19" t="e">
        <v>#N/A</v>
      </c>
      <c r="H141" s="20" t="s">
        <v>428</v>
      </c>
      <c r="I141" s="20" t="s">
        <v>426</v>
      </c>
      <c r="J141" s="20" t="s">
        <v>158</v>
      </c>
      <c r="K141" s="20"/>
      <c r="L141" s="21"/>
      <c r="M141" s="21"/>
      <c r="N141" s="21" t="s">
        <v>2004</v>
      </c>
      <c r="O141" s="85" t="s">
        <v>1990</v>
      </c>
      <c r="P141" s="20">
        <v>2024</v>
      </c>
      <c r="Q141" s="20" t="s">
        <v>184</v>
      </c>
      <c r="R141" s="20" t="s">
        <v>39</v>
      </c>
      <c r="S141" s="20" t="s">
        <v>1972</v>
      </c>
      <c r="T141" s="20" t="str">
        <f t="shared" si="21"/>
        <v>DWDM-2021B</v>
      </c>
      <c r="U141" s="20" t="s">
        <v>303</v>
      </c>
      <c r="V141" s="20" t="s">
        <v>1897</v>
      </c>
      <c r="W141" s="20" t="s">
        <v>2295</v>
      </c>
      <c r="X141" s="20" t="e">
        <v>#N/A</v>
      </c>
      <c r="Y141" s="20" t="e">
        <v>#N/A</v>
      </c>
      <c r="Z141" s="20" t="e">
        <v>#N/A</v>
      </c>
      <c r="AA141" s="132"/>
      <c r="AB141" s="20" t="str">
        <f t="shared" si="22"/>
        <v>Wk52</v>
      </c>
      <c r="AC141" s="21" t="s">
        <v>40</v>
      </c>
      <c r="AD141" s="21"/>
      <c r="AE141" s="22"/>
      <c r="AF141" s="141"/>
      <c r="AG141" s="144"/>
      <c r="AH141" s="20" t="s">
        <v>41</v>
      </c>
      <c r="AI141" s="24"/>
      <c r="AJ141" s="25" t="s">
        <v>40</v>
      </c>
      <c r="AK141" s="20" t="s">
        <v>41</v>
      </c>
      <c r="AL141" s="21">
        <v>45224</v>
      </c>
      <c r="AM141" s="28" t="str">
        <f t="shared" si="23"/>
        <v>Wk43</v>
      </c>
      <c r="AN141" s="149" t="e">
        <v>#N/A</v>
      </c>
      <c r="AO141" s="159" t="e">
        <v>#N/A</v>
      </c>
      <c r="AP141" s="149" t="s">
        <v>2447</v>
      </c>
      <c r="AQ141" s="149" t="e">
        <f>VLOOKUP(A:A,[2]Sheet1!$K:$N,4,0)</f>
        <v>#N/A</v>
      </c>
      <c r="AR141" s="151"/>
      <c r="AS141" s="20"/>
      <c r="AT141" s="20"/>
      <c r="AU141" s="20" t="s">
        <v>41</v>
      </c>
      <c r="AV141" s="20" t="s">
        <v>40</v>
      </c>
      <c r="AW141" s="27">
        <v>45224</v>
      </c>
      <c r="AX141" s="28" t="s">
        <v>40</v>
      </c>
      <c r="AY141" s="25"/>
      <c r="AZ141" s="20"/>
      <c r="BA141" t="e">
        <f>IF(MATCH(F141,Sheet1!A:A,0),"YES","NO")</f>
        <v>#N/A</v>
      </c>
      <c r="BB141" s="125" t="e">
        <v>#N/A</v>
      </c>
      <c r="BC141" t="s">
        <v>2447</v>
      </c>
    </row>
    <row r="142" spans="1:55" ht="15" hidden="1" customHeight="1" x14ac:dyDescent="0.35">
      <c r="A142" s="18" t="s">
        <v>497</v>
      </c>
      <c r="B142" s="19" t="e">
        <v>#N/A</v>
      </c>
      <c r="C142" s="19" t="e">
        <v>#N/A</v>
      </c>
      <c r="D142" s="18">
        <v>2023</v>
      </c>
      <c r="E142" s="20" t="s">
        <v>201</v>
      </c>
      <c r="F142" s="20" t="s">
        <v>502</v>
      </c>
      <c r="G142" s="19" t="e">
        <v>#N/A</v>
      </c>
      <c r="H142" s="20" t="s">
        <v>503</v>
      </c>
      <c r="I142" s="20" t="s">
        <v>426</v>
      </c>
      <c r="J142" s="20" t="s">
        <v>158</v>
      </c>
      <c r="K142" s="20"/>
      <c r="L142" s="21"/>
      <c r="M142" s="21"/>
      <c r="N142" s="21" t="e">
        <v>#N/A</v>
      </c>
      <c r="O142" s="85" t="s">
        <v>1878</v>
      </c>
      <c r="P142" s="20"/>
      <c r="Q142" s="20"/>
      <c r="R142" s="20"/>
      <c r="S142" s="20"/>
      <c r="T142" s="20" t="str">
        <f t="shared" si="21"/>
        <v>DWDM-</v>
      </c>
      <c r="U142" s="20"/>
      <c r="V142" s="20"/>
      <c r="W142" s="20" t="s">
        <v>2295</v>
      </c>
      <c r="X142" s="20" t="e">
        <v>#N/A</v>
      </c>
      <c r="Y142" s="20" t="e">
        <v>#N/A</v>
      </c>
      <c r="Z142" s="20" t="e">
        <v>#N/A</v>
      </c>
      <c r="AA142" s="132"/>
      <c r="AB142" s="20" t="str">
        <f t="shared" si="22"/>
        <v>Wk52</v>
      </c>
      <c r="AC142" s="21" t="s">
        <v>40</v>
      </c>
      <c r="AD142" s="21"/>
      <c r="AE142" s="22"/>
      <c r="AF142" s="141"/>
      <c r="AG142" s="144"/>
      <c r="AH142" s="20" t="s">
        <v>41</v>
      </c>
      <c r="AI142" s="24"/>
      <c r="AJ142" s="25" t="s">
        <v>40</v>
      </c>
      <c r="AK142" s="20" t="s">
        <v>41</v>
      </c>
      <c r="AL142" s="21">
        <v>45224</v>
      </c>
      <c r="AM142" s="28" t="str">
        <f t="shared" si="23"/>
        <v>Wk43</v>
      </c>
      <c r="AN142" s="149" t="e">
        <v>#N/A</v>
      </c>
      <c r="AO142" s="159" t="e">
        <v>#N/A</v>
      </c>
      <c r="AP142" s="149" t="s">
        <v>2447</v>
      </c>
      <c r="AQ142" s="149" t="e">
        <f>VLOOKUP(A:A,[2]Sheet1!$K:$N,4,0)</f>
        <v>#N/A</v>
      </c>
      <c r="AR142" s="151"/>
      <c r="AS142" s="20"/>
      <c r="AT142" s="20"/>
      <c r="AU142" s="20" t="s">
        <v>41</v>
      </c>
      <c r="AV142" s="20" t="s">
        <v>40</v>
      </c>
      <c r="AW142" s="27">
        <v>45224</v>
      </c>
      <c r="AX142" s="20" t="s">
        <v>40</v>
      </c>
      <c r="AY142" s="25"/>
      <c r="AZ142" s="20"/>
      <c r="BA142" t="e">
        <f>IF(MATCH(F142,Sheet1!A:A,0),"YES","NO")</f>
        <v>#N/A</v>
      </c>
      <c r="BB142" s="125" t="e">
        <v>#N/A</v>
      </c>
      <c r="BC142" t="s">
        <v>2447</v>
      </c>
    </row>
    <row r="143" spans="1:55" ht="15" hidden="1" customHeight="1" x14ac:dyDescent="0.35">
      <c r="A143" s="18" t="s">
        <v>497</v>
      </c>
      <c r="B143" s="19" t="e">
        <v>#N/A</v>
      </c>
      <c r="C143" s="19" t="e">
        <v>#N/A</v>
      </c>
      <c r="D143" s="18">
        <v>2023</v>
      </c>
      <c r="E143" s="20" t="s">
        <v>504</v>
      </c>
      <c r="F143" s="20" t="s">
        <v>505</v>
      </c>
      <c r="G143" s="19" t="e">
        <v>#N/A</v>
      </c>
      <c r="H143" s="20" t="s">
        <v>506</v>
      </c>
      <c r="I143" s="20" t="s">
        <v>426</v>
      </c>
      <c r="J143" s="20" t="s">
        <v>158</v>
      </c>
      <c r="K143" s="20"/>
      <c r="L143" s="21"/>
      <c r="M143" s="21"/>
      <c r="N143" s="21" t="e">
        <v>#N/A</v>
      </c>
      <c r="O143" s="85" t="s">
        <v>1878</v>
      </c>
      <c r="P143" s="20"/>
      <c r="Q143" s="20"/>
      <c r="R143" s="20"/>
      <c r="S143" s="20"/>
      <c r="T143" s="20" t="str">
        <f t="shared" si="21"/>
        <v>DWDM-</v>
      </c>
      <c r="U143" s="20"/>
      <c r="V143" s="20"/>
      <c r="W143" s="20" t="s">
        <v>2295</v>
      </c>
      <c r="X143" s="20" t="e">
        <v>#N/A</v>
      </c>
      <c r="Y143" s="20" t="e">
        <v>#N/A</v>
      </c>
      <c r="Z143" s="20" t="e">
        <v>#N/A</v>
      </c>
      <c r="AA143" s="132"/>
      <c r="AB143" s="20" t="str">
        <f t="shared" si="22"/>
        <v>Wk52</v>
      </c>
      <c r="AC143" s="21" t="s">
        <v>40</v>
      </c>
      <c r="AD143" s="21"/>
      <c r="AE143" s="22"/>
      <c r="AF143" s="141"/>
      <c r="AG143" s="144"/>
      <c r="AH143" s="20" t="s">
        <v>41</v>
      </c>
      <c r="AI143" s="24"/>
      <c r="AJ143" s="25" t="s">
        <v>40</v>
      </c>
      <c r="AK143" s="20" t="s">
        <v>41</v>
      </c>
      <c r="AL143" s="21">
        <v>45224</v>
      </c>
      <c r="AM143" s="28" t="str">
        <f t="shared" si="23"/>
        <v>Wk43</v>
      </c>
      <c r="AN143" s="149" t="e">
        <v>#N/A</v>
      </c>
      <c r="AO143" s="159" t="e">
        <v>#N/A</v>
      </c>
      <c r="AP143" s="149" t="s">
        <v>2447</v>
      </c>
      <c r="AQ143" s="149" t="e">
        <f>VLOOKUP(A:A,[2]Sheet1!$K:$N,4,0)</f>
        <v>#N/A</v>
      </c>
      <c r="AR143" s="151"/>
      <c r="AS143" s="20"/>
      <c r="AT143" s="20"/>
      <c r="AU143" s="20" t="s">
        <v>41</v>
      </c>
      <c r="AV143" s="20" t="s">
        <v>40</v>
      </c>
      <c r="AW143" s="27">
        <v>45224</v>
      </c>
      <c r="AX143" s="20" t="s">
        <v>40</v>
      </c>
      <c r="AY143" s="25"/>
      <c r="AZ143" s="20"/>
      <c r="BA143" t="e">
        <f>IF(MATCH(F143,Sheet1!A:A,0),"YES","NO")</f>
        <v>#N/A</v>
      </c>
      <c r="BB143" s="125" t="e">
        <v>#N/A</v>
      </c>
      <c r="BC143" t="s">
        <v>2447</v>
      </c>
    </row>
    <row r="144" spans="1:55" ht="15" hidden="1" customHeight="1" x14ac:dyDescent="0.35">
      <c r="A144" s="18" t="s">
        <v>507</v>
      </c>
      <c r="B144" s="19" t="e">
        <v>#N/A</v>
      </c>
      <c r="C144" s="19" t="e">
        <v>#N/A</v>
      </c>
      <c r="D144" s="18">
        <v>2023</v>
      </c>
      <c r="E144" s="20" t="s">
        <v>508</v>
      </c>
      <c r="F144" s="20" t="s">
        <v>509</v>
      </c>
      <c r="G144" s="19" t="e">
        <v>#N/A</v>
      </c>
      <c r="H144" s="20" t="s">
        <v>510</v>
      </c>
      <c r="I144" s="20" t="s">
        <v>367</v>
      </c>
      <c r="J144" s="20" t="s">
        <v>96</v>
      </c>
      <c r="K144" s="20"/>
      <c r="L144" s="21"/>
      <c r="M144" s="21"/>
      <c r="N144" s="21" t="s">
        <v>2045</v>
      </c>
      <c r="O144" s="85" t="s">
        <v>1991</v>
      </c>
      <c r="P144" s="20">
        <v>2023</v>
      </c>
      <c r="Q144" s="20" t="s">
        <v>1985</v>
      </c>
      <c r="R144" s="20" t="s">
        <v>39</v>
      </c>
      <c r="S144" s="20" t="s">
        <v>1833</v>
      </c>
      <c r="T144" s="20" t="str">
        <f t="shared" si="21"/>
        <v>DWDM-1007A</v>
      </c>
      <c r="U144" s="20" t="s">
        <v>508</v>
      </c>
      <c r="V144" s="20" t="s">
        <v>40</v>
      </c>
      <c r="W144" s="20" t="s">
        <v>1753</v>
      </c>
      <c r="X144" s="20" t="e">
        <v>#N/A</v>
      </c>
      <c r="Y144" s="20" t="e">
        <v>#N/A</v>
      </c>
      <c r="Z144" s="20" t="e">
        <v>#N/A</v>
      </c>
      <c r="AA144" s="132"/>
      <c r="AB144" s="20" t="str">
        <f t="shared" si="22"/>
        <v>Wk52</v>
      </c>
      <c r="AC144" s="21">
        <v>45209</v>
      </c>
      <c r="AD144" s="21"/>
      <c r="AE144" s="22"/>
      <c r="AF144" s="141"/>
      <c r="AG144" s="144" t="s">
        <v>40</v>
      </c>
      <c r="AH144" s="20" t="s">
        <v>66</v>
      </c>
      <c r="AI144" s="24"/>
      <c r="AJ144" s="25" t="s">
        <v>40</v>
      </c>
      <c r="AK144" s="20" t="s">
        <v>66</v>
      </c>
      <c r="AL144" s="21">
        <v>45209</v>
      </c>
      <c r="AM144" s="28" t="str">
        <f t="shared" si="23"/>
        <v>Wk41</v>
      </c>
      <c r="AN144" s="149" t="e">
        <v>#N/A</v>
      </c>
      <c r="AO144" s="159" t="e">
        <v>#N/A</v>
      </c>
      <c r="AP144" s="149" t="e">
        <v>#N/A</v>
      </c>
      <c r="AQ144" s="149" t="e">
        <f>VLOOKUP(A:A,[2]Sheet1!$K:$N,4,0)</f>
        <v>#N/A</v>
      </c>
      <c r="AR144" s="151"/>
      <c r="AS144" s="20"/>
      <c r="AT144" s="20"/>
      <c r="AU144" s="20" t="s">
        <v>66</v>
      </c>
      <c r="AV144" s="20" t="s">
        <v>40</v>
      </c>
      <c r="AW144" s="27">
        <v>45237</v>
      </c>
      <c r="AX144" s="20" t="s">
        <v>40</v>
      </c>
      <c r="AY144" s="25"/>
      <c r="AZ144" s="20"/>
      <c r="BA144" t="e">
        <f>IF(MATCH(F144,Sheet1!A:A,0),"YES","NO")</f>
        <v>#N/A</v>
      </c>
      <c r="BB144" s="125" t="e">
        <v>#N/A</v>
      </c>
      <c r="BC144" t="e">
        <v>#N/A</v>
      </c>
    </row>
    <row r="145" spans="1:55" ht="15" hidden="1" customHeight="1" x14ac:dyDescent="0.35">
      <c r="A145" s="18" t="s">
        <v>507</v>
      </c>
      <c r="B145" s="19" t="e">
        <v>#N/A</v>
      </c>
      <c r="C145" s="19" t="e">
        <v>#N/A</v>
      </c>
      <c r="D145" s="18">
        <v>2023</v>
      </c>
      <c r="E145" s="20" t="s">
        <v>511</v>
      </c>
      <c r="F145" s="20" t="s">
        <v>512</v>
      </c>
      <c r="G145" s="19" t="e">
        <v>#N/A</v>
      </c>
      <c r="H145" s="20" t="s">
        <v>513</v>
      </c>
      <c r="I145" s="20" t="s">
        <v>367</v>
      </c>
      <c r="J145" s="20" t="s">
        <v>297</v>
      </c>
      <c r="K145" s="20"/>
      <c r="L145" s="21"/>
      <c r="M145" s="21"/>
      <c r="N145" s="21" t="s">
        <v>2099</v>
      </c>
      <c r="O145" s="85" t="s">
        <v>1991</v>
      </c>
      <c r="P145" s="20">
        <v>2023</v>
      </c>
      <c r="Q145" s="20" t="s">
        <v>1985</v>
      </c>
      <c r="R145" s="20" t="s">
        <v>39</v>
      </c>
      <c r="S145" s="20" t="s">
        <v>1833</v>
      </c>
      <c r="T145" s="20" t="str">
        <f t="shared" si="21"/>
        <v>DWDM-1770B</v>
      </c>
      <c r="U145" s="20" t="s">
        <v>511</v>
      </c>
      <c r="V145" s="20" t="s">
        <v>40</v>
      </c>
      <c r="W145" s="20" t="s">
        <v>1771</v>
      </c>
      <c r="X145" s="20" t="e">
        <v>#N/A</v>
      </c>
      <c r="Y145" s="20" t="e">
        <v>#N/A</v>
      </c>
      <c r="Z145" s="20" t="e">
        <v>#N/A</v>
      </c>
      <c r="AA145" s="132"/>
      <c r="AB145" s="20" t="str">
        <f t="shared" si="22"/>
        <v>Wk52</v>
      </c>
      <c r="AC145" s="21">
        <v>45216</v>
      </c>
      <c r="AD145" s="21"/>
      <c r="AE145" s="22"/>
      <c r="AF145" s="141"/>
      <c r="AG145" s="144" t="s">
        <v>40</v>
      </c>
      <c r="AH145" s="20" t="s">
        <v>66</v>
      </c>
      <c r="AI145" s="24"/>
      <c r="AJ145" s="25" t="s">
        <v>40</v>
      </c>
      <c r="AK145" s="20" t="s">
        <v>66</v>
      </c>
      <c r="AL145" s="21">
        <v>45216</v>
      </c>
      <c r="AM145" s="28" t="str">
        <f t="shared" si="23"/>
        <v>Wk42</v>
      </c>
      <c r="AN145" s="149" t="e">
        <v>#N/A</v>
      </c>
      <c r="AO145" s="159" t="e">
        <v>#N/A</v>
      </c>
      <c r="AP145" s="149" t="e">
        <v>#N/A</v>
      </c>
      <c r="AQ145" s="149" t="e">
        <f>VLOOKUP(A:A,[2]Sheet1!$K:$N,4,0)</f>
        <v>#N/A</v>
      </c>
      <c r="AR145" s="151"/>
      <c r="AS145" s="20"/>
      <c r="AT145" s="20"/>
      <c r="AU145" s="20" t="s">
        <v>66</v>
      </c>
      <c r="AV145" s="20" t="s">
        <v>40</v>
      </c>
      <c r="AW145" s="27">
        <v>45237</v>
      </c>
      <c r="AX145" s="20" t="s">
        <v>40</v>
      </c>
      <c r="AY145" s="25"/>
      <c r="AZ145" s="20"/>
      <c r="BA145" t="e">
        <f>IF(MATCH(F145,Sheet1!A:A,0),"YES","NO")</f>
        <v>#N/A</v>
      </c>
      <c r="BB145" s="125" t="e">
        <v>#N/A</v>
      </c>
      <c r="BC145" t="e">
        <v>#N/A</v>
      </c>
    </row>
    <row r="146" spans="1:55" ht="15" hidden="1" customHeight="1" x14ac:dyDescent="0.35">
      <c r="A146" s="18" t="s">
        <v>507</v>
      </c>
      <c r="B146" s="19" t="e">
        <v>#N/A</v>
      </c>
      <c r="C146" s="19" t="e">
        <v>#N/A</v>
      </c>
      <c r="D146" s="18">
        <v>2023</v>
      </c>
      <c r="E146" s="20" t="s">
        <v>514</v>
      </c>
      <c r="F146" s="20" t="s">
        <v>515</v>
      </c>
      <c r="G146" s="19" t="e">
        <v>#N/A</v>
      </c>
      <c r="H146" s="20" t="s">
        <v>516</v>
      </c>
      <c r="I146" s="20" t="s">
        <v>367</v>
      </c>
      <c r="J146" s="20" t="s">
        <v>297</v>
      </c>
      <c r="K146" s="20"/>
      <c r="L146" s="21"/>
      <c r="M146" s="21"/>
      <c r="N146" s="21" t="s">
        <v>2100</v>
      </c>
      <c r="O146" s="85" t="s">
        <v>1991</v>
      </c>
      <c r="P146" s="20">
        <v>2023</v>
      </c>
      <c r="Q146" s="20" t="s">
        <v>1985</v>
      </c>
      <c r="R146" s="20" t="s">
        <v>39</v>
      </c>
      <c r="S146" s="20" t="s">
        <v>1833</v>
      </c>
      <c r="T146" s="20" t="str">
        <f t="shared" si="21"/>
        <v>DWDM-1787B</v>
      </c>
      <c r="U146" s="20" t="s">
        <v>514</v>
      </c>
      <c r="V146" s="20" t="s">
        <v>40</v>
      </c>
      <c r="W146" s="20" t="s">
        <v>1764</v>
      </c>
      <c r="X146" s="20" t="e">
        <v>#N/A</v>
      </c>
      <c r="Y146" s="20" t="e">
        <v>#N/A</v>
      </c>
      <c r="Z146" s="20" t="e">
        <v>#N/A</v>
      </c>
      <c r="AA146" s="132"/>
      <c r="AB146" s="20" t="str">
        <f t="shared" si="22"/>
        <v>Wk52</v>
      </c>
      <c r="AC146" s="21">
        <v>45216</v>
      </c>
      <c r="AD146" s="21"/>
      <c r="AE146" s="22"/>
      <c r="AF146" s="141"/>
      <c r="AG146" s="144" t="s">
        <v>40</v>
      </c>
      <c r="AH146" s="20" t="s">
        <v>66</v>
      </c>
      <c r="AI146" s="24"/>
      <c r="AJ146" s="25" t="s">
        <v>40</v>
      </c>
      <c r="AK146" s="20" t="s">
        <v>66</v>
      </c>
      <c r="AL146" s="21">
        <v>45216</v>
      </c>
      <c r="AM146" s="28" t="str">
        <f t="shared" si="23"/>
        <v>Wk42</v>
      </c>
      <c r="AN146" s="149" t="e">
        <v>#N/A</v>
      </c>
      <c r="AO146" s="159" t="e">
        <v>#N/A</v>
      </c>
      <c r="AP146" s="149" t="e">
        <v>#N/A</v>
      </c>
      <c r="AQ146" s="149" t="e">
        <f>VLOOKUP(A:A,[2]Sheet1!$K:$N,4,0)</f>
        <v>#N/A</v>
      </c>
      <c r="AR146" s="151"/>
      <c r="AS146" s="20"/>
      <c r="AT146" s="20" t="s">
        <v>345</v>
      </c>
      <c r="AU146" s="20" t="s">
        <v>66</v>
      </c>
      <c r="AV146" s="20" t="s">
        <v>40</v>
      </c>
      <c r="AW146" s="27">
        <v>45237</v>
      </c>
      <c r="AX146" s="20" t="s">
        <v>40</v>
      </c>
      <c r="AY146" s="25"/>
      <c r="AZ146" s="20"/>
      <c r="BA146" t="e">
        <f>IF(MATCH(F146,Sheet1!A:A,0),"YES","NO")</f>
        <v>#N/A</v>
      </c>
      <c r="BB146" s="125" t="e">
        <v>#N/A</v>
      </c>
      <c r="BC146" t="e">
        <v>#N/A</v>
      </c>
    </row>
    <row r="147" spans="1:55" ht="15" hidden="1" customHeight="1" x14ac:dyDescent="0.35">
      <c r="A147" s="18" t="s">
        <v>507</v>
      </c>
      <c r="B147" s="19" t="e">
        <v>#N/A</v>
      </c>
      <c r="C147" s="19" t="e">
        <v>#N/A</v>
      </c>
      <c r="D147" s="18">
        <v>2023</v>
      </c>
      <c r="E147" s="20" t="s">
        <v>480</v>
      </c>
      <c r="F147" s="20" t="s">
        <v>517</v>
      </c>
      <c r="G147" s="19" t="e">
        <v>#N/A</v>
      </c>
      <c r="H147" s="20" t="s">
        <v>518</v>
      </c>
      <c r="I147" s="20" t="s">
        <v>367</v>
      </c>
      <c r="J147" s="20" t="s">
        <v>297</v>
      </c>
      <c r="K147" s="20"/>
      <c r="L147" s="21"/>
      <c r="M147" s="21"/>
      <c r="N147" s="21" t="s">
        <v>2104</v>
      </c>
      <c r="O147" s="85" t="s">
        <v>1991</v>
      </c>
      <c r="P147" s="20">
        <v>2023</v>
      </c>
      <c r="Q147" s="20" t="s">
        <v>1985</v>
      </c>
      <c r="R147" s="20" t="s">
        <v>39</v>
      </c>
      <c r="S147" s="20" t="s">
        <v>1833</v>
      </c>
      <c r="T147" s="20" t="str">
        <f t="shared" si="21"/>
        <v>DWDM-2070B</v>
      </c>
      <c r="U147" s="20" t="s">
        <v>480</v>
      </c>
      <c r="V147" s="20" t="s">
        <v>40</v>
      </c>
      <c r="W147" s="20" t="s">
        <v>1755</v>
      </c>
      <c r="X147" s="20" t="e">
        <v>#N/A</v>
      </c>
      <c r="Y147" s="20" t="e">
        <v>#N/A</v>
      </c>
      <c r="Z147" s="20" t="e">
        <v>#N/A</v>
      </c>
      <c r="AA147" s="132"/>
      <c r="AB147" s="20" t="str">
        <f t="shared" si="22"/>
        <v>Wk52</v>
      </c>
      <c r="AC147" s="21">
        <v>45218</v>
      </c>
      <c r="AD147" s="21"/>
      <c r="AE147" s="22"/>
      <c r="AF147" s="141"/>
      <c r="AG147" s="144" t="s">
        <v>40</v>
      </c>
      <c r="AH147" s="20" t="s">
        <v>66</v>
      </c>
      <c r="AI147" s="24"/>
      <c r="AJ147" s="25" t="s">
        <v>40</v>
      </c>
      <c r="AK147" s="20" t="s">
        <v>66</v>
      </c>
      <c r="AL147" s="21">
        <v>45218</v>
      </c>
      <c r="AM147" s="28" t="str">
        <f t="shared" si="23"/>
        <v>Wk42</v>
      </c>
      <c r="AN147" s="149" t="e">
        <v>#N/A</v>
      </c>
      <c r="AO147" s="159" t="e">
        <v>#N/A</v>
      </c>
      <c r="AP147" s="149" t="e">
        <v>#N/A</v>
      </c>
      <c r="AQ147" s="149" t="e">
        <f>VLOOKUP(A:A,[2]Sheet1!$K:$N,4,0)</f>
        <v>#N/A</v>
      </c>
      <c r="AR147" s="151"/>
      <c r="AS147" s="20"/>
      <c r="AT147" s="20" t="s">
        <v>345</v>
      </c>
      <c r="AU147" s="20" t="s">
        <v>66</v>
      </c>
      <c r="AV147" s="20" t="s">
        <v>40</v>
      </c>
      <c r="AW147" s="27">
        <v>45237</v>
      </c>
      <c r="AX147" s="20" t="s">
        <v>40</v>
      </c>
      <c r="AY147" s="25"/>
      <c r="AZ147" s="20"/>
      <c r="BA147" t="e">
        <f>IF(MATCH(F147,Sheet1!A:A,0),"YES","NO")</f>
        <v>#N/A</v>
      </c>
      <c r="BB147" s="125" t="e">
        <v>#N/A</v>
      </c>
      <c r="BC147" t="e">
        <v>#N/A</v>
      </c>
    </row>
    <row r="148" spans="1:55" ht="15" hidden="1" customHeight="1" x14ac:dyDescent="0.35">
      <c r="A148" s="18" t="s">
        <v>507</v>
      </c>
      <c r="B148" s="19" t="e">
        <v>#N/A</v>
      </c>
      <c r="C148" s="19" t="e">
        <v>#N/A</v>
      </c>
      <c r="D148" s="18">
        <v>2023</v>
      </c>
      <c r="E148" s="20" t="s">
        <v>519</v>
      </c>
      <c r="F148" s="20" t="s">
        <v>520</v>
      </c>
      <c r="G148" s="19" t="e">
        <v>#N/A</v>
      </c>
      <c r="H148" s="20" t="s">
        <v>521</v>
      </c>
      <c r="I148" s="20" t="s">
        <v>367</v>
      </c>
      <c r="J148" s="20" t="s">
        <v>297</v>
      </c>
      <c r="K148" s="20"/>
      <c r="L148" s="21"/>
      <c r="M148" s="21"/>
      <c r="N148" s="21" t="s">
        <v>2105</v>
      </c>
      <c r="O148" s="85" t="s">
        <v>1991</v>
      </c>
      <c r="P148" s="20">
        <v>2023</v>
      </c>
      <c r="Q148" s="20" t="s">
        <v>1985</v>
      </c>
      <c r="R148" s="20" t="s">
        <v>39</v>
      </c>
      <c r="S148" s="20" t="s">
        <v>1833</v>
      </c>
      <c r="T148" s="20" t="str">
        <f t="shared" si="21"/>
        <v>DWDM-2086A</v>
      </c>
      <c r="U148" s="20" t="s">
        <v>519</v>
      </c>
      <c r="V148" s="20" t="s">
        <v>40</v>
      </c>
      <c r="W148" s="20" t="s">
        <v>1764</v>
      </c>
      <c r="X148" s="20" t="e">
        <v>#N/A</v>
      </c>
      <c r="Y148" s="20" t="e">
        <v>#N/A</v>
      </c>
      <c r="Z148" s="20" t="e">
        <v>#N/A</v>
      </c>
      <c r="AA148" s="132"/>
      <c r="AB148" s="20" t="str">
        <f t="shared" si="22"/>
        <v>Wk52</v>
      </c>
      <c r="AC148" s="21">
        <v>45217</v>
      </c>
      <c r="AD148" s="21"/>
      <c r="AE148" s="22"/>
      <c r="AF148" s="141"/>
      <c r="AG148" s="144" t="s">
        <v>40</v>
      </c>
      <c r="AH148" s="20" t="s">
        <v>66</v>
      </c>
      <c r="AI148" s="24"/>
      <c r="AJ148" s="25" t="s">
        <v>40</v>
      </c>
      <c r="AK148" s="20" t="s">
        <v>66</v>
      </c>
      <c r="AL148" s="21">
        <v>45217</v>
      </c>
      <c r="AM148" s="28" t="str">
        <f t="shared" si="23"/>
        <v>Wk42</v>
      </c>
      <c r="AN148" s="149" t="e">
        <v>#N/A</v>
      </c>
      <c r="AO148" s="159" t="e">
        <v>#N/A</v>
      </c>
      <c r="AP148" s="149" t="e">
        <v>#N/A</v>
      </c>
      <c r="AQ148" s="149" t="e">
        <f>VLOOKUP(A:A,[2]Sheet1!$K:$N,4,0)</f>
        <v>#N/A</v>
      </c>
      <c r="AR148" s="151"/>
      <c r="AS148" s="20"/>
      <c r="AT148" s="20" t="s">
        <v>345</v>
      </c>
      <c r="AU148" s="20" t="s">
        <v>66</v>
      </c>
      <c r="AV148" s="20" t="s">
        <v>40</v>
      </c>
      <c r="AW148" s="27">
        <v>45237</v>
      </c>
      <c r="AX148" s="20" t="s">
        <v>40</v>
      </c>
      <c r="AY148" s="25"/>
      <c r="AZ148" s="20"/>
      <c r="BA148" t="e">
        <f>IF(MATCH(F148,Sheet1!A:A,0),"YES","NO")</f>
        <v>#N/A</v>
      </c>
      <c r="BB148" s="125" t="e">
        <v>#N/A</v>
      </c>
      <c r="BC148" t="e">
        <v>#N/A</v>
      </c>
    </row>
    <row r="149" spans="1:55" ht="15" hidden="1" customHeight="1" x14ac:dyDescent="0.35">
      <c r="A149" s="18" t="s">
        <v>507</v>
      </c>
      <c r="B149" s="19" t="e">
        <v>#N/A</v>
      </c>
      <c r="C149" s="19" t="e">
        <v>#N/A</v>
      </c>
      <c r="D149" s="18">
        <v>2023</v>
      </c>
      <c r="E149" s="20" t="s">
        <v>231</v>
      </c>
      <c r="F149" s="20" t="s">
        <v>522</v>
      </c>
      <c r="G149" s="19" t="e">
        <v>#N/A</v>
      </c>
      <c r="H149" s="20" t="s">
        <v>523</v>
      </c>
      <c r="I149" s="20" t="s">
        <v>367</v>
      </c>
      <c r="J149" s="20" t="s">
        <v>96</v>
      </c>
      <c r="K149" s="20"/>
      <c r="L149" s="21"/>
      <c r="M149" s="21"/>
      <c r="N149" s="21" t="s">
        <v>2212</v>
      </c>
      <c r="O149" s="85" t="s">
        <v>1991</v>
      </c>
      <c r="P149" s="20">
        <v>2023</v>
      </c>
      <c r="Q149" s="20" t="s">
        <v>1985</v>
      </c>
      <c r="R149" s="20" t="s">
        <v>39</v>
      </c>
      <c r="S149" s="20" t="s">
        <v>1833</v>
      </c>
      <c r="T149" s="20" t="str">
        <f t="shared" si="21"/>
        <v>DWDM-8709A</v>
      </c>
      <c r="U149" s="20" t="s">
        <v>231</v>
      </c>
      <c r="V149" s="20" t="s">
        <v>40</v>
      </c>
      <c r="W149" s="20" t="s">
        <v>1752</v>
      </c>
      <c r="X149" s="20" t="e">
        <v>#N/A</v>
      </c>
      <c r="Y149" s="20" t="e">
        <v>#N/A</v>
      </c>
      <c r="Z149" s="20" t="e">
        <v>#N/A</v>
      </c>
      <c r="AA149" s="132"/>
      <c r="AB149" s="20" t="str">
        <f t="shared" si="22"/>
        <v>Wk52</v>
      </c>
      <c r="AC149" s="21">
        <v>45215</v>
      </c>
      <c r="AD149" s="21"/>
      <c r="AE149" s="22"/>
      <c r="AF149" s="141"/>
      <c r="AG149" s="144" t="s">
        <v>40</v>
      </c>
      <c r="AH149" s="20" t="s">
        <v>66</v>
      </c>
      <c r="AI149" s="24"/>
      <c r="AJ149" s="25" t="s">
        <v>40</v>
      </c>
      <c r="AK149" s="20" t="s">
        <v>66</v>
      </c>
      <c r="AL149" s="21">
        <v>45215</v>
      </c>
      <c r="AM149" s="28" t="str">
        <f t="shared" si="23"/>
        <v>Wk42</v>
      </c>
      <c r="AN149" s="149" t="e">
        <v>#N/A</v>
      </c>
      <c r="AO149" s="159" t="e">
        <v>#N/A</v>
      </c>
      <c r="AP149" s="149" t="e">
        <v>#N/A</v>
      </c>
      <c r="AQ149" s="149" t="e">
        <f>VLOOKUP(A:A,[2]Sheet1!$K:$N,4,0)</f>
        <v>#N/A</v>
      </c>
      <c r="AR149" s="151"/>
      <c r="AS149" s="20"/>
      <c r="AT149" s="20"/>
      <c r="AU149" s="20" t="s">
        <v>66</v>
      </c>
      <c r="AV149" s="20" t="s">
        <v>40</v>
      </c>
      <c r="AW149" s="27">
        <v>45237</v>
      </c>
      <c r="AX149" s="20" t="s">
        <v>40</v>
      </c>
      <c r="AY149" s="25"/>
      <c r="AZ149" s="20"/>
      <c r="BA149" t="e">
        <f>IF(MATCH(F149,Sheet1!A:A,0),"YES","NO")</f>
        <v>#N/A</v>
      </c>
      <c r="BB149" s="125" t="e">
        <v>#N/A</v>
      </c>
      <c r="BC149" t="e">
        <v>#N/A</v>
      </c>
    </row>
    <row r="150" spans="1:55" hidden="1" x14ac:dyDescent="0.35">
      <c r="A150" s="35" t="s">
        <v>524</v>
      </c>
      <c r="B150" s="36" t="e">
        <v>#N/A</v>
      </c>
      <c r="C150" s="36" t="e">
        <v>#N/A</v>
      </c>
      <c r="D150" s="35">
        <v>2023</v>
      </c>
      <c r="E150" s="20" t="s">
        <v>525</v>
      </c>
      <c r="F150" s="20" t="s">
        <v>526</v>
      </c>
      <c r="G150" s="36" t="e">
        <v>#N/A</v>
      </c>
      <c r="H150" s="20" t="s">
        <v>527</v>
      </c>
      <c r="I150" s="20" t="s">
        <v>367</v>
      </c>
      <c r="J150" s="20" t="s">
        <v>96</v>
      </c>
      <c r="K150" s="20"/>
      <c r="L150" s="21"/>
      <c r="M150" s="21"/>
      <c r="N150" s="21" t="e">
        <v>#N/A</v>
      </c>
      <c r="O150" s="85" t="s">
        <v>1878</v>
      </c>
      <c r="P150" s="20"/>
      <c r="Q150" s="20"/>
      <c r="R150" s="20"/>
      <c r="S150" s="20"/>
      <c r="T150" s="20" t="str">
        <f t="shared" si="21"/>
        <v>DWDM-</v>
      </c>
      <c r="U150" s="20"/>
      <c r="V150" s="20"/>
      <c r="W150" s="20"/>
      <c r="X150" s="20" t="e">
        <v>#N/A</v>
      </c>
      <c r="Y150" s="20" t="e">
        <v>#N/A</v>
      </c>
      <c r="Z150" s="20" t="e">
        <v>#N/A</v>
      </c>
      <c r="AA150" s="132"/>
      <c r="AB150" s="20" t="str">
        <f t="shared" si="22"/>
        <v>Wk52</v>
      </c>
      <c r="AC150" s="21" t="s">
        <v>41</v>
      </c>
      <c r="AD150" s="21"/>
      <c r="AE150" s="22"/>
      <c r="AF150" s="141"/>
      <c r="AG150" s="144"/>
      <c r="AH150" s="20" t="s">
        <v>41</v>
      </c>
      <c r="AI150" s="24"/>
      <c r="AJ150" s="25">
        <v>45334</v>
      </c>
      <c r="AK150" s="20" t="s">
        <v>41</v>
      </c>
      <c r="AL150" s="21">
        <v>45244</v>
      </c>
      <c r="AM150" s="28" t="str">
        <f t="shared" si="23"/>
        <v>Wk46</v>
      </c>
      <c r="AN150" s="149" t="s">
        <v>2277</v>
      </c>
      <c r="AO150" s="160" t="s">
        <v>524</v>
      </c>
      <c r="AP150" s="149" t="s">
        <v>2447</v>
      </c>
      <c r="AQ150" s="149" t="e">
        <f>VLOOKUP(A:A,[2]Sheet1!$K:$N,4,0)</f>
        <v>#N/A</v>
      </c>
      <c r="AR150" s="151"/>
      <c r="AS150" s="20"/>
      <c r="AT150" s="20"/>
      <c r="AU150" s="20"/>
      <c r="AV150" s="20"/>
      <c r="AW150" s="27"/>
      <c r="AX150" s="20"/>
      <c r="AY150" s="25"/>
      <c r="AZ150" s="20"/>
      <c r="BA150" t="e">
        <f>IF(MATCH(F150,Sheet1!A:A,0),"YES","NO")</f>
        <v>#N/A</v>
      </c>
      <c r="BB150" s="125" t="e">
        <v>#N/A</v>
      </c>
      <c r="BC150" t="e">
        <v>#N/A</v>
      </c>
    </row>
    <row r="151" spans="1:55" ht="72.5" x14ac:dyDescent="0.35">
      <c r="A151" s="18" t="s">
        <v>179</v>
      </c>
      <c r="B151" s="19">
        <v>0.703395031698</v>
      </c>
      <c r="C151" s="32">
        <v>1.2129679083639999</v>
      </c>
      <c r="D151" s="18" t="s">
        <v>59</v>
      </c>
      <c r="E151" s="20" t="s">
        <v>188</v>
      </c>
      <c r="F151" s="20" t="s">
        <v>189</v>
      </c>
      <c r="G151" s="32">
        <v>1.2129679083639999</v>
      </c>
      <c r="H151" s="20" t="s">
        <v>190</v>
      </c>
      <c r="I151" s="20" t="s">
        <v>37</v>
      </c>
      <c r="J151" s="20" t="s">
        <v>158</v>
      </c>
      <c r="K151" s="20"/>
      <c r="L151" s="21">
        <v>45329</v>
      </c>
      <c r="M151" s="21"/>
      <c r="N151" s="21" t="s">
        <v>2020</v>
      </c>
      <c r="O151" s="85" t="s">
        <v>1991</v>
      </c>
      <c r="P151" s="20">
        <v>2024</v>
      </c>
      <c r="Q151" s="20" t="s">
        <v>184</v>
      </c>
      <c r="R151" s="20" t="s">
        <v>39</v>
      </c>
      <c r="S151" s="20" t="s">
        <v>1979</v>
      </c>
      <c r="T151" s="20" t="str">
        <f t="shared" si="21"/>
        <v>DWDM-8367A</v>
      </c>
      <c r="U151" s="20" t="s">
        <v>188</v>
      </c>
      <c r="V151" s="20" t="s">
        <v>1897</v>
      </c>
      <c r="W151" s="22" t="s">
        <v>1959</v>
      </c>
      <c r="X151" s="20" t="s">
        <v>2240</v>
      </c>
      <c r="Y151" s="20" t="s">
        <v>1506</v>
      </c>
      <c r="Z151" s="20" t="s">
        <v>1506</v>
      </c>
      <c r="AA151" s="132">
        <v>45420</v>
      </c>
      <c r="AB151" s="20" t="str">
        <f t="shared" si="22"/>
        <v>Wk19</v>
      </c>
      <c r="AC151" s="21">
        <v>45421</v>
      </c>
      <c r="AD151" s="21"/>
      <c r="AE151" s="22"/>
      <c r="AF151" s="141"/>
      <c r="AG151" s="144">
        <v>45450</v>
      </c>
      <c r="AH151" s="20"/>
      <c r="AI151" s="24"/>
      <c r="AJ151" s="25" t="s">
        <v>65</v>
      </c>
      <c r="AK151" s="20"/>
      <c r="AL151" s="21">
        <f t="shared" ref="AL151:AL153" si="24">AG151+14</f>
        <v>45464</v>
      </c>
      <c r="AM151" s="28"/>
      <c r="AN151" s="149" t="str">
        <f t="shared" ref="AN151:AN153" si="25">AQ151</f>
        <v>P1_IP_BR-Q1</v>
      </c>
      <c r="AO151" s="159" t="s">
        <v>179</v>
      </c>
      <c r="AP151" s="149" t="s">
        <v>2447</v>
      </c>
      <c r="AQ151" s="149" t="str">
        <f>VLOOKUP(A:A,[2]Sheet1!$K:$N,4,0)</f>
        <v>P1_IP_BR-Q1</v>
      </c>
      <c r="AR151" s="151"/>
      <c r="AS151" s="20"/>
      <c r="AT151" s="20"/>
      <c r="AU151" s="20"/>
      <c r="AV151" s="20"/>
      <c r="AW151" s="27"/>
      <c r="AX151" s="20"/>
      <c r="AY151" s="25" t="s">
        <v>66</v>
      </c>
      <c r="AZ151" s="21" t="s">
        <v>184</v>
      </c>
      <c r="BA151" t="e">
        <f>IF(MATCH(F151,Sheet1!A:A,0),"YES","NO")</f>
        <v>#N/A</v>
      </c>
      <c r="BB151" s="125" t="s">
        <v>179</v>
      </c>
      <c r="BC151" t="s">
        <v>2447</v>
      </c>
    </row>
    <row r="152" spans="1:55" x14ac:dyDescent="0.35">
      <c r="A152" s="18" t="s">
        <v>197</v>
      </c>
      <c r="B152" s="19" t="e">
        <v>#N/A</v>
      </c>
      <c r="C152" s="32" t="e">
        <v>#N/A</v>
      </c>
      <c r="D152" s="18" t="s">
        <v>59</v>
      </c>
      <c r="E152" s="20" t="s">
        <v>173</v>
      </c>
      <c r="F152" s="20" t="s">
        <v>204</v>
      </c>
      <c r="G152" s="32" t="e">
        <v>#N/A</v>
      </c>
      <c r="H152" s="20" t="s">
        <v>175</v>
      </c>
      <c r="I152" s="20" t="s">
        <v>205</v>
      </c>
      <c r="J152" s="20" t="s">
        <v>38</v>
      </c>
      <c r="K152" s="20"/>
      <c r="L152" s="21">
        <v>45281</v>
      </c>
      <c r="M152" s="21">
        <v>45338</v>
      </c>
      <c r="N152" s="21" t="s">
        <v>2017</v>
      </c>
      <c r="O152" s="85" t="s">
        <v>1990</v>
      </c>
      <c r="P152" s="20">
        <v>2024</v>
      </c>
      <c r="Q152" s="20" t="s">
        <v>184</v>
      </c>
      <c r="R152" s="20" t="s">
        <v>39</v>
      </c>
      <c r="S152" s="20" t="s">
        <v>1978</v>
      </c>
      <c r="T152" s="20" t="str">
        <f t="shared" si="21"/>
        <v>DWDM-8224A</v>
      </c>
      <c r="U152" s="20" t="s">
        <v>173</v>
      </c>
      <c r="V152" s="20" t="s">
        <v>1897</v>
      </c>
      <c r="W152" s="20" t="s">
        <v>1818</v>
      </c>
      <c r="X152" s="20" t="s">
        <v>2240</v>
      </c>
      <c r="Y152" s="20" t="s">
        <v>1504</v>
      </c>
      <c r="Z152" s="20" t="s">
        <v>1506</v>
      </c>
      <c r="AA152" s="132">
        <v>45421</v>
      </c>
      <c r="AB152" s="20" t="str">
        <f t="shared" si="22"/>
        <v>Wk19</v>
      </c>
      <c r="AC152" s="21">
        <v>45421</v>
      </c>
      <c r="AD152" s="21"/>
      <c r="AE152" s="22"/>
      <c r="AF152" s="141"/>
      <c r="AG152" s="144">
        <v>45450</v>
      </c>
      <c r="AH152" s="20"/>
      <c r="AI152" s="24"/>
      <c r="AJ152" s="25" t="s">
        <v>65</v>
      </c>
      <c r="AK152" s="20"/>
      <c r="AL152" s="21">
        <f t="shared" si="24"/>
        <v>45464</v>
      </c>
      <c r="AM152" s="28"/>
      <c r="AN152" s="149" t="str">
        <f t="shared" si="25"/>
        <v>P1_IP_BR-Q1</v>
      </c>
      <c r="AO152" s="159" t="s">
        <v>197</v>
      </c>
      <c r="AP152" s="149" t="s">
        <v>2447</v>
      </c>
      <c r="AQ152" s="149" t="str">
        <f>VLOOKUP(A:A,[2]Sheet1!$K:$N,4,0)</f>
        <v>P1_IP_BR-Q1</v>
      </c>
      <c r="AR152" s="151"/>
      <c r="AS152" s="20"/>
      <c r="AT152" s="20"/>
      <c r="AU152" s="20"/>
      <c r="AV152" s="20"/>
      <c r="AW152" s="27"/>
      <c r="AX152" s="20"/>
      <c r="AY152" s="25" t="s">
        <v>66</v>
      </c>
      <c r="AZ152" s="21">
        <v>45401</v>
      </c>
      <c r="BA152" t="e">
        <f>IF(MATCH(F152,Sheet1!A:A,0),"YES","NO")</f>
        <v>#N/A</v>
      </c>
      <c r="BB152" s="125" t="s">
        <v>197</v>
      </c>
      <c r="BC152" t="s">
        <v>2447</v>
      </c>
    </row>
    <row r="153" spans="1:55" hidden="1" x14ac:dyDescent="0.35">
      <c r="A153" s="18" t="s">
        <v>206</v>
      </c>
      <c r="B153" s="19">
        <v>0.53846268681850007</v>
      </c>
      <c r="C153" s="32">
        <v>0.91724362809650006</v>
      </c>
      <c r="D153" s="18" t="s">
        <v>59</v>
      </c>
      <c r="E153" s="20" t="s">
        <v>228</v>
      </c>
      <c r="F153" s="20" t="s">
        <v>229</v>
      </c>
      <c r="G153" s="32">
        <v>0.91724362809650006</v>
      </c>
      <c r="H153" s="20" t="s">
        <v>230</v>
      </c>
      <c r="I153" s="20" t="s">
        <v>211</v>
      </c>
      <c r="J153" s="20" t="s">
        <v>38</v>
      </c>
      <c r="K153" s="20"/>
      <c r="L153" s="21">
        <v>45329</v>
      </c>
      <c r="M153" s="21"/>
      <c r="N153" s="21" t="s">
        <v>2023</v>
      </c>
      <c r="O153" s="85" t="s">
        <v>1991</v>
      </c>
      <c r="P153" s="20">
        <v>2024</v>
      </c>
      <c r="Q153" s="20" t="s">
        <v>184</v>
      </c>
      <c r="R153" s="20" t="s">
        <v>39</v>
      </c>
      <c r="S153" s="20" t="s">
        <v>206</v>
      </c>
      <c r="T153" s="20" t="str">
        <f t="shared" si="21"/>
        <v>DWDM-8667A</v>
      </c>
      <c r="U153" s="20" t="s">
        <v>228</v>
      </c>
      <c r="V153" s="20" t="s">
        <v>1897</v>
      </c>
      <c r="W153" s="20" t="s">
        <v>1821</v>
      </c>
      <c r="X153" s="20" t="s">
        <v>2243</v>
      </c>
      <c r="Y153" s="20" t="s">
        <v>1504</v>
      </c>
      <c r="Z153" s="20" t="s">
        <v>1504</v>
      </c>
      <c r="AA153" s="132">
        <v>45421</v>
      </c>
      <c r="AB153" s="20" t="str">
        <f t="shared" si="22"/>
        <v>Wk19</v>
      </c>
      <c r="AC153" s="21">
        <v>45421</v>
      </c>
      <c r="AD153" s="21"/>
      <c r="AE153" s="22"/>
      <c r="AF153" s="141"/>
      <c r="AG153" s="144">
        <v>45450</v>
      </c>
      <c r="AH153" s="20"/>
      <c r="AI153" s="24"/>
      <c r="AJ153" s="25" t="s">
        <v>65</v>
      </c>
      <c r="AK153" s="20"/>
      <c r="AL153" s="21">
        <f t="shared" si="24"/>
        <v>45464</v>
      </c>
      <c r="AM153" s="28"/>
      <c r="AN153" s="149" t="str">
        <f t="shared" si="25"/>
        <v>P1_IP_R_EXP-Q1</v>
      </c>
      <c r="AO153" s="159" t="s">
        <v>206</v>
      </c>
      <c r="AP153" s="149" t="s">
        <v>2446</v>
      </c>
      <c r="AQ153" s="149" t="str">
        <f>VLOOKUP(A:A,[2]Sheet1!$K:$N,4,0)</f>
        <v>P1_IP_R_EXP-Q1</v>
      </c>
      <c r="AR153" s="151"/>
      <c r="AS153" s="20"/>
      <c r="AT153" s="20"/>
      <c r="AU153" s="20"/>
      <c r="AV153" s="20"/>
      <c r="AW153" s="27"/>
      <c r="AX153" s="28"/>
      <c r="AY153" s="25" t="s">
        <v>66</v>
      </c>
      <c r="AZ153" s="21">
        <v>45427</v>
      </c>
      <c r="BA153" t="e">
        <f>IF(MATCH(F153,Sheet1!A:A,0),"YES","NO")</f>
        <v>#N/A</v>
      </c>
      <c r="BB153" s="125" t="s">
        <v>206</v>
      </c>
      <c r="BC153" t="s">
        <v>2446</v>
      </c>
    </row>
    <row r="154" spans="1:55" hidden="1" x14ac:dyDescent="0.35">
      <c r="A154" s="35" t="s">
        <v>524</v>
      </c>
      <c r="B154" s="36" t="e">
        <v>#N/A</v>
      </c>
      <c r="C154" s="36" t="e">
        <v>#N/A</v>
      </c>
      <c r="D154" s="35">
        <v>2023</v>
      </c>
      <c r="E154" s="20" t="s">
        <v>303</v>
      </c>
      <c r="F154" s="20" t="s">
        <v>541</v>
      </c>
      <c r="G154" s="36" t="e">
        <v>#N/A</v>
      </c>
      <c r="H154" s="20" t="s">
        <v>413</v>
      </c>
      <c r="I154" s="20" t="s">
        <v>367</v>
      </c>
      <c r="J154" s="20" t="s">
        <v>297</v>
      </c>
      <c r="K154" s="20"/>
      <c r="L154" s="21"/>
      <c r="M154" s="21"/>
      <c r="N154" s="21" t="s">
        <v>2004</v>
      </c>
      <c r="O154" s="85" t="s">
        <v>1990</v>
      </c>
      <c r="P154" s="20">
        <v>2024</v>
      </c>
      <c r="Q154" s="20" t="s">
        <v>184</v>
      </c>
      <c r="R154" s="20" t="s">
        <v>39</v>
      </c>
      <c r="S154" s="20" t="s">
        <v>1972</v>
      </c>
      <c r="T154" s="20" t="str">
        <f t="shared" si="21"/>
        <v>DWDM-2021B</v>
      </c>
      <c r="U154" s="20" t="s">
        <v>303</v>
      </c>
      <c r="V154" s="20" t="s">
        <v>1897</v>
      </c>
      <c r="W154" s="20" t="s">
        <v>1824</v>
      </c>
      <c r="X154" s="20" t="e">
        <v>#N/A</v>
      </c>
      <c r="Y154" s="20" t="e">
        <v>#N/A</v>
      </c>
      <c r="Z154" s="20" t="e">
        <v>#N/A</v>
      </c>
      <c r="AA154" s="132"/>
      <c r="AB154" s="20" t="str">
        <f t="shared" si="22"/>
        <v>Wk52</v>
      </c>
      <c r="AC154" s="21">
        <v>45237</v>
      </c>
      <c r="AD154" s="21"/>
      <c r="AE154" s="22"/>
      <c r="AF154" s="141"/>
      <c r="AG154" s="144" t="s">
        <v>40</v>
      </c>
      <c r="AH154" s="20" t="s">
        <v>66</v>
      </c>
      <c r="AI154" s="39">
        <v>45300</v>
      </c>
      <c r="AJ154" s="25">
        <v>45334</v>
      </c>
      <c r="AK154" s="20" t="s">
        <v>66</v>
      </c>
      <c r="AL154" s="21">
        <v>45272</v>
      </c>
      <c r="AM154" s="28" t="str">
        <f t="shared" ref="AM154:AM190" si="26">"Wk"&amp;WEEKNUM(AL154,21)</f>
        <v>Wk50</v>
      </c>
      <c r="AN154" s="149" t="s">
        <v>2277</v>
      </c>
      <c r="AO154" s="160" t="s">
        <v>524</v>
      </c>
      <c r="AP154" s="149" t="s">
        <v>2447</v>
      </c>
      <c r="AQ154" s="149" t="e">
        <f>VLOOKUP(A:A,[2]Sheet1!$K:$N,4,0)</f>
        <v>#N/A</v>
      </c>
      <c r="AR154" s="151"/>
      <c r="AS154" s="20" t="s">
        <v>542</v>
      </c>
      <c r="AT154" s="20" t="s">
        <v>47</v>
      </c>
      <c r="AU154" s="20"/>
      <c r="AV154" s="20"/>
      <c r="AW154" s="27"/>
      <c r="AX154" s="28"/>
      <c r="AY154" s="25"/>
      <c r="AZ154" s="20"/>
      <c r="BA154" t="e">
        <f>IF(MATCH(F154,Sheet1!A:A,0),"YES","NO")</f>
        <v>#N/A</v>
      </c>
      <c r="BB154" s="125" t="e">
        <v>#N/A</v>
      </c>
      <c r="BC154" t="e">
        <v>#N/A</v>
      </c>
    </row>
    <row r="155" spans="1:55" ht="24.65" hidden="1" customHeight="1" x14ac:dyDescent="0.35">
      <c r="A155" s="35" t="s">
        <v>543</v>
      </c>
      <c r="B155" s="36">
        <v>0.57385917049399993</v>
      </c>
      <c r="C155" s="36" t="e">
        <v>#N/A</v>
      </c>
      <c r="D155" s="35">
        <v>2023</v>
      </c>
      <c r="E155" s="20" t="s">
        <v>544</v>
      </c>
      <c r="F155" s="20" t="s">
        <v>545</v>
      </c>
      <c r="G155" s="36" t="e">
        <v>#N/A</v>
      </c>
      <c r="H155" s="20" t="s">
        <v>546</v>
      </c>
      <c r="I155" s="20" t="s">
        <v>367</v>
      </c>
      <c r="J155" s="20" t="s">
        <v>158</v>
      </c>
      <c r="K155" s="20"/>
      <c r="L155" s="21"/>
      <c r="M155" s="21"/>
      <c r="N155" s="21" t="e">
        <v>#N/A</v>
      </c>
      <c r="O155" s="85" t="s">
        <v>1878</v>
      </c>
      <c r="P155" s="20"/>
      <c r="Q155" s="20"/>
      <c r="R155" s="20"/>
      <c r="S155" s="20"/>
      <c r="T155" s="20" t="str">
        <f t="shared" si="21"/>
        <v>DWDM-</v>
      </c>
      <c r="U155" s="20"/>
      <c r="V155" s="20"/>
      <c r="W155" s="20"/>
      <c r="X155" s="20" t="e">
        <v>#N/A</v>
      </c>
      <c r="Y155" s="20" t="e">
        <v>#N/A</v>
      </c>
      <c r="Z155" s="20" t="e">
        <v>#N/A</v>
      </c>
      <c r="AA155" s="132"/>
      <c r="AB155" s="20" t="str">
        <f t="shared" si="22"/>
        <v>Wk52</v>
      </c>
      <c r="AC155" s="21">
        <v>45254</v>
      </c>
      <c r="AD155" s="21"/>
      <c r="AE155" s="22" t="s">
        <v>547</v>
      </c>
      <c r="AF155" s="141"/>
      <c r="AG155" s="144"/>
      <c r="AH155" s="20"/>
      <c r="AI155" s="24">
        <v>45303</v>
      </c>
      <c r="AJ155" s="25">
        <v>45329</v>
      </c>
      <c r="AK155" s="20" t="s">
        <v>66</v>
      </c>
      <c r="AL155" s="21">
        <v>45309</v>
      </c>
      <c r="AM155" s="28" t="str">
        <f t="shared" si="26"/>
        <v>Wk3</v>
      </c>
      <c r="AN155" s="149" t="s">
        <v>2275</v>
      </c>
      <c r="AO155" s="20" t="s">
        <v>543</v>
      </c>
      <c r="AP155" s="149" t="s">
        <v>2447</v>
      </c>
      <c r="AQ155" s="149" t="e">
        <f>VLOOKUP(A:A,[2]Sheet1!$K:$N,4,0)</f>
        <v>#N/A</v>
      </c>
      <c r="AR155" s="151">
        <v>45308.408564467594</v>
      </c>
      <c r="AS155" s="26"/>
      <c r="AT155" s="20"/>
      <c r="AU155" s="20"/>
      <c r="AV155" s="20"/>
      <c r="AW155" s="27">
        <v>0</v>
      </c>
      <c r="AX155" s="28"/>
      <c r="AY155" s="25"/>
      <c r="AZ155" s="20"/>
      <c r="BA155" t="e">
        <f>IF(MATCH(F155,Sheet1!A:A,0),"YES","NO")</f>
        <v>#N/A</v>
      </c>
      <c r="BB155" s="125" t="e">
        <v>#N/A</v>
      </c>
      <c r="BC155" t="s">
        <v>2447</v>
      </c>
    </row>
    <row r="156" spans="1:55" ht="30" hidden="1" customHeight="1" x14ac:dyDescent="0.35">
      <c r="A156" s="18" t="s">
        <v>543</v>
      </c>
      <c r="B156" s="19">
        <v>0.57385917049399993</v>
      </c>
      <c r="C156" s="19" t="e">
        <v>#N/A</v>
      </c>
      <c r="D156" s="18">
        <v>2023</v>
      </c>
      <c r="E156" s="20" t="s">
        <v>548</v>
      </c>
      <c r="F156" s="20" t="s">
        <v>549</v>
      </c>
      <c r="G156" s="19" t="e">
        <v>#N/A</v>
      </c>
      <c r="H156" s="20" t="s">
        <v>550</v>
      </c>
      <c r="I156" s="20" t="s">
        <v>367</v>
      </c>
      <c r="J156" s="20" t="s">
        <v>158</v>
      </c>
      <c r="K156" s="20"/>
      <c r="L156" s="21"/>
      <c r="M156" s="21"/>
      <c r="N156" s="21" t="s">
        <v>2133</v>
      </c>
      <c r="O156" s="85" t="s">
        <v>1991</v>
      </c>
      <c r="P156" s="20">
        <v>2023</v>
      </c>
      <c r="Q156" s="20" t="s">
        <v>1986</v>
      </c>
      <c r="R156" s="20" t="s">
        <v>39</v>
      </c>
      <c r="S156" s="20" t="s">
        <v>1833</v>
      </c>
      <c r="T156" s="20" t="str">
        <f t="shared" si="21"/>
        <v>DWDM-4669A</v>
      </c>
      <c r="U156" s="20" t="s">
        <v>548</v>
      </c>
      <c r="V156" s="20" t="s">
        <v>40</v>
      </c>
      <c r="W156" s="20" t="s">
        <v>1755</v>
      </c>
      <c r="X156" s="20" t="e">
        <v>#N/A</v>
      </c>
      <c r="Y156" s="20" t="e">
        <v>#N/A</v>
      </c>
      <c r="Z156" s="20" t="e">
        <v>#N/A</v>
      </c>
      <c r="AA156" s="132"/>
      <c r="AB156" s="20" t="str">
        <f t="shared" si="22"/>
        <v>Wk52</v>
      </c>
      <c r="AC156" s="21">
        <v>45253</v>
      </c>
      <c r="AD156" s="21" t="s">
        <v>251</v>
      </c>
      <c r="AE156" s="22" t="s">
        <v>551</v>
      </c>
      <c r="AF156" s="141"/>
      <c r="AG156" s="144" t="s">
        <v>40</v>
      </c>
      <c r="AH156" s="20" t="s">
        <v>66</v>
      </c>
      <c r="AI156" s="24">
        <v>45366</v>
      </c>
      <c r="AJ156" s="25">
        <v>45329</v>
      </c>
      <c r="AK156" s="21" t="s">
        <v>66</v>
      </c>
      <c r="AL156" s="21">
        <v>45363</v>
      </c>
      <c r="AM156" s="28" t="str">
        <f t="shared" si="26"/>
        <v>Wk11</v>
      </c>
      <c r="AN156" s="149" t="s">
        <v>2275</v>
      </c>
      <c r="AO156" s="20" t="s">
        <v>543</v>
      </c>
      <c r="AP156" s="149" t="s">
        <v>2447</v>
      </c>
      <c r="AQ156" s="149" t="e">
        <f>VLOOKUP(A:A,[2]Sheet1!$K:$N,4,0)</f>
        <v>#N/A</v>
      </c>
      <c r="AR156" s="151"/>
      <c r="AS156" s="26"/>
      <c r="AT156" s="20"/>
      <c r="AU156" s="20"/>
      <c r="AV156" s="20"/>
      <c r="AW156" s="27">
        <v>0</v>
      </c>
      <c r="AX156" s="28"/>
      <c r="AY156" s="25"/>
      <c r="AZ156" s="20"/>
      <c r="BA156" t="e">
        <f>IF(MATCH(F156,Sheet1!A:A,0),"YES","NO")</f>
        <v>#N/A</v>
      </c>
      <c r="BB156" s="125" t="e">
        <v>#N/A</v>
      </c>
      <c r="BC156" t="s">
        <v>2447</v>
      </c>
    </row>
    <row r="157" spans="1:55" hidden="1" x14ac:dyDescent="0.35">
      <c r="A157" s="35" t="s">
        <v>543</v>
      </c>
      <c r="B157" s="36">
        <v>0.57385917049399993</v>
      </c>
      <c r="C157" s="36" t="e">
        <v>#N/A</v>
      </c>
      <c r="D157" s="35">
        <v>2023</v>
      </c>
      <c r="E157" s="20" t="s">
        <v>552</v>
      </c>
      <c r="F157" s="20" t="s">
        <v>553</v>
      </c>
      <c r="G157" s="36" t="e">
        <v>#N/A</v>
      </c>
      <c r="H157" s="20" t="s">
        <v>554</v>
      </c>
      <c r="I157" s="20" t="s">
        <v>367</v>
      </c>
      <c r="J157" s="20" t="s">
        <v>158</v>
      </c>
      <c r="K157" s="20"/>
      <c r="L157" s="21"/>
      <c r="M157" s="21"/>
      <c r="N157" s="21" t="s">
        <v>2025</v>
      </c>
      <c r="O157" s="85" t="s">
        <v>1990</v>
      </c>
      <c r="P157" s="20">
        <v>2024</v>
      </c>
      <c r="Q157" s="20" t="s">
        <v>1989</v>
      </c>
      <c r="R157" s="20" t="s">
        <v>39</v>
      </c>
      <c r="S157" s="20" t="s">
        <v>543</v>
      </c>
      <c r="T157" s="20" t="str">
        <f t="shared" si="21"/>
        <v>DWDM-4863B</v>
      </c>
      <c r="U157" s="20" t="s">
        <v>552</v>
      </c>
      <c r="V157" s="20" t="s">
        <v>1897</v>
      </c>
      <c r="W157" s="20" t="s">
        <v>1794</v>
      </c>
      <c r="X157" s="20" t="e">
        <v>#N/A</v>
      </c>
      <c r="Y157" s="20" t="e">
        <v>#N/A</v>
      </c>
      <c r="Z157" s="20" t="e">
        <v>#N/A</v>
      </c>
      <c r="AA157" s="132">
        <v>45420</v>
      </c>
      <c r="AB157" s="20" t="str">
        <f t="shared" si="22"/>
        <v>Wk19</v>
      </c>
      <c r="AC157" s="21">
        <v>45420</v>
      </c>
      <c r="AD157" s="21"/>
      <c r="AE157" s="22" t="s">
        <v>252</v>
      </c>
      <c r="AF157" s="141"/>
      <c r="AG157" s="144">
        <v>45437</v>
      </c>
      <c r="AH157" s="20"/>
      <c r="AI157" s="24" t="s">
        <v>375</v>
      </c>
      <c r="AJ157" s="25">
        <v>45329</v>
      </c>
      <c r="AK157" s="20" t="s">
        <v>66</v>
      </c>
      <c r="AL157" s="21">
        <v>45421</v>
      </c>
      <c r="AM157" s="28" t="str">
        <f t="shared" si="26"/>
        <v>Wk19</v>
      </c>
      <c r="AN157" s="149" t="s">
        <v>2275</v>
      </c>
      <c r="AO157" s="20" t="s">
        <v>543</v>
      </c>
      <c r="AP157" s="149" t="s">
        <v>2447</v>
      </c>
      <c r="AQ157" s="149" t="e">
        <f>VLOOKUP(A:A,[2]Sheet1!$K:$N,4,0)</f>
        <v>#N/A</v>
      </c>
      <c r="AR157" s="151"/>
      <c r="AS157" s="20"/>
      <c r="AT157" s="20"/>
      <c r="AU157" s="20"/>
      <c r="AV157" s="20"/>
      <c r="AW157" s="27">
        <v>0</v>
      </c>
      <c r="AX157" s="28"/>
      <c r="AY157" s="25"/>
      <c r="AZ157" s="20"/>
      <c r="BA157" t="e">
        <f>IF(MATCH(F157,Sheet1!A:A,0),"YES","NO")</f>
        <v>#N/A</v>
      </c>
      <c r="BB157" s="125" t="e">
        <v>#N/A</v>
      </c>
      <c r="BC157" t="s">
        <v>2447</v>
      </c>
    </row>
    <row r="158" spans="1:55" ht="58" hidden="1" x14ac:dyDescent="0.35">
      <c r="A158" s="35" t="s">
        <v>543</v>
      </c>
      <c r="B158" s="36">
        <v>0.57385917049399993</v>
      </c>
      <c r="C158" s="36" t="e">
        <v>#N/A</v>
      </c>
      <c r="D158" s="35">
        <v>2023</v>
      </c>
      <c r="E158" s="20" t="s">
        <v>555</v>
      </c>
      <c r="F158" s="20" t="s">
        <v>556</v>
      </c>
      <c r="G158" s="36" t="e">
        <v>#N/A</v>
      </c>
      <c r="H158" s="20" t="s">
        <v>557</v>
      </c>
      <c r="I158" s="20" t="s">
        <v>367</v>
      </c>
      <c r="J158" s="20" t="s">
        <v>158</v>
      </c>
      <c r="K158" s="20"/>
      <c r="L158" s="21"/>
      <c r="M158" s="21"/>
      <c r="N158" s="21" t="s">
        <v>2029</v>
      </c>
      <c r="O158" s="85" t="s">
        <v>1991</v>
      </c>
      <c r="P158" s="20">
        <v>2024</v>
      </c>
      <c r="Q158" s="20" t="s">
        <v>184</v>
      </c>
      <c r="R158" s="20" t="s">
        <v>39</v>
      </c>
      <c r="S158" s="20" t="s">
        <v>1980</v>
      </c>
      <c r="T158" s="20" t="str">
        <f t="shared" si="21"/>
        <v>DWDM-4998A</v>
      </c>
      <c r="U158" s="20" t="s">
        <v>555</v>
      </c>
      <c r="V158" s="20" t="s">
        <v>1897</v>
      </c>
      <c r="W158" s="20" t="s">
        <v>1794</v>
      </c>
      <c r="X158" s="20" t="e">
        <v>#N/A</v>
      </c>
      <c r="Y158" s="20" t="e">
        <v>#N/A</v>
      </c>
      <c r="Z158" s="20" t="e">
        <v>#N/A</v>
      </c>
      <c r="AA158" s="132"/>
      <c r="AB158" s="20" t="str">
        <f t="shared" si="22"/>
        <v>Wk52</v>
      </c>
      <c r="AC158" s="21">
        <v>45253</v>
      </c>
      <c r="AD158" s="21"/>
      <c r="AE158" s="22" t="s">
        <v>558</v>
      </c>
      <c r="AF158" s="141"/>
      <c r="AG158" s="144" t="s">
        <v>40</v>
      </c>
      <c r="AH158" s="20" t="s">
        <v>66</v>
      </c>
      <c r="AI158" s="24">
        <v>45303</v>
      </c>
      <c r="AJ158" s="25">
        <v>45307</v>
      </c>
      <c r="AK158" s="20" t="s">
        <v>66</v>
      </c>
      <c r="AL158" s="21">
        <v>45308</v>
      </c>
      <c r="AM158" s="28" t="str">
        <f t="shared" si="26"/>
        <v>Wk3</v>
      </c>
      <c r="AN158" s="149" t="s">
        <v>2275</v>
      </c>
      <c r="AO158" s="20" t="s">
        <v>543</v>
      </c>
      <c r="AP158" s="149" t="s">
        <v>2447</v>
      </c>
      <c r="AQ158" s="149" t="e">
        <f>VLOOKUP(A:A,[2]Sheet1!$K:$N,4,0)</f>
        <v>#N/A</v>
      </c>
      <c r="AR158" s="151">
        <v>45308.408564467594</v>
      </c>
      <c r="AS158" s="26"/>
      <c r="AT158" s="20"/>
      <c r="AU158" s="20"/>
      <c r="AV158" s="20"/>
      <c r="AW158" s="27">
        <v>0</v>
      </c>
      <c r="AX158" s="28"/>
      <c r="AY158" s="25"/>
      <c r="AZ158" s="20"/>
      <c r="BA158" t="e">
        <f>IF(MATCH(F158,Sheet1!A:A,0),"YES","NO")</f>
        <v>#N/A</v>
      </c>
      <c r="BB158" s="125" t="e">
        <v>#N/A</v>
      </c>
      <c r="BC158" t="s">
        <v>2447</v>
      </c>
    </row>
    <row r="159" spans="1:55" ht="15" hidden="1" customHeight="1" x14ac:dyDescent="0.35">
      <c r="A159" s="18" t="s">
        <v>559</v>
      </c>
      <c r="B159" s="19">
        <v>0.40889287291499998</v>
      </c>
      <c r="C159" s="19" t="e">
        <v>#N/A</v>
      </c>
      <c r="D159" s="18">
        <v>2023</v>
      </c>
      <c r="E159" s="20" t="s">
        <v>560</v>
      </c>
      <c r="F159" s="20" t="s">
        <v>561</v>
      </c>
      <c r="G159" s="19" t="e">
        <v>#N/A</v>
      </c>
      <c r="H159" s="20" t="s">
        <v>562</v>
      </c>
      <c r="I159" s="20" t="s">
        <v>367</v>
      </c>
      <c r="J159" s="20" t="s">
        <v>158</v>
      </c>
      <c r="K159" s="20"/>
      <c r="L159" s="21"/>
      <c r="M159" s="21"/>
      <c r="N159" s="21" t="s">
        <v>2116</v>
      </c>
      <c r="O159" s="85" t="s">
        <v>1991</v>
      </c>
      <c r="P159" s="20">
        <v>2023</v>
      </c>
      <c r="Q159" s="20" t="s">
        <v>1986</v>
      </c>
      <c r="R159" s="20" t="s">
        <v>39</v>
      </c>
      <c r="S159" s="20" t="s">
        <v>1833</v>
      </c>
      <c r="T159" s="20" t="str">
        <f t="shared" si="21"/>
        <v>DWDM-4085D</v>
      </c>
      <c r="U159" s="20" t="s">
        <v>560</v>
      </c>
      <c r="V159" s="20" t="s">
        <v>40</v>
      </c>
      <c r="W159" s="20" t="s">
        <v>1778</v>
      </c>
      <c r="X159" s="20" t="e">
        <v>#N/A</v>
      </c>
      <c r="Y159" s="20" t="e">
        <v>#N/A</v>
      </c>
      <c r="Z159" s="20" t="e">
        <v>#N/A</v>
      </c>
      <c r="AA159" s="132"/>
      <c r="AB159" s="20" t="str">
        <f t="shared" si="22"/>
        <v>Wk52</v>
      </c>
      <c r="AC159" s="21">
        <v>45238</v>
      </c>
      <c r="AD159" s="21"/>
      <c r="AE159" s="22"/>
      <c r="AF159" s="141"/>
      <c r="AG159" s="144" t="s">
        <v>40</v>
      </c>
      <c r="AH159" s="20" t="s">
        <v>66</v>
      </c>
      <c r="AI159" s="24"/>
      <c r="AJ159" s="25" t="s">
        <v>40</v>
      </c>
      <c r="AK159" s="20" t="s">
        <v>66</v>
      </c>
      <c r="AL159" s="21">
        <v>45246</v>
      </c>
      <c r="AM159" s="28" t="str">
        <f t="shared" si="26"/>
        <v>Wk46</v>
      </c>
      <c r="AN159" s="149" t="e">
        <v>#N/A</v>
      </c>
      <c r="AO159" s="159" t="e">
        <v>#N/A</v>
      </c>
      <c r="AP159" s="149" t="s">
        <v>2451</v>
      </c>
      <c r="AQ159" s="149" t="e">
        <f>VLOOKUP(A:A,[2]Sheet1!$K:$N,4,0)</f>
        <v>#N/A</v>
      </c>
      <c r="AR159" s="151"/>
      <c r="AS159" s="20"/>
      <c r="AT159" s="20"/>
      <c r="AU159" s="20" t="s">
        <v>66</v>
      </c>
      <c r="AV159" s="20" t="s">
        <v>40</v>
      </c>
      <c r="AW159" s="27">
        <v>45246</v>
      </c>
      <c r="AX159" s="28" t="s">
        <v>40</v>
      </c>
      <c r="AY159" s="25"/>
      <c r="AZ159" s="20"/>
      <c r="BA159" t="e">
        <f>IF(MATCH(F159,Sheet1!A:A,0),"YES","NO")</f>
        <v>#N/A</v>
      </c>
      <c r="BB159" s="125" t="e">
        <v>#N/A</v>
      </c>
      <c r="BC159" t="s">
        <v>2451</v>
      </c>
    </row>
    <row r="160" spans="1:55" ht="15" hidden="1" customHeight="1" x14ac:dyDescent="0.35">
      <c r="A160" s="18" t="s">
        <v>559</v>
      </c>
      <c r="B160" s="19">
        <v>0.40889287291499998</v>
      </c>
      <c r="C160" s="19" t="e">
        <v>#N/A</v>
      </c>
      <c r="D160" s="18">
        <v>2023</v>
      </c>
      <c r="E160" s="20" t="s">
        <v>240</v>
      </c>
      <c r="F160" s="20" t="s">
        <v>563</v>
      </c>
      <c r="G160" s="19" t="e">
        <v>#N/A</v>
      </c>
      <c r="H160" s="20" t="s">
        <v>242</v>
      </c>
      <c r="I160" s="20" t="s">
        <v>367</v>
      </c>
      <c r="J160" s="20" t="s">
        <v>158</v>
      </c>
      <c r="K160" s="20"/>
      <c r="L160" s="21"/>
      <c r="M160" s="21"/>
      <c r="N160" s="21" t="s">
        <v>2030</v>
      </c>
      <c r="O160" s="85" t="s">
        <v>1991</v>
      </c>
      <c r="P160" s="20">
        <v>2024</v>
      </c>
      <c r="Q160" s="20" t="s">
        <v>184</v>
      </c>
      <c r="R160" s="20" t="s">
        <v>39</v>
      </c>
      <c r="S160" s="20" t="s">
        <v>239</v>
      </c>
      <c r="T160" s="20" t="str">
        <f t="shared" si="21"/>
        <v>DWDM-4683A</v>
      </c>
      <c r="U160" s="20" t="s">
        <v>240</v>
      </c>
      <c r="V160" s="20" t="s">
        <v>1897</v>
      </c>
      <c r="W160" s="20" t="s">
        <v>1798</v>
      </c>
      <c r="X160" s="20" t="e">
        <v>#N/A</v>
      </c>
      <c r="Y160" s="20" t="e">
        <v>#N/A</v>
      </c>
      <c r="Z160" s="20" t="e">
        <v>#N/A</v>
      </c>
      <c r="AA160" s="132"/>
      <c r="AB160" s="20" t="str">
        <f t="shared" si="22"/>
        <v>Wk52</v>
      </c>
      <c r="AC160" s="21">
        <v>45239</v>
      </c>
      <c r="AD160" s="21"/>
      <c r="AE160" s="22"/>
      <c r="AF160" s="141"/>
      <c r="AG160" s="144" t="s">
        <v>40</v>
      </c>
      <c r="AH160" s="20" t="s">
        <v>66</v>
      </c>
      <c r="AI160" s="24"/>
      <c r="AJ160" s="25" t="s">
        <v>40</v>
      </c>
      <c r="AK160" s="20" t="s">
        <v>66</v>
      </c>
      <c r="AL160" s="21">
        <v>45246</v>
      </c>
      <c r="AM160" s="28" t="str">
        <f t="shared" si="26"/>
        <v>Wk46</v>
      </c>
      <c r="AN160" s="149" t="e">
        <v>#N/A</v>
      </c>
      <c r="AO160" s="159" t="e">
        <v>#N/A</v>
      </c>
      <c r="AP160" s="149" t="s">
        <v>2451</v>
      </c>
      <c r="AQ160" s="149" t="e">
        <f>VLOOKUP(A:A,[2]Sheet1!$K:$N,4,0)</f>
        <v>#N/A</v>
      </c>
      <c r="AR160" s="151"/>
      <c r="AS160" s="20"/>
      <c r="AT160" s="20"/>
      <c r="AU160" s="20" t="s">
        <v>66</v>
      </c>
      <c r="AV160" s="20" t="s">
        <v>40</v>
      </c>
      <c r="AW160" s="27">
        <v>45246</v>
      </c>
      <c r="AX160" s="28" t="s">
        <v>40</v>
      </c>
      <c r="AY160" s="25"/>
      <c r="AZ160" s="20"/>
      <c r="BA160" t="e">
        <f>IF(MATCH(F160,Sheet1!A:A,0),"YES","NO")</f>
        <v>#N/A</v>
      </c>
      <c r="BB160" s="125" t="e">
        <v>#N/A</v>
      </c>
      <c r="BC160" t="s">
        <v>2451</v>
      </c>
    </row>
    <row r="161" spans="1:55" ht="15" hidden="1" customHeight="1" x14ac:dyDescent="0.35">
      <c r="A161" s="18" t="s">
        <v>559</v>
      </c>
      <c r="B161" s="19">
        <v>0.40889287291499998</v>
      </c>
      <c r="C161" s="19" t="e">
        <v>#N/A</v>
      </c>
      <c r="D161" s="18">
        <v>2023</v>
      </c>
      <c r="E161" s="20" t="s">
        <v>346</v>
      </c>
      <c r="F161" s="20" t="s">
        <v>564</v>
      </c>
      <c r="G161" s="19" t="e">
        <v>#N/A</v>
      </c>
      <c r="H161" s="20" t="s">
        <v>348</v>
      </c>
      <c r="I161" s="20" t="s">
        <v>367</v>
      </c>
      <c r="J161" s="20" t="s">
        <v>158</v>
      </c>
      <c r="K161" s="20"/>
      <c r="L161" s="21"/>
      <c r="M161" s="21"/>
      <c r="N161" s="21" t="s">
        <v>2150</v>
      </c>
      <c r="O161" s="85" t="s">
        <v>1991</v>
      </c>
      <c r="P161" s="20">
        <v>2023</v>
      </c>
      <c r="Q161" s="20" t="s">
        <v>1985</v>
      </c>
      <c r="R161" s="20" t="s">
        <v>39</v>
      </c>
      <c r="S161" s="20" t="s">
        <v>1833</v>
      </c>
      <c r="T161" s="20" t="str">
        <f t="shared" si="21"/>
        <v>DWDM-4946A</v>
      </c>
      <c r="U161" s="20" t="s">
        <v>346</v>
      </c>
      <c r="V161" s="20" t="s">
        <v>390</v>
      </c>
      <c r="W161" s="20" t="s">
        <v>349</v>
      </c>
      <c r="X161" s="20" t="e">
        <v>#N/A</v>
      </c>
      <c r="Y161" s="20" t="e">
        <v>#N/A</v>
      </c>
      <c r="Z161" s="20" t="e">
        <v>#N/A</v>
      </c>
      <c r="AA161" s="132"/>
      <c r="AB161" s="20" t="str">
        <f t="shared" si="22"/>
        <v>Wk52</v>
      </c>
      <c r="AC161" s="21">
        <v>45239</v>
      </c>
      <c r="AD161" s="21"/>
      <c r="AE161" s="22"/>
      <c r="AF161" s="141"/>
      <c r="AG161" s="144" t="s">
        <v>40</v>
      </c>
      <c r="AH161" s="20" t="s">
        <v>66</v>
      </c>
      <c r="AI161" s="24"/>
      <c r="AJ161" s="25" t="s">
        <v>40</v>
      </c>
      <c r="AK161" s="20" t="s">
        <v>66</v>
      </c>
      <c r="AL161" s="21">
        <v>45246</v>
      </c>
      <c r="AM161" s="28" t="str">
        <f t="shared" si="26"/>
        <v>Wk46</v>
      </c>
      <c r="AN161" s="149" t="e">
        <v>#N/A</v>
      </c>
      <c r="AO161" s="159" t="e">
        <v>#N/A</v>
      </c>
      <c r="AP161" s="149" t="s">
        <v>2451</v>
      </c>
      <c r="AQ161" s="149" t="e">
        <f>VLOOKUP(A:A,[2]Sheet1!$K:$N,4,0)</f>
        <v>#N/A</v>
      </c>
      <c r="AR161" s="151"/>
      <c r="AS161" s="20"/>
      <c r="AT161" s="20"/>
      <c r="AU161" s="20" t="s">
        <v>66</v>
      </c>
      <c r="AV161" s="20" t="s">
        <v>40</v>
      </c>
      <c r="AW161" s="27">
        <v>45246</v>
      </c>
      <c r="AX161" s="28" t="s">
        <v>40</v>
      </c>
      <c r="AY161" s="25"/>
      <c r="AZ161" s="20"/>
      <c r="BA161" t="e">
        <f>IF(MATCH(F161,Sheet1!A:A,0),"YES","NO")</f>
        <v>#N/A</v>
      </c>
      <c r="BB161" s="125" t="e">
        <v>#N/A</v>
      </c>
      <c r="BC161" t="s">
        <v>2451</v>
      </c>
    </row>
    <row r="162" spans="1:55" ht="15" hidden="1" customHeight="1" x14ac:dyDescent="0.35">
      <c r="A162" s="18" t="s">
        <v>559</v>
      </c>
      <c r="B162" s="19">
        <v>0.40889287291499998</v>
      </c>
      <c r="C162" s="19" t="e">
        <v>#N/A</v>
      </c>
      <c r="D162" s="18">
        <v>2023</v>
      </c>
      <c r="E162" s="20" t="s">
        <v>243</v>
      </c>
      <c r="F162" s="20" t="s">
        <v>565</v>
      </c>
      <c r="G162" s="19" t="e">
        <v>#N/A</v>
      </c>
      <c r="H162" s="20" t="s">
        <v>566</v>
      </c>
      <c r="I162" s="20" t="s">
        <v>367</v>
      </c>
      <c r="J162" s="20" t="s">
        <v>158</v>
      </c>
      <c r="K162" s="20"/>
      <c r="L162" s="21"/>
      <c r="M162" s="21"/>
      <c r="N162" s="21" t="e">
        <v>#N/A</v>
      </c>
      <c r="O162" s="85" t="s">
        <v>1878</v>
      </c>
      <c r="P162" s="20"/>
      <c r="Q162" s="20"/>
      <c r="R162" s="20"/>
      <c r="S162" s="20"/>
      <c r="T162" s="20" t="str">
        <f t="shared" si="21"/>
        <v>DWDM-</v>
      </c>
      <c r="U162" s="20"/>
      <c r="V162" s="20"/>
      <c r="W162" s="20"/>
      <c r="X162" s="20" t="e">
        <v>#N/A</v>
      </c>
      <c r="Y162" s="20" t="e">
        <v>#N/A</v>
      </c>
      <c r="Z162" s="20" t="e">
        <v>#N/A</v>
      </c>
      <c r="AA162" s="132"/>
      <c r="AB162" s="20" t="str">
        <f t="shared" si="22"/>
        <v>Wk52</v>
      </c>
      <c r="AC162" s="21">
        <v>45238</v>
      </c>
      <c r="AD162" s="21"/>
      <c r="AE162" s="22"/>
      <c r="AF162" s="141"/>
      <c r="AG162" s="144" t="s">
        <v>40</v>
      </c>
      <c r="AH162" s="20" t="s">
        <v>66</v>
      </c>
      <c r="AI162" s="24"/>
      <c r="AJ162" s="25" t="s">
        <v>40</v>
      </c>
      <c r="AK162" s="20" t="s">
        <v>66</v>
      </c>
      <c r="AL162" s="21">
        <v>45246</v>
      </c>
      <c r="AM162" s="28" t="str">
        <f t="shared" si="26"/>
        <v>Wk46</v>
      </c>
      <c r="AN162" s="149" t="e">
        <v>#N/A</v>
      </c>
      <c r="AO162" s="159" t="e">
        <v>#N/A</v>
      </c>
      <c r="AP162" s="149" t="s">
        <v>2451</v>
      </c>
      <c r="AQ162" s="149" t="e">
        <f>VLOOKUP(A:A,[2]Sheet1!$K:$N,4,0)</f>
        <v>#N/A</v>
      </c>
      <c r="AR162" s="151"/>
      <c r="AS162" s="20"/>
      <c r="AT162" s="20"/>
      <c r="AU162" s="20" t="s">
        <v>66</v>
      </c>
      <c r="AV162" s="20" t="s">
        <v>40</v>
      </c>
      <c r="AW162" s="27">
        <v>45246</v>
      </c>
      <c r="AX162" s="28" t="s">
        <v>40</v>
      </c>
      <c r="AY162" s="25"/>
      <c r="AZ162" s="20"/>
      <c r="BA162" t="e">
        <f>IF(MATCH(F162,Sheet1!A:A,0),"YES","NO")</f>
        <v>#N/A</v>
      </c>
      <c r="BB162" s="125" t="e">
        <v>#N/A</v>
      </c>
      <c r="BC162" t="s">
        <v>2451</v>
      </c>
    </row>
    <row r="163" spans="1:55" hidden="1" x14ac:dyDescent="0.35">
      <c r="A163" s="35" t="s">
        <v>567</v>
      </c>
      <c r="B163" s="36">
        <v>0.41201655144799998</v>
      </c>
      <c r="C163" s="36" t="e">
        <v>#N/A</v>
      </c>
      <c r="D163" s="35">
        <v>2023</v>
      </c>
      <c r="E163" s="20" t="s">
        <v>568</v>
      </c>
      <c r="F163" s="20" t="s">
        <v>569</v>
      </c>
      <c r="G163" s="36" t="e">
        <v>#N/A</v>
      </c>
      <c r="H163" s="20" t="s">
        <v>570</v>
      </c>
      <c r="I163" s="20" t="s">
        <v>367</v>
      </c>
      <c r="J163" s="20" t="s">
        <v>158</v>
      </c>
      <c r="K163" s="20"/>
      <c r="L163" s="21"/>
      <c r="M163" s="21"/>
      <c r="N163" s="21" t="s">
        <v>2130</v>
      </c>
      <c r="O163" s="85" t="s">
        <v>1991</v>
      </c>
      <c r="P163" s="20">
        <v>2023</v>
      </c>
      <c r="Q163" s="20" t="s">
        <v>1985</v>
      </c>
      <c r="R163" s="20" t="s">
        <v>39</v>
      </c>
      <c r="S163" s="20" t="s">
        <v>1833</v>
      </c>
      <c r="T163" s="20" t="str">
        <f t="shared" si="21"/>
        <v>DWDM-4662A</v>
      </c>
      <c r="U163" s="20" t="s">
        <v>568</v>
      </c>
      <c r="V163" s="20" t="s">
        <v>40</v>
      </c>
      <c r="W163" s="20" t="s">
        <v>1755</v>
      </c>
      <c r="X163" s="20" t="e">
        <v>#N/A</v>
      </c>
      <c r="Y163" s="20" t="e">
        <v>#N/A</v>
      </c>
      <c r="Z163" s="20" t="e">
        <v>#N/A</v>
      </c>
      <c r="AA163" s="132"/>
      <c r="AB163" s="20" t="str">
        <f t="shared" si="22"/>
        <v>Wk52</v>
      </c>
      <c r="AC163" s="21">
        <v>45224</v>
      </c>
      <c r="AD163" s="21"/>
      <c r="AE163" s="22"/>
      <c r="AF163" s="141"/>
      <c r="AG163" s="144" t="s">
        <v>40</v>
      </c>
      <c r="AH163" s="20" t="s">
        <v>66</v>
      </c>
      <c r="AI163" s="24" t="s">
        <v>571</v>
      </c>
      <c r="AJ163" s="25">
        <v>45299</v>
      </c>
      <c r="AK163" s="20" t="s">
        <v>66</v>
      </c>
      <c r="AL163" s="21">
        <v>45296</v>
      </c>
      <c r="AM163" s="28" t="str">
        <f t="shared" si="26"/>
        <v>Wk1</v>
      </c>
      <c r="AN163" s="149" t="e">
        <v>#N/A</v>
      </c>
      <c r="AO163" s="160" t="s">
        <v>567</v>
      </c>
      <c r="AP163" s="149" t="s">
        <v>2447</v>
      </c>
      <c r="AQ163" s="149" t="e">
        <f>VLOOKUP(A:A,[2]Sheet1!$K:$N,4,0)</f>
        <v>#N/A</v>
      </c>
      <c r="AR163" s="151"/>
      <c r="AS163" s="20"/>
      <c r="AT163" s="20" t="s">
        <v>345</v>
      </c>
      <c r="AU163" s="20" t="s">
        <v>66</v>
      </c>
      <c r="AV163" s="20" t="s">
        <v>40</v>
      </c>
      <c r="AW163" s="27">
        <v>45315</v>
      </c>
      <c r="AX163" s="28" t="s">
        <v>40</v>
      </c>
      <c r="AY163" s="25"/>
      <c r="AZ163" s="20"/>
      <c r="BA163" t="e">
        <f>IF(MATCH(F163,Sheet1!A:A,0),"YES","NO")</f>
        <v>#N/A</v>
      </c>
      <c r="BB163" s="125" t="e">
        <v>#N/A</v>
      </c>
      <c r="BC163" t="s">
        <v>2447</v>
      </c>
    </row>
    <row r="164" spans="1:55" hidden="1" x14ac:dyDescent="0.35">
      <c r="A164" s="35" t="s">
        <v>567</v>
      </c>
      <c r="B164" s="36">
        <v>0.41201655144799998</v>
      </c>
      <c r="C164" s="36" t="e">
        <v>#N/A</v>
      </c>
      <c r="D164" s="35">
        <v>2023</v>
      </c>
      <c r="E164" s="20" t="s">
        <v>572</v>
      </c>
      <c r="F164" s="20" t="s">
        <v>573</v>
      </c>
      <c r="G164" s="36" t="e">
        <v>#N/A</v>
      </c>
      <c r="H164" s="20" t="s">
        <v>574</v>
      </c>
      <c r="I164" s="20" t="s">
        <v>367</v>
      </c>
      <c r="J164" s="20" t="s">
        <v>158</v>
      </c>
      <c r="K164" s="20"/>
      <c r="L164" s="21"/>
      <c r="M164" s="21"/>
      <c r="N164" s="21" t="s">
        <v>2134</v>
      </c>
      <c r="O164" s="85" t="s">
        <v>1991</v>
      </c>
      <c r="P164" s="20">
        <v>2023</v>
      </c>
      <c r="Q164" s="20" t="s">
        <v>1985</v>
      </c>
      <c r="R164" s="20" t="s">
        <v>39</v>
      </c>
      <c r="S164" s="20" t="s">
        <v>1833</v>
      </c>
      <c r="T164" s="20" t="str">
        <f t="shared" si="21"/>
        <v>DWDM-4678A</v>
      </c>
      <c r="U164" s="20" t="s">
        <v>572</v>
      </c>
      <c r="V164" s="20" t="s">
        <v>40</v>
      </c>
      <c r="W164" s="20" t="s">
        <v>1755</v>
      </c>
      <c r="X164" s="20" t="e">
        <v>#N/A</v>
      </c>
      <c r="Y164" s="20" t="e">
        <v>#N/A</v>
      </c>
      <c r="Z164" s="20" t="e">
        <v>#N/A</v>
      </c>
      <c r="AA164" s="132"/>
      <c r="AB164" s="20" t="str">
        <f t="shared" si="22"/>
        <v>Wk52</v>
      </c>
      <c r="AC164" s="21">
        <v>45222</v>
      </c>
      <c r="AD164" s="21"/>
      <c r="AE164" s="22"/>
      <c r="AF164" s="141"/>
      <c r="AG164" s="144" t="s">
        <v>40</v>
      </c>
      <c r="AH164" s="20" t="s">
        <v>66</v>
      </c>
      <c r="AI164" s="24" t="s">
        <v>571</v>
      </c>
      <c r="AJ164" s="25">
        <v>45299</v>
      </c>
      <c r="AK164" s="20" t="s">
        <v>66</v>
      </c>
      <c r="AL164" s="21">
        <v>45296</v>
      </c>
      <c r="AM164" s="28" t="str">
        <f t="shared" si="26"/>
        <v>Wk1</v>
      </c>
      <c r="AN164" s="149" t="e">
        <v>#N/A</v>
      </c>
      <c r="AO164" s="160" t="s">
        <v>567</v>
      </c>
      <c r="AP164" s="149" t="s">
        <v>2447</v>
      </c>
      <c r="AQ164" s="149" t="e">
        <f>VLOOKUP(A:A,[2]Sheet1!$K:$N,4,0)</f>
        <v>#N/A</v>
      </c>
      <c r="AR164" s="151"/>
      <c r="AS164" s="20"/>
      <c r="AT164" s="20" t="s">
        <v>345</v>
      </c>
      <c r="AU164" s="20" t="s">
        <v>66</v>
      </c>
      <c r="AV164" s="20" t="s">
        <v>40</v>
      </c>
      <c r="AW164" s="27">
        <v>45315</v>
      </c>
      <c r="AX164" s="28" t="s">
        <v>40</v>
      </c>
      <c r="AY164" s="25"/>
      <c r="AZ164" s="20"/>
      <c r="BA164" t="e">
        <f>IF(MATCH(F164,Sheet1!A:A,0),"YES","NO")</f>
        <v>#N/A</v>
      </c>
      <c r="BB164" s="125" t="e">
        <v>#N/A</v>
      </c>
      <c r="BC164" t="s">
        <v>2447</v>
      </c>
    </row>
    <row r="165" spans="1:55" hidden="1" x14ac:dyDescent="0.35">
      <c r="A165" s="35" t="s">
        <v>567</v>
      </c>
      <c r="B165" s="36">
        <v>0.41201655144799998</v>
      </c>
      <c r="C165" s="36" t="e">
        <v>#N/A</v>
      </c>
      <c r="D165" s="35">
        <v>2023</v>
      </c>
      <c r="E165" s="20" t="s">
        <v>575</v>
      </c>
      <c r="F165" s="20" t="s">
        <v>576</v>
      </c>
      <c r="G165" s="36" t="e">
        <v>#N/A</v>
      </c>
      <c r="H165" s="20" t="s">
        <v>577</v>
      </c>
      <c r="I165" s="20" t="s">
        <v>367</v>
      </c>
      <c r="J165" s="20" t="s">
        <v>158</v>
      </c>
      <c r="K165" s="20"/>
      <c r="L165" s="21"/>
      <c r="M165" s="21"/>
      <c r="N165" s="21" t="s">
        <v>2164</v>
      </c>
      <c r="O165" s="85" t="s">
        <v>1990</v>
      </c>
      <c r="P165" s="20">
        <v>2024</v>
      </c>
      <c r="Q165" s="20" t="s">
        <v>184</v>
      </c>
      <c r="R165" s="20" t="s">
        <v>39</v>
      </c>
      <c r="S165" s="20" t="s">
        <v>1833</v>
      </c>
      <c r="T165" s="20" t="str">
        <f t="shared" si="21"/>
        <v>DWDM-4992A</v>
      </c>
      <c r="U165" s="20" t="s">
        <v>575</v>
      </c>
      <c r="V165" s="20" t="s">
        <v>40</v>
      </c>
      <c r="W165" s="20" t="s">
        <v>1938</v>
      </c>
      <c r="X165" s="20" t="e">
        <v>#N/A</v>
      </c>
      <c r="Y165" s="20" t="e">
        <v>#N/A</v>
      </c>
      <c r="Z165" s="20" t="e">
        <v>#N/A</v>
      </c>
      <c r="AA165" s="132"/>
      <c r="AB165" s="20" t="str">
        <f t="shared" si="22"/>
        <v>Wk52</v>
      </c>
      <c r="AC165" s="21">
        <v>45224</v>
      </c>
      <c r="AD165" s="21"/>
      <c r="AE165" s="22"/>
      <c r="AF165" s="141"/>
      <c r="AG165" s="144" t="s">
        <v>40</v>
      </c>
      <c r="AH165" s="20" t="s">
        <v>66</v>
      </c>
      <c r="AI165" s="24" t="s">
        <v>571</v>
      </c>
      <c r="AJ165" s="25">
        <v>45299</v>
      </c>
      <c r="AK165" s="20" t="s">
        <v>66</v>
      </c>
      <c r="AL165" s="21">
        <v>45296</v>
      </c>
      <c r="AM165" s="28" t="str">
        <f t="shared" si="26"/>
        <v>Wk1</v>
      </c>
      <c r="AN165" s="149" t="e">
        <v>#N/A</v>
      </c>
      <c r="AO165" s="160" t="s">
        <v>567</v>
      </c>
      <c r="AP165" s="149" t="s">
        <v>2447</v>
      </c>
      <c r="AQ165" s="149" t="e">
        <f>VLOOKUP(A:A,[2]Sheet1!$K:$N,4,0)</f>
        <v>#N/A</v>
      </c>
      <c r="AR165" s="151"/>
      <c r="AS165" s="20"/>
      <c r="AT165" s="20" t="s">
        <v>345</v>
      </c>
      <c r="AU165" s="20" t="s">
        <v>66</v>
      </c>
      <c r="AV165" s="20" t="s">
        <v>40</v>
      </c>
      <c r="AW165" s="27">
        <v>45315</v>
      </c>
      <c r="AX165" s="28" t="s">
        <v>40</v>
      </c>
      <c r="AY165" s="25"/>
      <c r="AZ165" s="20"/>
      <c r="BA165" t="e">
        <f>IF(MATCH(F165,Sheet1!A:A,0),"YES","NO")</f>
        <v>#N/A</v>
      </c>
      <c r="BB165" s="125" t="e">
        <v>#N/A</v>
      </c>
      <c r="BC165" t="s">
        <v>2447</v>
      </c>
    </row>
    <row r="166" spans="1:55" hidden="1" x14ac:dyDescent="0.35">
      <c r="A166" s="35" t="s">
        <v>567</v>
      </c>
      <c r="B166" s="36">
        <v>0.41201655144799998</v>
      </c>
      <c r="C166" s="36" t="e">
        <v>#N/A</v>
      </c>
      <c r="D166" s="35">
        <v>2023</v>
      </c>
      <c r="E166" s="20" t="s">
        <v>578</v>
      </c>
      <c r="F166" s="20" t="s">
        <v>579</v>
      </c>
      <c r="G166" s="36" t="e">
        <v>#N/A</v>
      </c>
      <c r="H166" s="20" t="s">
        <v>580</v>
      </c>
      <c r="I166" s="20" t="s">
        <v>367</v>
      </c>
      <c r="J166" s="20" t="s">
        <v>158</v>
      </c>
      <c r="K166" s="20"/>
      <c r="L166" s="21"/>
      <c r="M166" s="21"/>
      <c r="N166" s="21" t="e">
        <v>#N/A</v>
      </c>
      <c r="O166" s="85" t="s">
        <v>1878</v>
      </c>
      <c r="P166" s="20"/>
      <c r="Q166" s="20"/>
      <c r="R166" s="20"/>
      <c r="S166" s="20"/>
      <c r="T166" s="20" t="str">
        <f t="shared" si="21"/>
        <v>DWDM-</v>
      </c>
      <c r="U166" s="20"/>
      <c r="V166" s="20"/>
      <c r="W166" s="20"/>
      <c r="X166" s="20" t="e">
        <v>#N/A</v>
      </c>
      <c r="Y166" s="20" t="e">
        <v>#N/A</v>
      </c>
      <c r="Z166" s="20" t="e">
        <v>#N/A</v>
      </c>
      <c r="AA166" s="132"/>
      <c r="AB166" s="20" t="str">
        <f t="shared" si="22"/>
        <v>Wk52</v>
      </c>
      <c r="AC166" s="21">
        <v>45222</v>
      </c>
      <c r="AD166" s="21"/>
      <c r="AE166" s="22"/>
      <c r="AF166" s="141"/>
      <c r="AG166" s="144" t="s">
        <v>40</v>
      </c>
      <c r="AH166" s="20" t="s">
        <v>66</v>
      </c>
      <c r="AI166" s="24" t="s">
        <v>571</v>
      </c>
      <c r="AJ166" s="25">
        <v>45299</v>
      </c>
      <c r="AK166" s="20" t="s">
        <v>66</v>
      </c>
      <c r="AL166" s="21">
        <v>45296</v>
      </c>
      <c r="AM166" s="28" t="str">
        <f t="shared" si="26"/>
        <v>Wk1</v>
      </c>
      <c r="AN166" s="149" t="e">
        <v>#N/A</v>
      </c>
      <c r="AO166" s="160" t="s">
        <v>567</v>
      </c>
      <c r="AP166" s="149" t="s">
        <v>2447</v>
      </c>
      <c r="AQ166" s="149" t="e">
        <f>VLOOKUP(A:A,[2]Sheet1!$K:$N,4,0)</f>
        <v>#N/A</v>
      </c>
      <c r="AR166" s="151"/>
      <c r="AS166" s="20"/>
      <c r="AT166" s="20"/>
      <c r="AU166" s="20" t="s">
        <v>66</v>
      </c>
      <c r="AV166" s="20" t="s">
        <v>40</v>
      </c>
      <c r="AW166" s="27">
        <v>45315</v>
      </c>
      <c r="AX166" s="28" t="s">
        <v>40</v>
      </c>
      <c r="AY166" s="25"/>
      <c r="AZ166" s="20"/>
      <c r="BA166" t="e">
        <f>IF(MATCH(F166,Sheet1!A:A,0),"YES","NO")</f>
        <v>#N/A</v>
      </c>
      <c r="BB166" s="125" t="e">
        <v>#N/A</v>
      </c>
      <c r="BC166" t="s">
        <v>2447</v>
      </c>
    </row>
    <row r="167" spans="1:55" ht="15" hidden="1" customHeight="1" x14ac:dyDescent="0.35">
      <c r="A167" s="35" t="s">
        <v>581</v>
      </c>
      <c r="B167" s="36">
        <v>0.102937707174</v>
      </c>
      <c r="C167" s="36" t="e">
        <v>#N/A</v>
      </c>
      <c r="D167" s="35">
        <v>2023</v>
      </c>
      <c r="E167" s="20" t="s">
        <v>544</v>
      </c>
      <c r="F167" s="20" t="s">
        <v>582</v>
      </c>
      <c r="G167" s="36" t="e">
        <v>#N/A</v>
      </c>
      <c r="H167" s="20" t="s">
        <v>583</v>
      </c>
      <c r="I167" s="20" t="s">
        <v>367</v>
      </c>
      <c r="J167" s="20" t="s">
        <v>158</v>
      </c>
      <c r="K167" s="20"/>
      <c r="L167" s="21"/>
      <c r="M167" s="21"/>
      <c r="N167" s="21" t="e">
        <v>#N/A</v>
      </c>
      <c r="O167" s="85" t="s">
        <v>1878</v>
      </c>
      <c r="P167" s="20"/>
      <c r="Q167" s="20"/>
      <c r="R167" s="20"/>
      <c r="S167" s="20"/>
      <c r="T167" s="20" t="str">
        <f t="shared" si="21"/>
        <v>DWDM-</v>
      </c>
      <c r="U167" s="20"/>
      <c r="V167" s="20"/>
      <c r="W167" s="20"/>
      <c r="X167" s="20" t="e">
        <v>#N/A</v>
      </c>
      <c r="Y167" s="20" t="e">
        <v>#N/A</v>
      </c>
      <c r="Z167" s="20" t="e">
        <v>#N/A</v>
      </c>
      <c r="AA167" s="132"/>
      <c r="AB167" s="20" t="str">
        <f t="shared" si="22"/>
        <v>Wk52</v>
      </c>
      <c r="AC167" s="21">
        <v>45254</v>
      </c>
      <c r="AD167" s="21"/>
      <c r="AE167" s="22"/>
      <c r="AF167" s="141"/>
      <c r="AG167" s="144" t="s">
        <v>40</v>
      </c>
      <c r="AH167" s="20" t="s">
        <v>66</v>
      </c>
      <c r="AI167" s="24">
        <v>45309</v>
      </c>
      <c r="AJ167" s="21">
        <v>45309</v>
      </c>
      <c r="AK167" s="20" t="s">
        <v>66</v>
      </c>
      <c r="AL167" s="21">
        <v>45309</v>
      </c>
      <c r="AM167" s="28" t="str">
        <f t="shared" si="26"/>
        <v>Wk3</v>
      </c>
      <c r="AN167" s="149" t="e">
        <v>#N/A</v>
      </c>
      <c r="AO167" s="159" t="e">
        <v>#N/A</v>
      </c>
      <c r="AP167" s="149" t="e">
        <v>#N/A</v>
      </c>
      <c r="AQ167" s="149" t="e">
        <f>VLOOKUP(A:A,[2]Sheet1!$K:$N,4,0)</f>
        <v>#N/A</v>
      </c>
      <c r="AR167" s="151"/>
      <c r="AS167" s="20"/>
      <c r="AT167" s="20"/>
      <c r="AU167" s="20" t="s">
        <v>66</v>
      </c>
      <c r="AV167" s="20" t="s">
        <v>40</v>
      </c>
      <c r="AW167" s="27">
        <v>45378</v>
      </c>
      <c r="AX167" s="28" t="s">
        <v>40</v>
      </c>
      <c r="AY167" s="25"/>
      <c r="AZ167" s="20"/>
      <c r="BA167" t="e">
        <f>IF(MATCH(F167,Sheet1!A:A,0),"YES","NO")</f>
        <v>#N/A</v>
      </c>
      <c r="BB167" s="125" t="e">
        <v>#N/A</v>
      </c>
      <c r="BC167" t="e">
        <v>#N/A</v>
      </c>
    </row>
    <row r="168" spans="1:55" ht="30" hidden="1" customHeight="1" x14ac:dyDescent="0.35">
      <c r="A168" s="35" t="s">
        <v>581</v>
      </c>
      <c r="B168" s="36">
        <v>0.102937707174</v>
      </c>
      <c r="C168" s="36" t="e">
        <v>#N/A</v>
      </c>
      <c r="D168" s="35">
        <v>2023</v>
      </c>
      <c r="E168" s="20" t="s">
        <v>584</v>
      </c>
      <c r="F168" s="20" t="s">
        <v>585</v>
      </c>
      <c r="G168" s="36" t="e">
        <v>#N/A</v>
      </c>
      <c r="H168" s="20" t="s">
        <v>586</v>
      </c>
      <c r="I168" s="20" t="s">
        <v>367</v>
      </c>
      <c r="J168" s="20" t="s">
        <v>158</v>
      </c>
      <c r="K168" s="20"/>
      <c r="L168" s="21"/>
      <c r="M168" s="21"/>
      <c r="N168" s="21" t="e">
        <v>#N/A</v>
      </c>
      <c r="O168" s="85" t="s">
        <v>1878</v>
      </c>
      <c r="P168" s="20"/>
      <c r="Q168" s="20"/>
      <c r="R168" s="20"/>
      <c r="S168" s="20"/>
      <c r="T168" s="20" t="str">
        <f t="shared" si="21"/>
        <v>DWDM-</v>
      </c>
      <c r="U168" s="20"/>
      <c r="V168" s="20"/>
      <c r="W168" s="20"/>
      <c r="X168" s="20" t="e">
        <v>#N/A</v>
      </c>
      <c r="Y168" s="20" t="e">
        <v>#N/A</v>
      </c>
      <c r="Z168" s="20" t="e">
        <v>#N/A</v>
      </c>
      <c r="AA168" s="132"/>
      <c r="AB168" s="20" t="str">
        <f t="shared" si="22"/>
        <v>Wk52</v>
      </c>
      <c r="AC168" s="21">
        <v>45252</v>
      </c>
      <c r="AD168" s="21"/>
      <c r="AE168" s="22" t="s">
        <v>587</v>
      </c>
      <c r="AF168" s="141"/>
      <c r="AG168" s="144"/>
      <c r="AH168" s="20"/>
      <c r="AI168" s="24">
        <v>45320</v>
      </c>
      <c r="AJ168" s="21">
        <v>45328</v>
      </c>
      <c r="AK168" s="20" t="s">
        <v>66</v>
      </c>
      <c r="AL168" s="21">
        <v>45320</v>
      </c>
      <c r="AM168" s="28" t="str">
        <f t="shared" si="26"/>
        <v>Wk5</v>
      </c>
      <c r="AN168" s="149" t="e">
        <v>#N/A</v>
      </c>
      <c r="AO168" s="159" t="e">
        <v>#N/A</v>
      </c>
      <c r="AP168" s="149" t="e">
        <v>#N/A</v>
      </c>
      <c r="AQ168" s="149" t="e">
        <f>VLOOKUP(A:A,[2]Sheet1!$K:$N,4,0)</f>
        <v>#N/A</v>
      </c>
      <c r="AR168" s="151">
        <v>45320.415643518521</v>
      </c>
      <c r="AS168" s="20"/>
      <c r="AT168" s="20"/>
      <c r="AU168" s="20" t="s">
        <v>66</v>
      </c>
      <c r="AV168" s="20" t="s">
        <v>40</v>
      </c>
      <c r="AW168" s="27">
        <v>45378</v>
      </c>
      <c r="AX168" s="28" t="s">
        <v>40</v>
      </c>
      <c r="AY168" s="25"/>
      <c r="AZ168" s="20"/>
      <c r="BA168" t="e">
        <f>IF(MATCH(F168,Sheet1!A:A,0),"YES","NO")</f>
        <v>#N/A</v>
      </c>
      <c r="BB168" s="125" t="e">
        <v>#N/A</v>
      </c>
      <c r="BC168" t="e">
        <v>#N/A</v>
      </c>
    </row>
    <row r="169" spans="1:55" ht="105" hidden="1" customHeight="1" x14ac:dyDescent="0.35">
      <c r="A169" s="35" t="s">
        <v>581</v>
      </c>
      <c r="B169" s="36">
        <v>0.102937707174</v>
      </c>
      <c r="C169" s="36" t="e">
        <v>#N/A</v>
      </c>
      <c r="D169" s="35">
        <v>2023</v>
      </c>
      <c r="E169" s="20" t="s">
        <v>588</v>
      </c>
      <c r="F169" s="20" t="s">
        <v>589</v>
      </c>
      <c r="G169" s="36" t="e">
        <v>#N/A</v>
      </c>
      <c r="H169" s="20" t="s">
        <v>590</v>
      </c>
      <c r="I169" s="20" t="s">
        <v>367</v>
      </c>
      <c r="J169" s="20" t="s">
        <v>158</v>
      </c>
      <c r="K169" s="20"/>
      <c r="L169" s="21"/>
      <c r="M169" s="21"/>
      <c r="N169" s="21" t="s">
        <v>2148</v>
      </c>
      <c r="O169" s="85" t="s">
        <v>1991</v>
      </c>
      <c r="P169" s="20">
        <v>2023</v>
      </c>
      <c r="Q169" s="20" t="s">
        <v>1986</v>
      </c>
      <c r="R169" s="20" t="s">
        <v>39</v>
      </c>
      <c r="S169" s="20" t="s">
        <v>1833</v>
      </c>
      <c r="T169" s="20" t="str">
        <f t="shared" si="21"/>
        <v>DWDM-4938A</v>
      </c>
      <c r="U169" s="20" t="s">
        <v>588</v>
      </c>
      <c r="V169" s="20" t="s">
        <v>40</v>
      </c>
      <c r="W169" s="20" t="s">
        <v>1752</v>
      </c>
      <c r="X169" s="20" t="e">
        <v>#N/A</v>
      </c>
      <c r="Y169" s="20" t="e">
        <v>#N/A</v>
      </c>
      <c r="Z169" s="20" t="e">
        <v>#N/A</v>
      </c>
      <c r="AA169" s="132"/>
      <c r="AB169" s="20" t="str">
        <f t="shared" si="22"/>
        <v>Wk52</v>
      </c>
      <c r="AC169" s="21">
        <v>45253</v>
      </c>
      <c r="AD169" s="21" t="s">
        <v>591</v>
      </c>
      <c r="AE169" s="22" t="s">
        <v>592</v>
      </c>
      <c r="AF169" s="141"/>
      <c r="AG169" s="144"/>
      <c r="AH169" s="20"/>
      <c r="AI169" s="24">
        <v>45358</v>
      </c>
      <c r="AJ169" s="21">
        <v>45328</v>
      </c>
      <c r="AK169" s="20" t="s">
        <v>66</v>
      </c>
      <c r="AL169" s="21">
        <v>45358</v>
      </c>
      <c r="AM169" s="28" t="str">
        <f t="shared" si="26"/>
        <v>Wk10</v>
      </c>
      <c r="AN169" s="149" t="e">
        <v>#N/A</v>
      </c>
      <c r="AO169" s="159" t="e">
        <v>#N/A</v>
      </c>
      <c r="AP169" s="149" t="e">
        <v>#N/A</v>
      </c>
      <c r="AQ169" s="149" t="e">
        <f>VLOOKUP(A:A,[2]Sheet1!$K:$N,4,0)</f>
        <v>#N/A</v>
      </c>
      <c r="AR169" s="151"/>
      <c r="AS169" s="20"/>
      <c r="AT169" s="20"/>
      <c r="AU169" s="20" t="s">
        <v>66</v>
      </c>
      <c r="AV169" s="20" t="s">
        <v>40</v>
      </c>
      <c r="AW169" s="27">
        <v>45378</v>
      </c>
      <c r="AX169" s="28" t="s">
        <v>40</v>
      </c>
      <c r="AY169" s="25"/>
      <c r="AZ169" s="20"/>
      <c r="BA169" t="e">
        <f>IF(MATCH(F169,Sheet1!A:A,0),"YES","NO")</f>
        <v>#N/A</v>
      </c>
      <c r="BB169" s="125" t="e">
        <v>#N/A</v>
      </c>
      <c r="BC169" t="e">
        <v>#N/A</v>
      </c>
    </row>
    <row r="170" spans="1:55" ht="30" hidden="1" customHeight="1" x14ac:dyDescent="0.35">
      <c r="A170" s="35" t="s">
        <v>581</v>
      </c>
      <c r="B170" s="36">
        <v>0.102937707174</v>
      </c>
      <c r="C170" s="36" t="e">
        <v>#N/A</v>
      </c>
      <c r="D170" s="35">
        <v>2023</v>
      </c>
      <c r="E170" s="20" t="s">
        <v>588</v>
      </c>
      <c r="F170" s="20" t="s">
        <v>593</v>
      </c>
      <c r="G170" s="36" t="e">
        <v>#N/A</v>
      </c>
      <c r="H170" s="20" t="s">
        <v>594</v>
      </c>
      <c r="I170" s="20" t="s">
        <v>367</v>
      </c>
      <c r="J170" s="20" t="s">
        <v>158</v>
      </c>
      <c r="K170" s="20"/>
      <c r="L170" s="21"/>
      <c r="M170" s="21"/>
      <c r="N170" s="21" t="s">
        <v>2148</v>
      </c>
      <c r="O170" s="85" t="s">
        <v>1991</v>
      </c>
      <c r="P170" s="20">
        <v>2023</v>
      </c>
      <c r="Q170" s="20" t="s">
        <v>1986</v>
      </c>
      <c r="R170" s="20" t="s">
        <v>39</v>
      </c>
      <c r="S170" s="20" t="s">
        <v>1833</v>
      </c>
      <c r="T170" s="20" t="str">
        <f t="shared" si="21"/>
        <v>DWDM-4938A</v>
      </c>
      <c r="U170" s="20" t="s">
        <v>588</v>
      </c>
      <c r="V170" s="20" t="s">
        <v>40</v>
      </c>
      <c r="W170" s="20" t="s">
        <v>1752</v>
      </c>
      <c r="X170" s="20" t="e">
        <v>#N/A</v>
      </c>
      <c r="Y170" s="20" t="e">
        <v>#N/A</v>
      </c>
      <c r="Z170" s="20" t="e">
        <v>#N/A</v>
      </c>
      <c r="AA170" s="132"/>
      <c r="AB170" s="20" t="str">
        <f t="shared" si="22"/>
        <v>Wk52</v>
      </c>
      <c r="AC170" s="21">
        <v>45253</v>
      </c>
      <c r="AD170" s="21" t="s">
        <v>591</v>
      </c>
      <c r="AE170" s="22" t="s">
        <v>595</v>
      </c>
      <c r="AF170" s="141"/>
      <c r="AG170" s="144"/>
      <c r="AH170" s="20"/>
      <c r="AI170" s="24">
        <v>45358</v>
      </c>
      <c r="AJ170" s="21" t="e">
        <v>#N/A</v>
      </c>
      <c r="AK170" s="20" t="s">
        <v>66</v>
      </c>
      <c r="AL170" s="21">
        <v>45358</v>
      </c>
      <c r="AM170" s="28" t="str">
        <f t="shared" si="26"/>
        <v>Wk10</v>
      </c>
      <c r="AN170" s="149" t="e">
        <v>#N/A</v>
      </c>
      <c r="AO170" s="159" t="e">
        <v>#N/A</v>
      </c>
      <c r="AP170" s="149" t="e">
        <v>#N/A</v>
      </c>
      <c r="AQ170" s="149" t="e">
        <f>VLOOKUP(A:A,[2]Sheet1!$K:$N,4,0)</f>
        <v>#N/A</v>
      </c>
      <c r="AR170" s="151"/>
      <c r="AS170" s="20"/>
      <c r="AT170" s="20"/>
      <c r="AU170" s="20" t="s">
        <v>66</v>
      </c>
      <c r="AV170" s="20" t="s">
        <v>40</v>
      </c>
      <c r="AW170" s="27">
        <v>45378</v>
      </c>
      <c r="AX170" s="28" t="s">
        <v>40</v>
      </c>
      <c r="AY170" s="25"/>
      <c r="AZ170" s="20"/>
      <c r="BA170" t="e">
        <f>IF(MATCH(F170,Sheet1!A:A,0),"YES","NO")</f>
        <v>#N/A</v>
      </c>
      <c r="BB170" s="125" t="e">
        <v>#N/A</v>
      </c>
      <c r="BC170" t="e">
        <v>#N/A</v>
      </c>
    </row>
    <row r="171" spans="1:55" ht="15" hidden="1" customHeight="1" x14ac:dyDescent="0.35">
      <c r="A171" s="35" t="s">
        <v>581</v>
      </c>
      <c r="B171" s="36">
        <v>0.102937707174</v>
      </c>
      <c r="C171" s="36" t="e">
        <v>#N/A</v>
      </c>
      <c r="D171" s="35">
        <v>2023</v>
      </c>
      <c r="E171" s="20" t="s">
        <v>596</v>
      </c>
      <c r="F171" s="20" t="s">
        <v>597</v>
      </c>
      <c r="G171" s="36" t="e">
        <v>#N/A</v>
      </c>
      <c r="H171" s="20" t="s">
        <v>598</v>
      </c>
      <c r="I171" s="20" t="s">
        <v>367</v>
      </c>
      <c r="J171" s="20" t="s">
        <v>158</v>
      </c>
      <c r="K171" s="20"/>
      <c r="L171" s="21"/>
      <c r="M171" s="21"/>
      <c r="N171" s="21" t="s">
        <v>2149</v>
      </c>
      <c r="O171" s="85" t="s">
        <v>1991</v>
      </c>
      <c r="P171" s="20">
        <v>2023</v>
      </c>
      <c r="Q171" s="20" t="s">
        <v>1985</v>
      </c>
      <c r="R171" s="20" t="s">
        <v>39</v>
      </c>
      <c r="S171" s="20" t="s">
        <v>1833</v>
      </c>
      <c r="T171" s="20" t="str">
        <f t="shared" si="21"/>
        <v>DWDM-4940A</v>
      </c>
      <c r="U171" s="20" t="s">
        <v>596</v>
      </c>
      <c r="V171" s="20" t="s">
        <v>40</v>
      </c>
      <c r="W171" s="20" t="s">
        <v>1751</v>
      </c>
      <c r="X171" s="20" t="e">
        <v>#N/A</v>
      </c>
      <c r="Y171" s="20" t="e">
        <v>#N/A</v>
      </c>
      <c r="Z171" s="20" t="e">
        <v>#N/A</v>
      </c>
      <c r="AA171" s="132"/>
      <c r="AB171" s="20" t="str">
        <f t="shared" si="22"/>
        <v>Wk52</v>
      </c>
      <c r="AC171" s="21">
        <v>45252</v>
      </c>
      <c r="AD171" s="21"/>
      <c r="AE171" s="22"/>
      <c r="AF171" s="141"/>
      <c r="AG171" s="144"/>
      <c r="AH171" s="20"/>
      <c r="AI171" s="24">
        <v>45321</v>
      </c>
      <c r="AJ171" s="21">
        <v>45328</v>
      </c>
      <c r="AK171" s="20" t="s">
        <v>66</v>
      </c>
      <c r="AL171" s="21">
        <v>45321</v>
      </c>
      <c r="AM171" s="28" t="str">
        <f t="shared" si="26"/>
        <v>Wk5</v>
      </c>
      <c r="AN171" s="149" t="e">
        <v>#N/A</v>
      </c>
      <c r="AO171" s="159" t="e">
        <v>#N/A</v>
      </c>
      <c r="AP171" s="149" t="e">
        <v>#N/A</v>
      </c>
      <c r="AQ171" s="149" t="e">
        <f>VLOOKUP(A:A,[2]Sheet1!$K:$N,4,0)</f>
        <v>#N/A</v>
      </c>
      <c r="AR171" s="151">
        <v>45321.457111226853</v>
      </c>
      <c r="AS171" s="20"/>
      <c r="AT171" s="20"/>
      <c r="AU171" s="20" t="s">
        <v>66</v>
      </c>
      <c r="AV171" s="20" t="s">
        <v>40</v>
      </c>
      <c r="AW171" s="27">
        <v>45378</v>
      </c>
      <c r="AX171" s="28" t="s">
        <v>40</v>
      </c>
      <c r="AY171" s="25"/>
      <c r="AZ171" s="20"/>
      <c r="BA171" t="e">
        <f>IF(MATCH(F171,Sheet1!A:A,0),"YES","NO")</f>
        <v>#N/A</v>
      </c>
      <c r="BB171" s="125" t="e">
        <v>#N/A</v>
      </c>
      <c r="BC171" t="e">
        <v>#N/A</v>
      </c>
    </row>
    <row r="172" spans="1:55" ht="15" hidden="1" customHeight="1" x14ac:dyDescent="0.35">
      <c r="A172" s="18" t="s">
        <v>257</v>
      </c>
      <c r="B172" s="19">
        <v>0.23686822282100001</v>
      </c>
      <c r="C172" s="19" t="e">
        <v>#N/A</v>
      </c>
      <c r="D172" s="18">
        <v>2023</v>
      </c>
      <c r="E172" s="20" t="s">
        <v>259</v>
      </c>
      <c r="F172" s="20" t="s">
        <v>599</v>
      </c>
      <c r="G172" s="19" t="e">
        <v>#N/A</v>
      </c>
      <c r="H172" s="20" t="s">
        <v>600</v>
      </c>
      <c r="I172" s="20" t="s">
        <v>367</v>
      </c>
      <c r="J172" s="20" t="s">
        <v>158</v>
      </c>
      <c r="K172" s="20"/>
      <c r="L172" s="21"/>
      <c r="M172" s="21"/>
      <c r="N172" s="21" t="s">
        <v>2145</v>
      </c>
      <c r="O172" s="85" t="s">
        <v>1991</v>
      </c>
      <c r="P172" s="20">
        <v>2023</v>
      </c>
      <c r="Q172" s="20" t="s">
        <v>1985</v>
      </c>
      <c r="R172" s="20" t="s">
        <v>39</v>
      </c>
      <c r="S172" s="20" t="s">
        <v>1833</v>
      </c>
      <c r="T172" s="20" t="str">
        <f t="shared" si="21"/>
        <v>DWDM-4770A</v>
      </c>
      <c r="U172" s="20" t="s">
        <v>259</v>
      </c>
      <c r="V172" s="20" t="s">
        <v>40</v>
      </c>
      <c r="W172" s="20" t="s">
        <v>1778</v>
      </c>
      <c r="X172" s="20" t="e">
        <v>#N/A</v>
      </c>
      <c r="Y172" s="20" t="e">
        <v>#N/A</v>
      </c>
      <c r="Z172" s="20" t="e">
        <v>#N/A</v>
      </c>
      <c r="AA172" s="132"/>
      <c r="AB172" s="20" t="str">
        <f t="shared" si="22"/>
        <v>Wk52</v>
      </c>
      <c r="AC172" s="21">
        <v>45252</v>
      </c>
      <c r="AD172" s="21"/>
      <c r="AE172" s="22"/>
      <c r="AF172" s="141"/>
      <c r="AG172" s="144" t="s">
        <v>40</v>
      </c>
      <c r="AH172" s="20" t="s">
        <v>66</v>
      </c>
      <c r="AI172" s="24"/>
      <c r="AJ172" s="25" t="s">
        <v>40</v>
      </c>
      <c r="AK172" s="20" t="s">
        <v>66</v>
      </c>
      <c r="AL172" s="21">
        <v>45249</v>
      </c>
      <c r="AM172" s="28" t="str">
        <f t="shared" si="26"/>
        <v>Wk46</v>
      </c>
      <c r="AN172" s="149" t="e">
        <v>#N/A</v>
      </c>
      <c r="AO172" s="159" t="e">
        <v>#N/A</v>
      </c>
      <c r="AP172" s="149" t="s">
        <v>2451</v>
      </c>
      <c r="AQ172" s="149" t="e">
        <f>VLOOKUP(A:A,[2]Sheet1!$K:$N,4,0)</f>
        <v>#N/A</v>
      </c>
      <c r="AR172" s="151"/>
      <c r="AS172" s="20"/>
      <c r="AT172" s="20"/>
      <c r="AU172" s="20" t="s">
        <v>66</v>
      </c>
      <c r="AV172" s="20" t="s">
        <v>40</v>
      </c>
      <c r="AW172" s="27">
        <v>45281</v>
      </c>
      <c r="AX172" s="28" t="s">
        <v>40</v>
      </c>
      <c r="AY172" s="25"/>
      <c r="AZ172" s="20"/>
      <c r="BA172" t="e">
        <f>IF(MATCH(F172,Sheet1!A:A,0),"YES","NO")</f>
        <v>#N/A</v>
      </c>
      <c r="BB172" s="125" t="e">
        <v>#N/A</v>
      </c>
      <c r="BC172" t="s">
        <v>2451</v>
      </c>
    </row>
    <row r="173" spans="1:55" hidden="1" x14ac:dyDescent="0.35">
      <c r="A173" s="18" t="s">
        <v>601</v>
      </c>
      <c r="B173" s="19">
        <v>0.63251871430900009</v>
      </c>
      <c r="C173" s="19" t="e">
        <v>#N/A</v>
      </c>
      <c r="D173" s="18">
        <v>2023</v>
      </c>
      <c r="E173" s="20" t="s">
        <v>55</v>
      </c>
      <c r="F173" s="20" t="s">
        <v>602</v>
      </c>
      <c r="G173" s="19" t="e">
        <v>#N/A</v>
      </c>
      <c r="H173" s="20" t="s">
        <v>341</v>
      </c>
      <c r="I173" s="20" t="s">
        <v>367</v>
      </c>
      <c r="J173" s="20" t="s">
        <v>158</v>
      </c>
      <c r="K173" s="20"/>
      <c r="L173" s="21"/>
      <c r="M173" s="21"/>
      <c r="N173" s="21" t="s">
        <v>2115</v>
      </c>
      <c r="O173" s="85" t="s">
        <v>1991</v>
      </c>
      <c r="P173" s="20">
        <v>2023</v>
      </c>
      <c r="Q173" s="20" t="s">
        <v>1986</v>
      </c>
      <c r="R173" s="20" t="s">
        <v>39</v>
      </c>
      <c r="S173" s="20" t="s">
        <v>1833</v>
      </c>
      <c r="T173" s="20" t="str">
        <f t="shared" si="21"/>
        <v>DWDM-4000A</v>
      </c>
      <c r="U173" s="20" t="s">
        <v>55</v>
      </c>
      <c r="V173" s="20" t="s">
        <v>40</v>
      </c>
      <c r="W173" s="20" t="s">
        <v>1776</v>
      </c>
      <c r="X173" s="20" t="e">
        <v>#N/A</v>
      </c>
      <c r="Y173" s="20" t="e">
        <v>#N/A</v>
      </c>
      <c r="Z173" s="20" t="e">
        <v>#N/A</v>
      </c>
      <c r="AA173" s="132"/>
      <c r="AB173" s="20" t="str">
        <f t="shared" si="22"/>
        <v>Wk52</v>
      </c>
      <c r="AC173" s="21">
        <v>45250</v>
      </c>
      <c r="AD173" s="21"/>
      <c r="AE173" s="22"/>
      <c r="AF173" s="141"/>
      <c r="AG173" s="144" t="s">
        <v>40</v>
      </c>
      <c r="AH173" s="20" t="s">
        <v>66</v>
      </c>
      <c r="AI173" s="24">
        <v>45322</v>
      </c>
      <c r="AJ173" s="25" t="s">
        <v>40</v>
      </c>
      <c r="AK173" s="20" t="s">
        <v>66</v>
      </c>
      <c r="AL173" s="21">
        <v>45249</v>
      </c>
      <c r="AM173" s="28" t="str">
        <f t="shared" si="26"/>
        <v>Wk46</v>
      </c>
      <c r="AN173" s="149" t="s">
        <v>2279</v>
      </c>
      <c r="AO173" s="20" t="s">
        <v>601</v>
      </c>
      <c r="AP173" s="149" t="s">
        <v>2447</v>
      </c>
      <c r="AQ173" s="149" t="e">
        <f>VLOOKUP(A:A,[2]Sheet1!$K:$N,4,0)</f>
        <v>#N/A</v>
      </c>
      <c r="AR173" s="151"/>
      <c r="AS173" s="20"/>
      <c r="AT173" s="20" t="s">
        <v>345</v>
      </c>
      <c r="AU173" s="20"/>
      <c r="AV173" s="20"/>
      <c r="AW173" s="27">
        <v>0</v>
      </c>
      <c r="AX173" s="28"/>
      <c r="AY173" s="25"/>
      <c r="AZ173" s="20"/>
      <c r="BA173" t="e">
        <f>IF(MATCH(F173,Sheet1!A:A,0),"YES","NO")</f>
        <v>#N/A</v>
      </c>
      <c r="BB173" s="125" t="e">
        <v>#N/A</v>
      </c>
      <c r="BC173" t="e">
        <v>#N/A</v>
      </c>
    </row>
    <row r="174" spans="1:55" hidden="1" x14ac:dyDescent="0.35">
      <c r="A174" s="18" t="s">
        <v>601</v>
      </c>
      <c r="B174" s="19">
        <v>0.63251871430900009</v>
      </c>
      <c r="C174" s="19" t="e">
        <v>#N/A</v>
      </c>
      <c r="D174" s="18">
        <v>2023</v>
      </c>
      <c r="E174" s="20" t="s">
        <v>603</v>
      </c>
      <c r="F174" s="20" t="s">
        <v>604</v>
      </c>
      <c r="G174" s="19" t="e">
        <v>#N/A</v>
      </c>
      <c r="H174" s="20" t="s">
        <v>605</v>
      </c>
      <c r="I174" s="20" t="s">
        <v>367</v>
      </c>
      <c r="J174" s="20" t="s">
        <v>158</v>
      </c>
      <c r="K174" s="20"/>
      <c r="L174" s="21"/>
      <c r="M174" s="21"/>
      <c r="N174" s="21" t="s">
        <v>2135</v>
      </c>
      <c r="O174" s="85" t="s">
        <v>1990</v>
      </c>
      <c r="P174" s="20">
        <v>2023</v>
      </c>
      <c r="Q174" s="20" t="s">
        <v>1986</v>
      </c>
      <c r="R174" s="20" t="s">
        <v>39</v>
      </c>
      <c r="S174" s="20" t="s">
        <v>1833</v>
      </c>
      <c r="T174" s="20" t="str">
        <f t="shared" si="21"/>
        <v>DWDM-4685B</v>
      </c>
      <c r="U174" s="20" t="s">
        <v>603</v>
      </c>
      <c r="V174" s="20" t="s">
        <v>40</v>
      </c>
      <c r="W174" s="20" t="s">
        <v>1753</v>
      </c>
      <c r="X174" s="20" t="e">
        <v>#N/A</v>
      </c>
      <c r="Y174" s="20" t="e">
        <v>#N/A</v>
      </c>
      <c r="Z174" s="20" t="e">
        <v>#N/A</v>
      </c>
      <c r="AA174" s="132"/>
      <c r="AB174" s="20" t="str">
        <f t="shared" si="22"/>
        <v>Wk52</v>
      </c>
      <c r="AC174" s="21">
        <v>45260</v>
      </c>
      <c r="AD174" s="21"/>
      <c r="AE174" s="22"/>
      <c r="AF174" s="141"/>
      <c r="AG174" s="144" t="s">
        <v>40</v>
      </c>
      <c r="AH174" s="20" t="s">
        <v>66</v>
      </c>
      <c r="AI174" s="24">
        <v>45323</v>
      </c>
      <c r="AJ174" s="25">
        <v>45321</v>
      </c>
      <c r="AK174" s="20" t="s">
        <v>66</v>
      </c>
      <c r="AL174" s="21">
        <v>45323</v>
      </c>
      <c r="AM174" s="28" t="str">
        <f t="shared" si="26"/>
        <v>Wk5</v>
      </c>
      <c r="AN174" s="149" t="s">
        <v>2279</v>
      </c>
      <c r="AO174" s="20" t="s">
        <v>601</v>
      </c>
      <c r="AP174" s="149" t="s">
        <v>2447</v>
      </c>
      <c r="AQ174" s="149" t="e">
        <f>VLOOKUP(A:A,[2]Sheet1!$K:$N,4,0)</f>
        <v>#N/A</v>
      </c>
      <c r="AR174" s="151"/>
      <c r="AS174" s="20"/>
      <c r="AT174" s="20"/>
      <c r="AU174" s="20"/>
      <c r="AV174" s="20"/>
      <c r="AW174" s="27">
        <v>0</v>
      </c>
      <c r="AX174" s="28"/>
      <c r="AY174" s="25"/>
      <c r="AZ174" s="20"/>
      <c r="BA174" t="e">
        <f>IF(MATCH(F174,Sheet1!A:A,0),"YES","NO")</f>
        <v>#N/A</v>
      </c>
      <c r="BB174" s="125" t="e">
        <v>#N/A</v>
      </c>
      <c r="BC174" t="e">
        <v>#N/A</v>
      </c>
    </row>
    <row r="175" spans="1:55" hidden="1" x14ac:dyDescent="0.35">
      <c r="A175" s="18" t="s">
        <v>601</v>
      </c>
      <c r="B175" s="19">
        <v>0.63251871430900009</v>
      </c>
      <c r="C175" s="19" t="e">
        <v>#N/A</v>
      </c>
      <c r="D175" s="18">
        <v>2023</v>
      </c>
      <c r="E175" s="20" t="s">
        <v>606</v>
      </c>
      <c r="F175" s="20" t="s">
        <v>607</v>
      </c>
      <c r="G175" s="19" t="e">
        <v>#N/A</v>
      </c>
      <c r="H175" s="20" t="s">
        <v>608</v>
      </c>
      <c r="I175" s="20" t="s">
        <v>367</v>
      </c>
      <c r="J175" s="20" t="s">
        <v>158</v>
      </c>
      <c r="K175" s="20"/>
      <c r="L175" s="21"/>
      <c r="M175" s="21"/>
      <c r="N175" s="21" t="s">
        <v>2151</v>
      </c>
      <c r="O175" s="85" t="s">
        <v>1990</v>
      </c>
      <c r="P175" s="20">
        <v>2023</v>
      </c>
      <c r="Q175" s="20" t="s">
        <v>1985</v>
      </c>
      <c r="R175" s="20" t="s">
        <v>39</v>
      </c>
      <c r="S175" s="20" t="s">
        <v>1833</v>
      </c>
      <c r="T175" s="20" t="str">
        <f t="shared" si="21"/>
        <v>DWDM-4950B</v>
      </c>
      <c r="U175" s="20" t="s">
        <v>606</v>
      </c>
      <c r="V175" s="20" t="s">
        <v>40</v>
      </c>
      <c r="W175" s="20" t="s">
        <v>1762</v>
      </c>
      <c r="X175" s="20" t="e">
        <v>#N/A</v>
      </c>
      <c r="Y175" s="20" t="e">
        <v>#N/A</v>
      </c>
      <c r="Z175" s="20" t="e">
        <v>#N/A</v>
      </c>
      <c r="AA175" s="132"/>
      <c r="AB175" s="20" t="str">
        <f t="shared" si="22"/>
        <v>Wk52</v>
      </c>
      <c r="AC175" s="21">
        <v>45253</v>
      </c>
      <c r="AD175" s="21"/>
      <c r="AE175" s="22"/>
      <c r="AF175" s="141"/>
      <c r="AG175" s="144"/>
      <c r="AH175" s="20"/>
      <c r="AI175" s="24">
        <v>45328</v>
      </c>
      <c r="AJ175" s="25">
        <v>45321</v>
      </c>
      <c r="AK175" s="20" t="s">
        <v>66</v>
      </c>
      <c r="AL175" s="21">
        <v>45328</v>
      </c>
      <c r="AM175" s="28" t="str">
        <f t="shared" si="26"/>
        <v>Wk6</v>
      </c>
      <c r="AN175" s="149" t="s">
        <v>2279</v>
      </c>
      <c r="AO175" s="20" t="s">
        <v>601</v>
      </c>
      <c r="AP175" s="149" t="s">
        <v>2447</v>
      </c>
      <c r="AQ175" s="149" t="e">
        <f>VLOOKUP(A:A,[2]Sheet1!$K:$N,4,0)</f>
        <v>#N/A</v>
      </c>
      <c r="AR175" s="151">
        <v>45328.401357407405</v>
      </c>
      <c r="AS175" s="20"/>
      <c r="AT175" s="20"/>
      <c r="AU175" s="20"/>
      <c r="AV175" s="20"/>
      <c r="AW175" s="27">
        <v>0</v>
      </c>
      <c r="AX175" s="28"/>
      <c r="AY175" s="25"/>
      <c r="AZ175" s="20"/>
      <c r="BA175" t="e">
        <f>IF(MATCH(F175,Sheet1!A:A,0),"YES","NO")</f>
        <v>#N/A</v>
      </c>
      <c r="BB175" s="125" t="e">
        <v>#N/A</v>
      </c>
      <c r="BC175" t="e">
        <v>#N/A</v>
      </c>
    </row>
    <row r="176" spans="1:55" hidden="1" x14ac:dyDescent="0.35">
      <c r="A176" s="18" t="s">
        <v>601</v>
      </c>
      <c r="B176" s="19">
        <v>0.63251871430900009</v>
      </c>
      <c r="C176" s="19" t="e">
        <v>#N/A</v>
      </c>
      <c r="D176" s="18">
        <v>2023</v>
      </c>
      <c r="E176" s="20" t="s">
        <v>609</v>
      </c>
      <c r="F176" s="20" t="s">
        <v>610</v>
      </c>
      <c r="G176" s="19" t="e">
        <v>#N/A</v>
      </c>
      <c r="H176" s="20" t="s">
        <v>611</v>
      </c>
      <c r="I176" s="20" t="s">
        <v>367</v>
      </c>
      <c r="J176" s="20" t="s">
        <v>158</v>
      </c>
      <c r="K176" s="20"/>
      <c r="L176" s="21"/>
      <c r="M176" s="21"/>
      <c r="N176" s="21" t="s">
        <v>2153</v>
      </c>
      <c r="O176" s="85" t="s">
        <v>1990</v>
      </c>
      <c r="P176" s="20">
        <v>2023</v>
      </c>
      <c r="Q176" s="20" t="s">
        <v>1986</v>
      </c>
      <c r="R176" s="20" t="s">
        <v>39</v>
      </c>
      <c r="S176" s="20" t="s">
        <v>1833</v>
      </c>
      <c r="T176" s="20" t="str">
        <f t="shared" si="21"/>
        <v>DWDM-4956B</v>
      </c>
      <c r="U176" s="20" t="s">
        <v>609</v>
      </c>
      <c r="V176" s="20" t="s">
        <v>40</v>
      </c>
      <c r="W176" s="20" t="s">
        <v>1753</v>
      </c>
      <c r="X176" s="20" t="e">
        <v>#N/A</v>
      </c>
      <c r="Y176" s="20" t="e">
        <v>#N/A</v>
      </c>
      <c r="Z176" s="20" t="e">
        <v>#N/A</v>
      </c>
      <c r="AA176" s="132"/>
      <c r="AB176" s="20" t="str">
        <f t="shared" si="22"/>
        <v>Wk52</v>
      </c>
      <c r="AC176" s="21">
        <v>45253</v>
      </c>
      <c r="AD176" s="21"/>
      <c r="AE176" s="22"/>
      <c r="AF176" s="141"/>
      <c r="AG176" s="144"/>
      <c r="AH176" s="20"/>
      <c r="AI176" s="24">
        <v>45327</v>
      </c>
      <c r="AJ176" s="25">
        <v>45321</v>
      </c>
      <c r="AK176" s="20" t="s">
        <v>66</v>
      </c>
      <c r="AL176" s="21">
        <v>45327</v>
      </c>
      <c r="AM176" s="28" t="str">
        <f t="shared" si="26"/>
        <v>Wk6</v>
      </c>
      <c r="AN176" s="149" t="s">
        <v>2279</v>
      </c>
      <c r="AO176" s="20" t="s">
        <v>601</v>
      </c>
      <c r="AP176" s="149" t="s">
        <v>2447</v>
      </c>
      <c r="AQ176" s="149" t="e">
        <f>VLOOKUP(A:A,[2]Sheet1!$K:$N,4,0)</f>
        <v>#N/A</v>
      </c>
      <c r="AR176" s="151">
        <v>45327.400378819446</v>
      </c>
      <c r="AS176" s="20"/>
      <c r="AT176" s="20"/>
      <c r="AU176" s="20"/>
      <c r="AV176" s="20"/>
      <c r="AW176" s="27">
        <v>0</v>
      </c>
      <c r="AX176" s="28"/>
      <c r="AY176" s="25"/>
      <c r="AZ176" s="20"/>
      <c r="BA176" t="e">
        <f>IF(MATCH(F176,Sheet1!A:A,0),"YES","NO")</f>
        <v>#N/A</v>
      </c>
      <c r="BB176" s="125" t="e">
        <v>#N/A</v>
      </c>
      <c r="BC176" t="e">
        <v>#N/A</v>
      </c>
    </row>
    <row r="177" spans="1:55" ht="58" hidden="1" x14ac:dyDescent="0.35">
      <c r="A177" s="45" t="s">
        <v>601</v>
      </c>
      <c r="B177" s="46">
        <v>0.63251871430900009</v>
      </c>
      <c r="C177" s="46" t="e">
        <v>#N/A</v>
      </c>
      <c r="D177" s="45">
        <v>2023</v>
      </c>
      <c r="E177" s="20" t="s">
        <v>612</v>
      </c>
      <c r="F177" s="20" t="s">
        <v>613</v>
      </c>
      <c r="G177" s="46" t="e">
        <v>#N/A</v>
      </c>
      <c r="H177" s="20" t="s">
        <v>614</v>
      </c>
      <c r="I177" s="20" t="s">
        <v>367</v>
      </c>
      <c r="J177" s="20" t="s">
        <v>158</v>
      </c>
      <c r="K177" s="20"/>
      <c r="L177" s="21"/>
      <c r="M177" s="21"/>
      <c r="N177" s="21" t="s">
        <v>2157</v>
      </c>
      <c r="O177" s="85" t="s">
        <v>1991</v>
      </c>
      <c r="P177" s="20">
        <v>2023</v>
      </c>
      <c r="Q177" s="20" t="s">
        <v>1986</v>
      </c>
      <c r="R177" s="20" t="s">
        <v>39</v>
      </c>
      <c r="S177" s="20" t="s">
        <v>1833</v>
      </c>
      <c r="T177" s="20" t="str">
        <f t="shared" si="21"/>
        <v>DWDM-4968A</v>
      </c>
      <c r="U177" s="20" t="s">
        <v>612</v>
      </c>
      <c r="V177" s="20" t="s">
        <v>40</v>
      </c>
      <c r="W177" s="20" t="s">
        <v>1771</v>
      </c>
      <c r="X177" s="20" t="e">
        <v>#N/A</v>
      </c>
      <c r="Y177" s="20" t="e">
        <v>#N/A</v>
      </c>
      <c r="Z177" s="20" t="e">
        <v>#N/A</v>
      </c>
      <c r="AA177" s="132"/>
      <c r="AB177" s="20" t="str">
        <f t="shared" si="22"/>
        <v>Wk52</v>
      </c>
      <c r="AC177" s="21">
        <v>45254</v>
      </c>
      <c r="AD177" s="21"/>
      <c r="AE177" s="22" t="s">
        <v>615</v>
      </c>
      <c r="AF177" s="141"/>
      <c r="AG177" s="144" t="s">
        <v>40</v>
      </c>
      <c r="AH177" s="20" t="s">
        <v>66</v>
      </c>
      <c r="AI177" s="24">
        <v>45321</v>
      </c>
      <c r="AJ177" s="25">
        <v>45321</v>
      </c>
      <c r="AK177" s="20" t="s">
        <v>66</v>
      </c>
      <c r="AL177" s="21">
        <v>45321</v>
      </c>
      <c r="AM177" s="28" t="str">
        <f t="shared" si="26"/>
        <v>Wk5</v>
      </c>
      <c r="AN177" s="149" t="s">
        <v>2279</v>
      </c>
      <c r="AO177" s="20" t="s">
        <v>601</v>
      </c>
      <c r="AP177" s="149" t="s">
        <v>2447</v>
      </c>
      <c r="AQ177" s="149" t="e">
        <f>VLOOKUP(A:A,[2]Sheet1!$K:$N,4,0)</f>
        <v>#N/A</v>
      </c>
      <c r="AR177" s="151">
        <v>45317.415673611111</v>
      </c>
      <c r="AS177" s="26"/>
      <c r="AT177" s="20"/>
      <c r="AU177" s="20"/>
      <c r="AV177" s="20"/>
      <c r="AW177" s="27">
        <v>0</v>
      </c>
      <c r="AX177" s="28"/>
      <c r="AY177" s="25"/>
      <c r="AZ177" s="20"/>
      <c r="BA177" t="e">
        <f>IF(MATCH(F177,Sheet1!A:A,0),"YES","NO")</f>
        <v>#N/A</v>
      </c>
      <c r="BB177" s="125" t="e">
        <v>#N/A</v>
      </c>
      <c r="BC177" t="e">
        <v>#N/A</v>
      </c>
    </row>
    <row r="178" spans="1:55" hidden="1" x14ac:dyDescent="0.35">
      <c r="A178" s="18" t="s">
        <v>601</v>
      </c>
      <c r="B178" s="19">
        <v>0.63251871430900009</v>
      </c>
      <c r="C178" s="19" t="e">
        <v>#N/A</v>
      </c>
      <c r="D178" s="18">
        <v>2023</v>
      </c>
      <c r="E178" s="20" t="s">
        <v>616</v>
      </c>
      <c r="F178" s="20" t="s">
        <v>617</v>
      </c>
      <c r="G178" s="19" t="e">
        <v>#N/A</v>
      </c>
      <c r="H178" s="20" t="s">
        <v>618</v>
      </c>
      <c r="I178" s="20" t="s">
        <v>367</v>
      </c>
      <c r="J178" s="20" t="s">
        <v>158</v>
      </c>
      <c r="K178" s="20"/>
      <c r="L178" s="21"/>
      <c r="M178" s="21"/>
      <c r="N178" s="21" t="s">
        <v>2160</v>
      </c>
      <c r="O178" s="85" t="s">
        <v>1991</v>
      </c>
      <c r="P178" s="20">
        <v>2023</v>
      </c>
      <c r="Q178" s="20" t="s">
        <v>1986</v>
      </c>
      <c r="R178" s="20" t="s">
        <v>39</v>
      </c>
      <c r="S178" s="20" t="s">
        <v>1833</v>
      </c>
      <c r="T178" s="20" t="str">
        <f t="shared" si="21"/>
        <v>DWDM-4985A</v>
      </c>
      <c r="U178" s="20" t="s">
        <v>616</v>
      </c>
      <c r="V178" s="20" t="s">
        <v>40</v>
      </c>
      <c r="W178" s="20" t="s">
        <v>1752</v>
      </c>
      <c r="X178" s="20" t="e">
        <v>#N/A</v>
      </c>
      <c r="Y178" s="20" t="e">
        <v>#N/A</v>
      </c>
      <c r="Z178" s="20" t="e">
        <v>#N/A</v>
      </c>
      <c r="AA178" s="132"/>
      <c r="AB178" s="20" t="str">
        <f t="shared" si="22"/>
        <v>Wk52</v>
      </c>
      <c r="AC178" s="21">
        <v>45253</v>
      </c>
      <c r="AD178" s="21"/>
      <c r="AE178" s="22"/>
      <c r="AF178" s="141"/>
      <c r="AG178" s="144" t="s">
        <v>40</v>
      </c>
      <c r="AH178" s="20" t="s">
        <v>66</v>
      </c>
      <c r="AI178" s="24">
        <v>45329</v>
      </c>
      <c r="AJ178" s="25">
        <v>45321</v>
      </c>
      <c r="AK178" s="20" t="s">
        <v>66</v>
      </c>
      <c r="AL178" s="21">
        <v>45329</v>
      </c>
      <c r="AM178" s="28" t="str">
        <f t="shared" si="26"/>
        <v>Wk6</v>
      </c>
      <c r="AN178" s="149" t="s">
        <v>2279</v>
      </c>
      <c r="AO178" s="20" t="s">
        <v>601</v>
      </c>
      <c r="AP178" s="149" t="s">
        <v>2447</v>
      </c>
      <c r="AQ178" s="149" t="e">
        <f>VLOOKUP(A:A,[2]Sheet1!$K:$N,4,0)</f>
        <v>#N/A</v>
      </c>
      <c r="AR178" s="151">
        <v>45329.408160995372</v>
      </c>
      <c r="AS178" s="20"/>
      <c r="AT178" s="20"/>
      <c r="AU178" s="20"/>
      <c r="AV178" s="20"/>
      <c r="AW178" s="27">
        <v>0</v>
      </c>
      <c r="AX178" s="28"/>
      <c r="AY178" s="25"/>
      <c r="AZ178" s="20"/>
      <c r="BA178" t="e">
        <f>IF(MATCH(F178,Sheet1!A:A,0),"YES","NO")</f>
        <v>#N/A</v>
      </c>
      <c r="BB178" s="125" t="e">
        <v>#N/A</v>
      </c>
      <c r="BC178" t="e">
        <v>#N/A</v>
      </c>
    </row>
    <row r="179" spans="1:55" hidden="1" x14ac:dyDescent="0.35">
      <c r="A179" s="18" t="s">
        <v>601</v>
      </c>
      <c r="B179" s="19">
        <v>0.63251871430900009</v>
      </c>
      <c r="C179" s="19" t="e">
        <v>#N/A</v>
      </c>
      <c r="D179" s="18">
        <v>2023</v>
      </c>
      <c r="E179" s="20" t="s">
        <v>619</v>
      </c>
      <c r="F179" s="20" t="s">
        <v>620</v>
      </c>
      <c r="G179" s="19" t="e">
        <v>#N/A</v>
      </c>
      <c r="H179" s="20" t="s">
        <v>621</v>
      </c>
      <c r="I179" s="20" t="s">
        <v>367</v>
      </c>
      <c r="J179" s="20" t="s">
        <v>158</v>
      </c>
      <c r="K179" s="20"/>
      <c r="L179" s="21"/>
      <c r="M179" s="21"/>
      <c r="N179" s="21" t="s">
        <v>2161</v>
      </c>
      <c r="O179" s="85" t="s">
        <v>1990</v>
      </c>
      <c r="P179" s="20">
        <v>2023</v>
      </c>
      <c r="Q179" s="20" t="s">
        <v>1986</v>
      </c>
      <c r="R179" s="20" t="s">
        <v>39</v>
      </c>
      <c r="S179" s="20" t="s">
        <v>1833</v>
      </c>
      <c r="T179" s="20" t="str">
        <f t="shared" si="21"/>
        <v>DWDM-4986A</v>
      </c>
      <c r="U179" s="20" t="s">
        <v>619</v>
      </c>
      <c r="V179" s="20" t="s">
        <v>40</v>
      </c>
      <c r="W179" s="20" t="s">
        <v>1753</v>
      </c>
      <c r="X179" s="20" t="e">
        <v>#N/A</v>
      </c>
      <c r="Y179" s="20" t="e">
        <v>#N/A</v>
      </c>
      <c r="Z179" s="20" t="e">
        <v>#N/A</v>
      </c>
      <c r="AA179" s="132"/>
      <c r="AB179" s="20" t="str">
        <f t="shared" si="22"/>
        <v>Wk52</v>
      </c>
      <c r="AC179" s="21">
        <v>45254</v>
      </c>
      <c r="AD179" s="21"/>
      <c r="AE179" s="22"/>
      <c r="AF179" s="141"/>
      <c r="AG179" s="144"/>
      <c r="AH179" s="20"/>
      <c r="AI179" s="24">
        <v>45324</v>
      </c>
      <c r="AJ179" s="25">
        <v>45321</v>
      </c>
      <c r="AK179" s="20" t="s">
        <v>66</v>
      </c>
      <c r="AL179" s="21">
        <v>45324</v>
      </c>
      <c r="AM179" s="28" t="str">
        <f t="shared" si="26"/>
        <v>Wk5</v>
      </c>
      <c r="AN179" s="149" t="s">
        <v>2279</v>
      </c>
      <c r="AO179" s="20" t="s">
        <v>601</v>
      </c>
      <c r="AP179" s="149" t="s">
        <v>2447</v>
      </c>
      <c r="AQ179" s="149" t="e">
        <f>VLOOKUP(A:A,[2]Sheet1!$K:$N,4,0)</f>
        <v>#N/A</v>
      </c>
      <c r="AR179" s="151">
        <v>45324.472669444447</v>
      </c>
      <c r="AS179" s="20"/>
      <c r="AT179" s="20"/>
      <c r="AU179" s="20"/>
      <c r="AV179" s="20"/>
      <c r="AW179" s="27">
        <v>0</v>
      </c>
      <c r="AX179" s="28"/>
      <c r="AY179" s="25"/>
      <c r="AZ179" s="20"/>
      <c r="BA179" t="e">
        <f>IF(MATCH(F179,Sheet1!A:A,0),"YES","NO")</f>
        <v>#N/A</v>
      </c>
      <c r="BB179" s="125" t="e">
        <v>#N/A</v>
      </c>
      <c r="BC179" t="e">
        <v>#N/A</v>
      </c>
    </row>
    <row r="180" spans="1:55" hidden="1" x14ac:dyDescent="0.35">
      <c r="A180" s="18" t="s">
        <v>601</v>
      </c>
      <c r="B180" s="19">
        <v>0.63251871430900009</v>
      </c>
      <c r="C180" s="19" t="e">
        <v>#N/A</v>
      </c>
      <c r="D180" s="18">
        <v>2023</v>
      </c>
      <c r="E180" s="20" t="s">
        <v>622</v>
      </c>
      <c r="F180" s="20" t="s">
        <v>623</v>
      </c>
      <c r="G180" s="19" t="e">
        <v>#N/A</v>
      </c>
      <c r="H180" s="20" t="s">
        <v>624</v>
      </c>
      <c r="I180" s="20" t="s">
        <v>367</v>
      </c>
      <c r="J180" s="20" t="s">
        <v>158</v>
      </c>
      <c r="K180" s="20"/>
      <c r="L180" s="21"/>
      <c r="M180" s="21"/>
      <c r="N180" s="21" t="s">
        <v>2163</v>
      </c>
      <c r="O180" s="85" t="s">
        <v>1991</v>
      </c>
      <c r="P180" s="20">
        <v>2023</v>
      </c>
      <c r="Q180" s="20" t="s">
        <v>1985</v>
      </c>
      <c r="R180" s="20" t="s">
        <v>39</v>
      </c>
      <c r="S180" s="20" t="s">
        <v>1833</v>
      </c>
      <c r="T180" s="20" t="str">
        <f t="shared" si="21"/>
        <v>DWDM-4988A</v>
      </c>
      <c r="U180" s="20" t="s">
        <v>622</v>
      </c>
      <c r="V180" s="20" t="s">
        <v>40</v>
      </c>
      <c r="W180" s="20" t="s">
        <v>1751</v>
      </c>
      <c r="X180" s="20" t="e">
        <v>#N/A</v>
      </c>
      <c r="Y180" s="20" t="e">
        <v>#N/A</v>
      </c>
      <c r="Z180" s="20" t="e">
        <v>#N/A</v>
      </c>
      <c r="AA180" s="132"/>
      <c r="AB180" s="20" t="str">
        <f t="shared" si="22"/>
        <v>Wk52</v>
      </c>
      <c r="AC180" s="21">
        <v>45253</v>
      </c>
      <c r="AD180" s="21"/>
      <c r="AE180" s="22"/>
      <c r="AF180" s="141"/>
      <c r="AG180" s="144" t="s">
        <v>40</v>
      </c>
      <c r="AH180" s="20" t="s">
        <v>66</v>
      </c>
      <c r="AI180" s="24">
        <v>45327</v>
      </c>
      <c r="AJ180" s="25">
        <v>45321</v>
      </c>
      <c r="AK180" s="20" t="s">
        <v>66</v>
      </c>
      <c r="AL180" s="21">
        <v>45327</v>
      </c>
      <c r="AM180" s="28" t="str">
        <f t="shared" si="26"/>
        <v>Wk6</v>
      </c>
      <c r="AN180" s="149" t="s">
        <v>2279</v>
      </c>
      <c r="AO180" s="20" t="s">
        <v>601</v>
      </c>
      <c r="AP180" s="149" t="s">
        <v>2447</v>
      </c>
      <c r="AQ180" s="149" t="e">
        <f>VLOOKUP(A:A,[2]Sheet1!$K:$N,4,0)</f>
        <v>#N/A</v>
      </c>
      <c r="AR180" s="151">
        <v>45327.400378819446</v>
      </c>
      <c r="AS180" s="20"/>
      <c r="AT180" s="20"/>
      <c r="AU180" s="20"/>
      <c r="AV180" s="20"/>
      <c r="AW180" s="27">
        <v>0</v>
      </c>
      <c r="AX180" s="28"/>
      <c r="AY180" s="25"/>
      <c r="AZ180" s="20"/>
      <c r="BA180" t="e">
        <f>IF(MATCH(F180,Sheet1!A:A,0),"YES","NO")</f>
        <v>#N/A</v>
      </c>
      <c r="BB180" s="125" t="e">
        <v>#N/A</v>
      </c>
      <c r="BC180" t="e">
        <v>#N/A</v>
      </c>
    </row>
    <row r="181" spans="1:55" ht="30" hidden="1" customHeight="1" x14ac:dyDescent="0.35">
      <c r="A181" s="45" t="s">
        <v>625</v>
      </c>
      <c r="B181" s="46">
        <v>0.67186353505099994</v>
      </c>
      <c r="C181" s="46" t="e">
        <v>#N/A</v>
      </c>
      <c r="D181" s="45">
        <v>2023</v>
      </c>
      <c r="E181" s="20" t="s">
        <v>55</v>
      </c>
      <c r="F181" s="20" t="s">
        <v>626</v>
      </c>
      <c r="G181" s="46" t="e">
        <v>#N/A</v>
      </c>
      <c r="H181" s="20" t="s">
        <v>341</v>
      </c>
      <c r="I181" s="20" t="s">
        <v>367</v>
      </c>
      <c r="J181" s="20" t="s">
        <v>158</v>
      </c>
      <c r="K181" s="20"/>
      <c r="L181" s="21"/>
      <c r="M181" s="21"/>
      <c r="N181" s="21" t="s">
        <v>2115</v>
      </c>
      <c r="O181" s="85" t="s">
        <v>1991</v>
      </c>
      <c r="P181" s="20">
        <v>2023</v>
      </c>
      <c r="Q181" s="20" t="s">
        <v>1986</v>
      </c>
      <c r="R181" s="20" t="s">
        <v>39</v>
      </c>
      <c r="S181" s="20" t="s">
        <v>1833</v>
      </c>
      <c r="T181" s="20" t="str">
        <f t="shared" si="21"/>
        <v>DWDM-4000A</v>
      </c>
      <c r="U181" s="20" t="s">
        <v>55</v>
      </c>
      <c r="V181" s="20" t="s">
        <v>40</v>
      </c>
      <c r="W181" s="20" t="s">
        <v>1776</v>
      </c>
      <c r="X181" s="20" t="e">
        <v>#N/A</v>
      </c>
      <c r="Y181" s="20" t="e">
        <v>#N/A</v>
      </c>
      <c r="Z181" s="20" t="e">
        <v>#N/A</v>
      </c>
      <c r="AA181" s="132"/>
      <c r="AB181" s="20" t="str">
        <f t="shared" si="22"/>
        <v>Wk52</v>
      </c>
      <c r="AC181" s="21">
        <v>45250</v>
      </c>
      <c r="AD181" s="21"/>
      <c r="AE181" s="22" t="s">
        <v>587</v>
      </c>
      <c r="AF181" s="141"/>
      <c r="AG181" s="144"/>
      <c r="AH181" s="20"/>
      <c r="AI181" s="24">
        <v>45322</v>
      </c>
      <c r="AJ181" s="25">
        <v>45338</v>
      </c>
      <c r="AK181" s="20" t="s">
        <v>66</v>
      </c>
      <c r="AL181" s="21">
        <v>45322</v>
      </c>
      <c r="AM181" s="28" t="str">
        <f t="shared" si="26"/>
        <v>Wk5</v>
      </c>
      <c r="AN181" s="149" t="e">
        <v>#N/A</v>
      </c>
      <c r="AO181" s="159" t="e">
        <v>#N/A</v>
      </c>
      <c r="AP181" s="149" t="s">
        <v>2447</v>
      </c>
      <c r="AQ181" s="149" t="e">
        <f>VLOOKUP(A:A,[2]Sheet1!$K:$N,4,0)</f>
        <v>#N/A</v>
      </c>
      <c r="AR181" s="151">
        <v>45317.415673611111</v>
      </c>
      <c r="AS181" s="26"/>
      <c r="AT181" s="20" t="s">
        <v>345</v>
      </c>
      <c r="AU181" s="20" t="s">
        <v>66</v>
      </c>
      <c r="AV181" s="20" t="s">
        <v>40</v>
      </c>
      <c r="AW181" s="27">
        <v>45407</v>
      </c>
      <c r="AX181" s="47">
        <v>45407</v>
      </c>
      <c r="AY181" s="25"/>
      <c r="AZ181" s="20"/>
      <c r="BA181" t="e">
        <f>IF(MATCH(F181,Sheet1!A:A,0),"YES","NO")</f>
        <v>#N/A</v>
      </c>
      <c r="BB181" s="125" t="e">
        <v>#N/A</v>
      </c>
      <c r="BC181" t="s">
        <v>2447</v>
      </c>
    </row>
    <row r="182" spans="1:55" ht="15" hidden="1" customHeight="1" x14ac:dyDescent="0.35">
      <c r="A182" s="35" t="s">
        <v>625</v>
      </c>
      <c r="B182" s="36">
        <v>0.67186353505099994</v>
      </c>
      <c r="C182" s="36" t="e">
        <v>#N/A</v>
      </c>
      <c r="D182" s="35">
        <v>2023</v>
      </c>
      <c r="E182" s="20" t="s">
        <v>627</v>
      </c>
      <c r="F182" s="20" t="s">
        <v>628</v>
      </c>
      <c r="G182" s="36" t="e">
        <v>#N/A</v>
      </c>
      <c r="H182" s="20" t="s">
        <v>629</v>
      </c>
      <c r="I182" s="20" t="s">
        <v>367</v>
      </c>
      <c r="J182" s="20" t="s">
        <v>158</v>
      </c>
      <c r="K182" s="20"/>
      <c r="L182" s="21"/>
      <c r="M182" s="21"/>
      <c r="N182" s="21" t="s">
        <v>2118</v>
      </c>
      <c r="O182" s="85" t="s">
        <v>1991</v>
      </c>
      <c r="P182" s="20">
        <v>2023</v>
      </c>
      <c r="Q182" s="20" t="s">
        <v>1987</v>
      </c>
      <c r="R182" s="20" t="s">
        <v>39</v>
      </c>
      <c r="S182" s="20" t="s">
        <v>1833</v>
      </c>
      <c r="T182" s="20" t="str">
        <f t="shared" si="21"/>
        <v>DWDM-4188A</v>
      </c>
      <c r="U182" s="20" t="s">
        <v>627</v>
      </c>
      <c r="V182" s="20" t="s">
        <v>40</v>
      </c>
      <c r="W182" s="20" t="s">
        <v>1752</v>
      </c>
      <c r="X182" s="20" t="e">
        <v>#N/A</v>
      </c>
      <c r="Y182" s="20" t="e">
        <v>#N/A</v>
      </c>
      <c r="Z182" s="20" t="e">
        <v>#N/A</v>
      </c>
      <c r="AA182" s="132"/>
      <c r="AB182" s="20" t="str">
        <f t="shared" si="22"/>
        <v>Wk52</v>
      </c>
      <c r="AC182" s="21">
        <v>45253</v>
      </c>
      <c r="AD182" s="21"/>
      <c r="AE182" s="22"/>
      <c r="AF182" s="141"/>
      <c r="AG182" s="144" t="s">
        <v>40</v>
      </c>
      <c r="AH182" s="20" t="s">
        <v>66</v>
      </c>
      <c r="AI182" s="24">
        <v>45307</v>
      </c>
      <c r="AJ182" s="25">
        <v>45307</v>
      </c>
      <c r="AK182" s="20" t="s">
        <v>66</v>
      </c>
      <c r="AL182" s="21">
        <v>45307</v>
      </c>
      <c r="AM182" s="28" t="str">
        <f t="shared" si="26"/>
        <v>Wk3</v>
      </c>
      <c r="AN182" s="149" t="e">
        <v>#N/A</v>
      </c>
      <c r="AO182" s="159" t="e">
        <v>#N/A</v>
      </c>
      <c r="AP182" s="149" t="s">
        <v>2447</v>
      </c>
      <c r="AQ182" s="149" t="e">
        <f>VLOOKUP(A:A,[2]Sheet1!$K:$N,4,0)</f>
        <v>#N/A</v>
      </c>
      <c r="AR182" s="151">
        <v>45307.433954629632</v>
      </c>
      <c r="AS182" s="26"/>
      <c r="AT182" s="20"/>
      <c r="AU182" s="20" t="s">
        <v>66</v>
      </c>
      <c r="AV182" s="20" t="s">
        <v>40</v>
      </c>
      <c r="AW182" s="27">
        <v>45407</v>
      </c>
      <c r="AX182" s="47">
        <v>45407</v>
      </c>
      <c r="AY182" s="25"/>
      <c r="AZ182" s="20"/>
      <c r="BA182" t="e">
        <f>IF(MATCH(F182,Sheet1!A:A,0),"YES","NO")</f>
        <v>#N/A</v>
      </c>
      <c r="BB182" s="125" t="e">
        <v>#N/A</v>
      </c>
      <c r="BC182" t="s">
        <v>2447</v>
      </c>
    </row>
    <row r="183" spans="1:55" ht="15" hidden="1" customHeight="1" x14ac:dyDescent="0.35">
      <c r="A183" s="35" t="s">
        <v>625</v>
      </c>
      <c r="B183" s="36">
        <v>0.67186353505099994</v>
      </c>
      <c r="C183" s="36" t="e">
        <v>#N/A</v>
      </c>
      <c r="D183" s="35">
        <v>2023</v>
      </c>
      <c r="E183" s="20" t="s">
        <v>630</v>
      </c>
      <c r="F183" s="20" t="s">
        <v>631</v>
      </c>
      <c r="G183" s="36" t="e">
        <v>#N/A</v>
      </c>
      <c r="H183" s="20" t="s">
        <v>632</v>
      </c>
      <c r="I183" s="20" t="s">
        <v>367</v>
      </c>
      <c r="J183" s="20" t="s">
        <v>158</v>
      </c>
      <c r="K183" s="20"/>
      <c r="L183" s="21"/>
      <c r="M183" s="21"/>
      <c r="N183" s="21" t="e">
        <v>#N/A</v>
      </c>
      <c r="O183" s="85" t="s">
        <v>1878</v>
      </c>
      <c r="P183" s="20"/>
      <c r="Q183" s="20"/>
      <c r="R183" s="20"/>
      <c r="S183" s="20"/>
      <c r="T183" s="20" t="str">
        <f t="shared" si="21"/>
        <v>DWDM-</v>
      </c>
      <c r="U183" s="20"/>
      <c r="V183" s="20"/>
      <c r="W183" s="20"/>
      <c r="X183" s="20" t="e">
        <v>#N/A</v>
      </c>
      <c r="Y183" s="20" t="e">
        <v>#N/A</v>
      </c>
      <c r="Z183" s="20" t="e">
        <v>#N/A</v>
      </c>
      <c r="AA183" s="132"/>
      <c r="AB183" s="20" t="str">
        <f t="shared" si="22"/>
        <v>Wk52</v>
      </c>
      <c r="AC183" s="21">
        <v>45250</v>
      </c>
      <c r="AD183" s="21"/>
      <c r="AE183" s="22"/>
      <c r="AF183" s="141"/>
      <c r="AG183" s="144" t="s">
        <v>40</v>
      </c>
      <c r="AH183" s="20" t="s">
        <v>66</v>
      </c>
      <c r="AI183" s="24">
        <v>45307</v>
      </c>
      <c r="AJ183" s="25">
        <v>45307</v>
      </c>
      <c r="AK183" s="20" t="s">
        <v>66</v>
      </c>
      <c r="AL183" s="21">
        <v>45308</v>
      </c>
      <c r="AM183" s="28" t="str">
        <f t="shared" si="26"/>
        <v>Wk3</v>
      </c>
      <c r="AN183" s="149" t="e">
        <v>#N/A</v>
      </c>
      <c r="AO183" s="159" t="e">
        <v>#N/A</v>
      </c>
      <c r="AP183" s="149" t="s">
        <v>2447</v>
      </c>
      <c r="AQ183" s="149" t="e">
        <f>VLOOKUP(A:A,[2]Sheet1!$K:$N,4,0)</f>
        <v>#N/A</v>
      </c>
      <c r="AR183" s="151">
        <v>45308.408564467594</v>
      </c>
      <c r="AS183" s="26"/>
      <c r="AT183" s="20"/>
      <c r="AU183" s="20" t="s">
        <v>66</v>
      </c>
      <c r="AV183" s="20" t="s">
        <v>40</v>
      </c>
      <c r="AW183" s="27">
        <v>45407</v>
      </c>
      <c r="AX183" s="47">
        <v>45407</v>
      </c>
      <c r="AY183" s="25"/>
      <c r="AZ183" s="20"/>
      <c r="BA183" t="e">
        <f>IF(MATCH(F183,Sheet1!A:A,0),"YES","NO")</f>
        <v>#N/A</v>
      </c>
      <c r="BB183" s="125" t="e">
        <v>#N/A</v>
      </c>
      <c r="BC183" t="s">
        <v>2447</v>
      </c>
    </row>
    <row r="184" spans="1:55" ht="15" hidden="1" customHeight="1" x14ac:dyDescent="0.35">
      <c r="A184" s="35" t="s">
        <v>633</v>
      </c>
      <c r="B184" s="36">
        <v>0.33587581905099995</v>
      </c>
      <c r="C184" s="36" t="e">
        <v>#N/A</v>
      </c>
      <c r="D184" s="35">
        <v>2023</v>
      </c>
      <c r="E184" s="20" t="s">
        <v>634</v>
      </c>
      <c r="F184" s="20" t="s">
        <v>635</v>
      </c>
      <c r="G184" s="36" t="e">
        <v>#N/A</v>
      </c>
      <c r="H184" s="20" t="s">
        <v>636</v>
      </c>
      <c r="I184" s="20" t="s">
        <v>367</v>
      </c>
      <c r="J184" s="20" t="s">
        <v>158</v>
      </c>
      <c r="K184" s="20"/>
      <c r="L184" s="21"/>
      <c r="M184" s="21"/>
      <c r="N184" s="21" t="s">
        <v>2120</v>
      </c>
      <c r="O184" s="85" t="s">
        <v>1991</v>
      </c>
      <c r="P184" s="20">
        <v>2023</v>
      </c>
      <c r="Q184" s="20" t="s">
        <v>1987</v>
      </c>
      <c r="R184" s="20" t="s">
        <v>39</v>
      </c>
      <c r="S184" s="20" t="s">
        <v>1833</v>
      </c>
      <c r="T184" s="20" t="str">
        <f t="shared" si="21"/>
        <v>DWDM-4427B</v>
      </c>
      <c r="U184" s="20" t="s">
        <v>634</v>
      </c>
      <c r="V184" s="20" t="s">
        <v>40</v>
      </c>
      <c r="W184" s="20" t="s">
        <v>1752</v>
      </c>
      <c r="X184" s="20" t="e">
        <v>#N/A</v>
      </c>
      <c r="Y184" s="20" t="e">
        <v>#N/A</v>
      </c>
      <c r="Z184" s="20" t="e">
        <v>#N/A</v>
      </c>
      <c r="AA184" s="132"/>
      <c r="AB184" s="20" t="str">
        <f t="shared" si="22"/>
        <v>Wk52</v>
      </c>
      <c r="AC184" s="21">
        <v>45218</v>
      </c>
      <c r="AD184" s="21"/>
      <c r="AE184" s="22"/>
      <c r="AF184" s="141"/>
      <c r="AG184" s="144" t="s">
        <v>40</v>
      </c>
      <c r="AH184" s="20" t="s">
        <v>66</v>
      </c>
      <c r="AI184" s="24" t="s">
        <v>637</v>
      </c>
      <c r="AJ184" s="25">
        <v>45303</v>
      </c>
      <c r="AK184" s="20" t="s">
        <v>66</v>
      </c>
      <c r="AL184" s="21">
        <v>45306</v>
      </c>
      <c r="AM184" s="28" t="str">
        <f t="shared" si="26"/>
        <v>Wk3</v>
      </c>
      <c r="AN184" s="149" t="e">
        <v>#N/A</v>
      </c>
      <c r="AO184" s="159" t="e">
        <v>#N/A</v>
      </c>
      <c r="AP184" s="149" t="s">
        <v>2447</v>
      </c>
      <c r="AQ184" s="149" t="e">
        <f>VLOOKUP(A:A,[2]Sheet1!$K:$N,4,0)</f>
        <v>#N/A</v>
      </c>
      <c r="AR184" s="151">
        <v>45306.455224537036</v>
      </c>
      <c r="AS184" s="26" t="s">
        <v>638</v>
      </c>
      <c r="AT184" s="20"/>
      <c r="AU184" s="20" t="s">
        <v>66</v>
      </c>
      <c r="AV184" s="20" t="s">
        <v>40</v>
      </c>
      <c r="AW184" s="27">
        <v>45343</v>
      </c>
      <c r="AX184" s="28" t="s">
        <v>40</v>
      </c>
      <c r="AY184" s="25"/>
      <c r="AZ184" s="20"/>
      <c r="BA184" t="e">
        <f>IF(MATCH(F184,Sheet1!A:A,0),"YES","NO")</f>
        <v>#N/A</v>
      </c>
      <c r="BB184" s="125" t="e">
        <v>#N/A</v>
      </c>
      <c r="BC184" t="s">
        <v>2447</v>
      </c>
    </row>
    <row r="185" spans="1:55" ht="15" hidden="1" customHeight="1" x14ac:dyDescent="0.35">
      <c r="A185" s="35" t="s">
        <v>633</v>
      </c>
      <c r="B185" s="36">
        <v>0.33587581905099995</v>
      </c>
      <c r="C185" s="36" t="e">
        <v>#N/A</v>
      </c>
      <c r="D185" s="35">
        <v>2023</v>
      </c>
      <c r="E185" s="20" t="s">
        <v>639</v>
      </c>
      <c r="F185" s="20" t="s">
        <v>640</v>
      </c>
      <c r="G185" s="36" t="e">
        <v>#N/A</v>
      </c>
      <c r="H185" s="20" t="s">
        <v>641</v>
      </c>
      <c r="I185" s="20" t="s">
        <v>367</v>
      </c>
      <c r="J185" s="20" t="s">
        <v>158</v>
      </c>
      <c r="K185" s="20"/>
      <c r="L185" s="21"/>
      <c r="M185" s="21"/>
      <c r="N185" s="21" t="s">
        <v>2122</v>
      </c>
      <c r="O185" s="85" t="s">
        <v>1990</v>
      </c>
      <c r="P185" s="20">
        <v>2023</v>
      </c>
      <c r="Q185" s="20" t="s">
        <v>1984</v>
      </c>
      <c r="R185" s="20" t="s">
        <v>39</v>
      </c>
      <c r="S185" s="20" t="s">
        <v>1833</v>
      </c>
      <c r="T185" s="20" t="str">
        <f t="shared" si="21"/>
        <v>DWDM-4454B</v>
      </c>
      <c r="U185" s="20" t="s">
        <v>639</v>
      </c>
      <c r="V185" s="20" t="s">
        <v>40</v>
      </c>
      <c r="W185" s="20" t="s">
        <v>1780</v>
      </c>
      <c r="X185" s="20" t="e">
        <v>#N/A</v>
      </c>
      <c r="Y185" s="20" t="e">
        <v>#N/A</v>
      </c>
      <c r="Z185" s="20" t="e">
        <v>#N/A</v>
      </c>
      <c r="AA185" s="132"/>
      <c r="AB185" s="20" t="str">
        <f t="shared" si="22"/>
        <v>Wk52</v>
      </c>
      <c r="AC185" s="21">
        <v>45240</v>
      </c>
      <c r="AD185" s="21"/>
      <c r="AE185" s="22"/>
      <c r="AF185" s="141"/>
      <c r="AG185" s="144" t="s">
        <v>40</v>
      </c>
      <c r="AH185" s="20" t="s">
        <v>66</v>
      </c>
      <c r="AI185" s="24" t="s">
        <v>637</v>
      </c>
      <c r="AJ185" s="25">
        <v>45303</v>
      </c>
      <c r="AK185" s="20" t="s">
        <v>66</v>
      </c>
      <c r="AL185" s="21">
        <v>45306</v>
      </c>
      <c r="AM185" s="28" t="str">
        <f t="shared" si="26"/>
        <v>Wk3</v>
      </c>
      <c r="AN185" s="149" t="e">
        <v>#N/A</v>
      </c>
      <c r="AO185" s="159" t="e">
        <v>#N/A</v>
      </c>
      <c r="AP185" s="149" t="s">
        <v>2447</v>
      </c>
      <c r="AQ185" s="149" t="e">
        <f>VLOOKUP(A:A,[2]Sheet1!$K:$N,4,0)</f>
        <v>#N/A</v>
      </c>
      <c r="AR185" s="151">
        <v>45306.455224537036</v>
      </c>
      <c r="AS185" s="26" t="s">
        <v>638</v>
      </c>
      <c r="AT185" s="20"/>
      <c r="AU185" s="20" t="s">
        <v>66</v>
      </c>
      <c r="AV185" s="20" t="s">
        <v>40</v>
      </c>
      <c r="AW185" s="27">
        <v>45343</v>
      </c>
      <c r="AX185" s="20" t="s">
        <v>40</v>
      </c>
      <c r="AY185" s="25"/>
      <c r="AZ185" s="20"/>
      <c r="BA185" t="e">
        <f>IF(MATCH(F185,Sheet1!A:A,0),"YES","NO")</f>
        <v>#N/A</v>
      </c>
      <c r="BB185" s="125" t="e">
        <v>#N/A</v>
      </c>
      <c r="BC185" t="s">
        <v>2447</v>
      </c>
    </row>
    <row r="186" spans="1:55" ht="15" hidden="1" customHeight="1" x14ac:dyDescent="0.35">
      <c r="A186" s="35" t="s">
        <v>633</v>
      </c>
      <c r="B186" s="36">
        <v>0.33587581905099995</v>
      </c>
      <c r="C186" s="36" t="e">
        <v>#N/A</v>
      </c>
      <c r="D186" s="35">
        <v>2023</v>
      </c>
      <c r="E186" s="20" t="s">
        <v>642</v>
      </c>
      <c r="F186" s="20" t="s">
        <v>643</v>
      </c>
      <c r="G186" s="36" t="e">
        <v>#N/A</v>
      </c>
      <c r="H186" s="20" t="s">
        <v>644</v>
      </c>
      <c r="I186" s="20" t="s">
        <v>367</v>
      </c>
      <c r="J186" s="20" t="s">
        <v>158</v>
      </c>
      <c r="K186" s="20"/>
      <c r="L186" s="21"/>
      <c r="M186" s="21"/>
      <c r="N186" s="21" t="e">
        <v>#N/A</v>
      </c>
      <c r="O186" s="85" t="s">
        <v>1878</v>
      </c>
      <c r="P186" s="20"/>
      <c r="Q186" s="20"/>
      <c r="R186" s="20"/>
      <c r="S186" s="20"/>
      <c r="T186" s="20" t="str">
        <f t="shared" si="21"/>
        <v>DWDM-</v>
      </c>
      <c r="U186" s="20"/>
      <c r="V186" s="20"/>
      <c r="W186" s="20"/>
      <c r="X186" s="20" t="e">
        <v>#N/A</v>
      </c>
      <c r="Y186" s="20" t="e">
        <v>#N/A</v>
      </c>
      <c r="Z186" s="20" t="e">
        <v>#N/A</v>
      </c>
      <c r="AA186" s="132"/>
      <c r="AB186" s="20" t="str">
        <f t="shared" si="22"/>
        <v>Wk52</v>
      </c>
      <c r="AC186" s="21">
        <v>45218</v>
      </c>
      <c r="AD186" s="21"/>
      <c r="AE186" s="22"/>
      <c r="AF186" s="141"/>
      <c r="AG186" s="144" t="s">
        <v>40</v>
      </c>
      <c r="AH186" s="20" t="s">
        <v>66</v>
      </c>
      <c r="AI186" s="24" t="s">
        <v>637</v>
      </c>
      <c r="AJ186" s="25">
        <v>45303</v>
      </c>
      <c r="AK186" s="20" t="s">
        <v>66</v>
      </c>
      <c r="AL186" s="21">
        <v>45303</v>
      </c>
      <c r="AM186" s="28" t="str">
        <f t="shared" si="26"/>
        <v>Wk2</v>
      </c>
      <c r="AN186" s="149" t="e">
        <v>#N/A</v>
      </c>
      <c r="AO186" s="159" t="e">
        <v>#N/A</v>
      </c>
      <c r="AP186" s="149" t="s">
        <v>2447</v>
      </c>
      <c r="AQ186" s="149" t="e">
        <f>VLOOKUP(A:A,[2]Sheet1!$K:$N,4,0)</f>
        <v>#N/A</v>
      </c>
      <c r="AR186" s="151">
        <v>45306.455224537036</v>
      </c>
      <c r="AS186" s="26" t="s">
        <v>638</v>
      </c>
      <c r="AT186" s="20"/>
      <c r="AU186" s="20" t="s">
        <v>66</v>
      </c>
      <c r="AV186" s="20" t="s">
        <v>40</v>
      </c>
      <c r="AW186" s="27">
        <v>45343</v>
      </c>
      <c r="AX186" s="20" t="s">
        <v>40</v>
      </c>
      <c r="AY186" s="25"/>
      <c r="AZ186" s="20"/>
      <c r="BA186" t="e">
        <f>IF(MATCH(F186,Sheet1!A:A,0),"YES","NO")</f>
        <v>#N/A</v>
      </c>
      <c r="BB186" s="125" t="e">
        <v>#N/A</v>
      </c>
      <c r="BC186" t="s">
        <v>2447</v>
      </c>
    </row>
    <row r="187" spans="1:55" ht="15" hidden="1" customHeight="1" x14ac:dyDescent="0.35">
      <c r="A187" s="35" t="s">
        <v>633</v>
      </c>
      <c r="B187" s="36">
        <v>0.33587581905099995</v>
      </c>
      <c r="C187" s="36" t="e">
        <v>#N/A</v>
      </c>
      <c r="D187" s="35">
        <v>2023</v>
      </c>
      <c r="E187" s="20" t="s">
        <v>645</v>
      </c>
      <c r="F187" s="20" t="s">
        <v>646</v>
      </c>
      <c r="G187" s="36" t="e">
        <v>#N/A</v>
      </c>
      <c r="H187" s="20" t="s">
        <v>647</v>
      </c>
      <c r="I187" s="20" t="s">
        <v>367</v>
      </c>
      <c r="J187" s="20" t="s">
        <v>158</v>
      </c>
      <c r="K187" s="20"/>
      <c r="L187" s="21"/>
      <c r="M187" s="21"/>
      <c r="N187" s="21" t="e">
        <v>#N/A</v>
      </c>
      <c r="O187" s="85" t="s">
        <v>1878</v>
      </c>
      <c r="P187" s="20"/>
      <c r="Q187" s="20"/>
      <c r="R187" s="20"/>
      <c r="S187" s="20"/>
      <c r="T187" s="20" t="str">
        <f t="shared" si="21"/>
        <v>DWDM-</v>
      </c>
      <c r="U187" s="20"/>
      <c r="V187" s="20"/>
      <c r="W187" s="20"/>
      <c r="X187" s="20" t="e">
        <v>#N/A</v>
      </c>
      <c r="Y187" s="20" t="e">
        <v>#N/A</v>
      </c>
      <c r="Z187" s="20" t="e">
        <v>#N/A</v>
      </c>
      <c r="AA187" s="132"/>
      <c r="AB187" s="20" t="str">
        <f t="shared" si="22"/>
        <v>Wk52</v>
      </c>
      <c r="AC187" s="21">
        <v>45217</v>
      </c>
      <c r="AD187" s="21"/>
      <c r="AE187" s="22"/>
      <c r="AF187" s="141"/>
      <c r="AG187" s="144" t="s">
        <v>40</v>
      </c>
      <c r="AH187" s="20" t="s">
        <v>66</v>
      </c>
      <c r="AI187" s="24" t="s">
        <v>637</v>
      </c>
      <c r="AJ187" s="25">
        <v>45303</v>
      </c>
      <c r="AK187" s="20" t="s">
        <v>66</v>
      </c>
      <c r="AL187" s="21">
        <v>45303</v>
      </c>
      <c r="AM187" s="28" t="str">
        <f t="shared" si="26"/>
        <v>Wk2</v>
      </c>
      <c r="AN187" s="149" t="e">
        <v>#N/A</v>
      </c>
      <c r="AO187" s="159" t="e">
        <v>#N/A</v>
      </c>
      <c r="AP187" s="149" t="s">
        <v>2447</v>
      </c>
      <c r="AQ187" s="149" t="e">
        <f>VLOOKUP(A:A,[2]Sheet1!$K:$N,4,0)</f>
        <v>#N/A</v>
      </c>
      <c r="AR187" s="151">
        <v>45306.455224537036</v>
      </c>
      <c r="AS187" s="26" t="s">
        <v>638</v>
      </c>
      <c r="AT187" s="20"/>
      <c r="AU187" s="20" t="s">
        <v>66</v>
      </c>
      <c r="AV187" s="20" t="s">
        <v>40</v>
      </c>
      <c r="AW187" s="27">
        <v>45343</v>
      </c>
      <c r="AX187" s="20" t="s">
        <v>40</v>
      </c>
      <c r="AY187" s="25"/>
      <c r="AZ187" s="20"/>
      <c r="BA187" t="e">
        <f>IF(MATCH(F187,Sheet1!A:A,0),"YES","NO")</f>
        <v>#N/A</v>
      </c>
      <c r="BB187" s="125" t="e">
        <v>#N/A</v>
      </c>
      <c r="BC187" t="s">
        <v>2447</v>
      </c>
    </row>
    <row r="188" spans="1:55" ht="30" hidden="1" customHeight="1" x14ac:dyDescent="0.35">
      <c r="A188" s="18" t="s">
        <v>633</v>
      </c>
      <c r="B188" s="19">
        <v>0.33587581905099995</v>
      </c>
      <c r="C188" s="19" t="e">
        <v>#N/A</v>
      </c>
      <c r="D188" s="18">
        <v>2023</v>
      </c>
      <c r="E188" s="20" t="s">
        <v>648</v>
      </c>
      <c r="F188" s="20" t="s">
        <v>649</v>
      </c>
      <c r="G188" s="19" t="e">
        <v>#N/A</v>
      </c>
      <c r="H188" s="20" t="s">
        <v>650</v>
      </c>
      <c r="I188" s="20" t="s">
        <v>367</v>
      </c>
      <c r="J188" s="20" t="s">
        <v>158</v>
      </c>
      <c r="K188" s="20"/>
      <c r="L188" s="21"/>
      <c r="M188" s="21"/>
      <c r="N188" s="21" t="s">
        <v>2124</v>
      </c>
      <c r="O188" s="85" t="s">
        <v>1991</v>
      </c>
      <c r="P188" s="20">
        <v>2023</v>
      </c>
      <c r="Q188" s="20" t="s">
        <v>1986</v>
      </c>
      <c r="R188" s="20" t="s">
        <v>39</v>
      </c>
      <c r="S188" s="20" t="s">
        <v>1833</v>
      </c>
      <c r="T188" s="20" t="str">
        <f t="shared" si="21"/>
        <v>DWDM-4465A</v>
      </c>
      <c r="U188" s="20" t="s">
        <v>648</v>
      </c>
      <c r="V188" s="20" t="s">
        <v>40</v>
      </c>
      <c r="W188" s="20" t="s">
        <v>1781</v>
      </c>
      <c r="X188" s="20" t="e">
        <v>#N/A</v>
      </c>
      <c r="Y188" s="20" t="e">
        <v>#N/A</v>
      </c>
      <c r="Z188" s="20" t="e">
        <v>#N/A</v>
      </c>
      <c r="AA188" s="132"/>
      <c r="AB188" s="20" t="str">
        <f t="shared" si="22"/>
        <v>Wk52</v>
      </c>
      <c r="AC188" s="21">
        <v>45217</v>
      </c>
      <c r="AD188" s="21"/>
      <c r="AE188" s="22" t="s">
        <v>651</v>
      </c>
      <c r="AF188" s="141"/>
      <c r="AG188" s="144" t="s">
        <v>40</v>
      </c>
      <c r="AH188" s="20" t="s">
        <v>66</v>
      </c>
      <c r="AI188" s="24" t="s">
        <v>637</v>
      </c>
      <c r="AJ188" s="25">
        <v>45303</v>
      </c>
      <c r="AK188" s="20" t="s">
        <v>66</v>
      </c>
      <c r="AL188" s="21">
        <v>45306</v>
      </c>
      <c r="AM188" s="28" t="str">
        <f t="shared" si="26"/>
        <v>Wk3</v>
      </c>
      <c r="AN188" s="149" t="e">
        <v>#N/A</v>
      </c>
      <c r="AO188" s="159" t="e">
        <v>#N/A</v>
      </c>
      <c r="AP188" s="149" t="s">
        <v>2447</v>
      </c>
      <c r="AQ188" s="149" t="e">
        <f>VLOOKUP(A:A,[2]Sheet1!$K:$N,4,0)</f>
        <v>#N/A</v>
      </c>
      <c r="AR188" s="151">
        <v>45306.455224537036</v>
      </c>
      <c r="AS188" s="26" t="s">
        <v>638</v>
      </c>
      <c r="AT188" s="20"/>
      <c r="AU188" s="20" t="s">
        <v>66</v>
      </c>
      <c r="AV188" s="20" t="s">
        <v>40</v>
      </c>
      <c r="AW188" s="27">
        <v>45343</v>
      </c>
      <c r="AX188" s="20" t="s">
        <v>40</v>
      </c>
      <c r="AY188" s="25"/>
      <c r="AZ188" s="20"/>
      <c r="BA188" t="e">
        <f>IF(MATCH(F188,Sheet1!A:A,0),"YES","NO")</f>
        <v>#N/A</v>
      </c>
      <c r="BB188" s="125" t="e">
        <v>#N/A</v>
      </c>
      <c r="BC188" t="s">
        <v>2447</v>
      </c>
    </row>
    <row r="189" spans="1:55" ht="15" hidden="1" customHeight="1" x14ac:dyDescent="0.35">
      <c r="A189" s="35" t="s">
        <v>633</v>
      </c>
      <c r="B189" s="36">
        <v>0.33587581905099995</v>
      </c>
      <c r="C189" s="36" t="e">
        <v>#N/A</v>
      </c>
      <c r="D189" s="35">
        <v>2023</v>
      </c>
      <c r="E189" s="20" t="s">
        <v>51</v>
      </c>
      <c r="F189" s="20" t="s">
        <v>652</v>
      </c>
      <c r="G189" s="36" t="e">
        <v>#N/A</v>
      </c>
      <c r="H189" s="20" t="s">
        <v>653</v>
      </c>
      <c r="I189" s="20" t="s">
        <v>367</v>
      </c>
      <c r="J189" s="20" t="s">
        <v>158</v>
      </c>
      <c r="K189" s="20"/>
      <c r="L189" s="21"/>
      <c r="M189" s="21"/>
      <c r="N189" s="21" t="e">
        <v>#N/A</v>
      </c>
      <c r="O189" s="85" t="s">
        <v>1878</v>
      </c>
      <c r="P189" s="20"/>
      <c r="Q189" s="20"/>
      <c r="R189" s="20"/>
      <c r="S189" s="20"/>
      <c r="T189" s="20" t="str">
        <f t="shared" si="21"/>
        <v>DWDM-</v>
      </c>
      <c r="U189" s="20"/>
      <c r="V189" s="20"/>
      <c r="W189" s="20"/>
      <c r="X189" s="20" t="e">
        <v>#N/A</v>
      </c>
      <c r="Y189" s="20" t="e">
        <v>#N/A</v>
      </c>
      <c r="Z189" s="20" t="e">
        <v>#N/A</v>
      </c>
      <c r="AA189" s="132"/>
      <c r="AB189" s="20" t="str">
        <f t="shared" si="22"/>
        <v>Wk52</v>
      </c>
      <c r="AC189" s="21">
        <v>45216</v>
      </c>
      <c r="AD189" s="21"/>
      <c r="AE189" s="22"/>
      <c r="AF189" s="141"/>
      <c r="AG189" s="144" t="s">
        <v>40</v>
      </c>
      <c r="AH189" s="20" t="s">
        <v>66</v>
      </c>
      <c r="AI189" s="24" t="s">
        <v>637</v>
      </c>
      <c r="AJ189" s="25">
        <v>45303</v>
      </c>
      <c r="AK189" s="20" t="s">
        <v>66</v>
      </c>
      <c r="AL189" s="21">
        <v>45303</v>
      </c>
      <c r="AM189" s="28" t="str">
        <f t="shared" si="26"/>
        <v>Wk2</v>
      </c>
      <c r="AN189" s="149" t="e">
        <v>#N/A</v>
      </c>
      <c r="AO189" s="159" t="e">
        <v>#N/A</v>
      </c>
      <c r="AP189" s="149" t="s">
        <v>2447</v>
      </c>
      <c r="AQ189" s="149" t="e">
        <f>VLOOKUP(A:A,[2]Sheet1!$K:$N,4,0)</f>
        <v>#N/A</v>
      </c>
      <c r="AR189" s="151">
        <v>45306.455224537036</v>
      </c>
      <c r="AS189" s="26" t="s">
        <v>638</v>
      </c>
      <c r="AT189" s="20"/>
      <c r="AU189" s="20" t="s">
        <v>66</v>
      </c>
      <c r="AV189" s="20" t="s">
        <v>40</v>
      </c>
      <c r="AW189" s="27">
        <v>45343</v>
      </c>
      <c r="AX189" s="28" t="s">
        <v>40</v>
      </c>
      <c r="AY189" s="25"/>
      <c r="AZ189" s="20"/>
      <c r="BA189" t="e">
        <f>IF(MATCH(F189,Sheet1!A:A,0),"YES","NO")</f>
        <v>#N/A</v>
      </c>
      <c r="BB189" s="125" t="e">
        <v>#N/A</v>
      </c>
      <c r="BC189" t="s">
        <v>2447</v>
      </c>
    </row>
    <row r="190" spans="1:55" ht="15" hidden="1" customHeight="1" x14ac:dyDescent="0.35">
      <c r="A190" s="18" t="s">
        <v>654</v>
      </c>
      <c r="B190" s="19">
        <v>0.17937585665799999</v>
      </c>
      <c r="C190" s="19" t="e">
        <v>#N/A</v>
      </c>
      <c r="D190" s="18">
        <v>2023</v>
      </c>
      <c r="E190" s="20" t="s">
        <v>655</v>
      </c>
      <c r="F190" s="20" t="s">
        <v>656</v>
      </c>
      <c r="G190" s="19" t="e">
        <v>#N/A</v>
      </c>
      <c r="H190" s="20" t="s">
        <v>657</v>
      </c>
      <c r="I190" s="20" t="s">
        <v>367</v>
      </c>
      <c r="J190" s="20" t="s">
        <v>158</v>
      </c>
      <c r="K190" s="20"/>
      <c r="L190" s="21"/>
      <c r="M190" s="21"/>
      <c r="N190" s="21" t="e">
        <v>#N/A</v>
      </c>
      <c r="O190" s="85" t="s">
        <v>1878</v>
      </c>
      <c r="P190" s="20"/>
      <c r="Q190" s="20"/>
      <c r="R190" s="20"/>
      <c r="S190" s="20"/>
      <c r="T190" s="20" t="str">
        <f t="shared" si="21"/>
        <v>DWDM-</v>
      </c>
      <c r="U190" s="20"/>
      <c r="V190" s="20"/>
      <c r="W190" s="20"/>
      <c r="X190" s="20" t="e">
        <v>#N/A</v>
      </c>
      <c r="Y190" s="20" t="e">
        <v>#N/A</v>
      </c>
      <c r="Z190" s="20" t="e">
        <v>#N/A</v>
      </c>
      <c r="AA190" s="132">
        <v>45371</v>
      </c>
      <c r="AB190" s="20" t="str">
        <f t="shared" si="22"/>
        <v>Wk12</v>
      </c>
      <c r="AC190" s="21">
        <v>45373</v>
      </c>
      <c r="AD190" s="21"/>
      <c r="AE190" s="22"/>
      <c r="AF190" s="141"/>
      <c r="AG190" s="144"/>
      <c r="AH190" s="20"/>
      <c r="AI190" s="24">
        <v>45365</v>
      </c>
      <c r="AJ190" s="25" t="s">
        <v>658</v>
      </c>
      <c r="AK190" s="20" t="s">
        <v>66</v>
      </c>
      <c r="AL190" s="21">
        <v>45373</v>
      </c>
      <c r="AM190" s="28" t="str">
        <f t="shared" si="26"/>
        <v>Wk12</v>
      </c>
      <c r="AN190" s="149" t="e">
        <v>#N/A</v>
      </c>
      <c r="AO190" s="159" t="e">
        <v>#N/A</v>
      </c>
      <c r="AP190" s="149" t="s">
        <v>2447</v>
      </c>
      <c r="AQ190" s="149" t="e">
        <f>VLOOKUP(A:A,[2]Sheet1!$K:$N,4,0)</f>
        <v>#N/A</v>
      </c>
      <c r="AR190" s="151"/>
      <c r="AS190" s="20"/>
      <c r="AT190" s="20"/>
      <c r="AU190" s="20" t="s">
        <v>66</v>
      </c>
      <c r="AV190" s="20" t="s">
        <v>40</v>
      </c>
      <c r="AW190" s="27">
        <v>0</v>
      </c>
      <c r="AX190" s="28" t="s">
        <v>40</v>
      </c>
      <c r="AY190" s="25"/>
      <c r="AZ190" s="20"/>
      <c r="BA190" t="e">
        <f>IF(MATCH(F190,Sheet1!A:A,0),"YES","NO")</f>
        <v>#N/A</v>
      </c>
      <c r="BB190" s="125" t="e">
        <v>#N/A</v>
      </c>
      <c r="BC190" t="s">
        <v>2447</v>
      </c>
    </row>
    <row r="191" spans="1:55" ht="15" customHeight="1" x14ac:dyDescent="0.35">
      <c r="A191" s="18" t="s">
        <v>654</v>
      </c>
      <c r="B191" s="19">
        <v>0.17937585665799999</v>
      </c>
      <c r="C191" s="19" t="e">
        <v>#N/A</v>
      </c>
      <c r="D191" s="18">
        <v>2023</v>
      </c>
      <c r="E191" s="20" t="s">
        <v>659</v>
      </c>
      <c r="F191" s="20" t="s">
        <v>660</v>
      </c>
      <c r="G191" s="19" t="e">
        <v>#N/A</v>
      </c>
      <c r="H191" s="20" t="s">
        <v>661</v>
      </c>
      <c r="I191" s="20" t="s">
        <v>367</v>
      </c>
      <c r="J191" s="20" t="s">
        <v>158</v>
      </c>
      <c r="K191" s="20"/>
      <c r="L191" s="21"/>
      <c r="M191" s="21"/>
      <c r="N191" s="21" t="e">
        <v>#N/A</v>
      </c>
      <c r="O191" s="85" t="s">
        <v>1878</v>
      </c>
      <c r="P191" s="20"/>
      <c r="Q191" s="20"/>
      <c r="R191" s="20"/>
      <c r="S191" s="20"/>
      <c r="T191" s="20" t="str">
        <f t="shared" si="21"/>
        <v>DWDM-</v>
      </c>
      <c r="U191" s="20"/>
      <c r="V191" s="20"/>
      <c r="W191" s="20"/>
      <c r="X191" s="20" t="e">
        <v>#N/A</v>
      </c>
      <c r="Y191" s="20" t="e">
        <v>#N/A</v>
      </c>
      <c r="Z191" s="20" t="e">
        <v>#N/A</v>
      </c>
      <c r="AA191" s="132">
        <v>45503</v>
      </c>
      <c r="AB191" s="20" t="str">
        <f t="shared" si="22"/>
        <v>Wk31</v>
      </c>
      <c r="AC191" s="21"/>
      <c r="AD191" s="21" t="s">
        <v>662</v>
      </c>
      <c r="AE191" s="22"/>
      <c r="AF191" s="141"/>
      <c r="AG191" s="144"/>
      <c r="AH191" s="20"/>
      <c r="AI191" s="24">
        <v>45365</v>
      </c>
      <c r="AJ191" s="25" t="s">
        <v>663</v>
      </c>
      <c r="AK191" s="20"/>
      <c r="AL191" s="21">
        <v>45491</v>
      </c>
      <c r="AM191" s="28"/>
      <c r="AN191" s="149" t="e">
        <v>#N/A</v>
      </c>
      <c r="AO191" s="159" t="e">
        <v>#N/A</v>
      </c>
      <c r="AP191" s="149" t="s">
        <v>2447</v>
      </c>
      <c r="AQ191" s="149" t="e">
        <f>VLOOKUP(A:A,[2]Sheet1!$K:$N,4,0)</f>
        <v>#N/A</v>
      </c>
      <c r="AR191" s="151"/>
      <c r="AS191" s="20"/>
      <c r="AT191" s="20"/>
      <c r="AU191" s="20" t="s">
        <v>66</v>
      </c>
      <c r="AV191" s="20" t="s">
        <v>40</v>
      </c>
      <c r="AW191" s="27">
        <v>0</v>
      </c>
      <c r="AX191" s="28" t="s">
        <v>40</v>
      </c>
      <c r="AY191" s="25"/>
      <c r="AZ191" s="20"/>
      <c r="BA191" t="e">
        <f>IF(MATCH(F191,Sheet1!A:A,0),"YES","NO")</f>
        <v>#N/A</v>
      </c>
      <c r="BB191" s="125" t="e">
        <v>#N/A</v>
      </c>
      <c r="BC191" t="s">
        <v>2447</v>
      </c>
    </row>
    <row r="192" spans="1:55" ht="15" hidden="1" customHeight="1" x14ac:dyDescent="0.35">
      <c r="A192" s="18" t="s">
        <v>654</v>
      </c>
      <c r="B192" s="19">
        <v>0.17937585665799999</v>
      </c>
      <c r="C192" s="19" t="e">
        <v>#N/A</v>
      </c>
      <c r="D192" s="18">
        <v>2023</v>
      </c>
      <c r="E192" s="20" t="s">
        <v>664</v>
      </c>
      <c r="F192" s="20" t="s">
        <v>665</v>
      </c>
      <c r="G192" s="19" t="e">
        <v>#N/A</v>
      </c>
      <c r="H192" s="20" t="s">
        <v>666</v>
      </c>
      <c r="I192" s="20" t="s">
        <v>367</v>
      </c>
      <c r="J192" s="20" t="s">
        <v>158</v>
      </c>
      <c r="K192" s="20"/>
      <c r="L192" s="21"/>
      <c r="M192" s="21"/>
      <c r="N192" s="21" t="e">
        <v>#N/A</v>
      </c>
      <c r="O192" s="85" t="s">
        <v>1878</v>
      </c>
      <c r="P192" s="20"/>
      <c r="Q192" s="20"/>
      <c r="R192" s="20"/>
      <c r="S192" s="20"/>
      <c r="T192" s="20" t="str">
        <f t="shared" si="21"/>
        <v>DWDM-</v>
      </c>
      <c r="U192" s="20"/>
      <c r="V192" s="20"/>
      <c r="W192" s="20"/>
      <c r="X192" s="20" t="e">
        <v>#N/A</v>
      </c>
      <c r="Y192" s="20" t="e">
        <v>#N/A</v>
      </c>
      <c r="Z192" s="20" t="e">
        <v>#N/A</v>
      </c>
      <c r="AA192" s="132">
        <v>45345</v>
      </c>
      <c r="AB192" s="20" t="str">
        <f t="shared" si="22"/>
        <v>Wk8</v>
      </c>
      <c r="AC192" s="21">
        <v>45345</v>
      </c>
      <c r="AD192" s="21"/>
      <c r="AE192" s="22"/>
      <c r="AF192" s="141"/>
      <c r="AG192" s="144"/>
      <c r="AH192" s="20"/>
      <c r="AI192" s="24">
        <v>45365</v>
      </c>
      <c r="AJ192" s="25"/>
      <c r="AK192" s="20" t="s">
        <v>66</v>
      </c>
      <c r="AL192" s="21">
        <v>45364</v>
      </c>
      <c r="AM192" s="28" t="str">
        <f>"Wk"&amp;WEEKNUM(AL192,21)</f>
        <v>Wk11</v>
      </c>
      <c r="AN192" s="149" t="e">
        <v>#N/A</v>
      </c>
      <c r="AO192" s="159" t="e">
        <v>#N/A</v>
      </c>
      <c r="AP192" s="149" t="s">
        <v>2447</v>
      </c>
      <c r="AQ192" s="149" t="e">
        <f>VLOOKUP(A:A,[2]Sheet1!$K:$N,4,0)</f>
        <v>#N/A</v>
      </c>
      <c r="AR192" s="151"/>
      <c r="AS192" s="20"/>
      <c r="AT192" s="20"/>
      <c r="AU192" s="20" t="s">
        <v>66</v>
      </c>
      <c r="AV192" s="20" t="s">
        <v>40</v>
      </c>
      <c r="AW192" s="27">
        <v>0</v>
      </c>
      <c r="AX192" s="28" t="s">
        <v>40</v>
      </c>
      <c r="AY192" s="25"/>
      <c r="AZ192" s="20"/>
      <c r="BA192" t="e">
        <f>IF(MATCH(F192,Sheet1!A:A,0),"YES","NO")</f>
        <v>#N/A</v>
      </c>
      <c r="BB192" s="125" t="e">
        <v>#N/A</v>
      </c>
      <c r="BC192" t="s">
        <v>2447</v>
      </c>
    </row>
    <row r="193" spans="1:55" ht="15" customHeight="1" x14ac:dyDescent="0.35">
      <c r="A193" s="18" t="s">
        <v>654</v>
      </c>
      <c r="B193" s="19">
        <v>0.17937585665799999</v>
      </c>
      <c r="C193" s="19" t="e">
        <v>#N/A</v>
      </c>
      <c r="D193" s="18">
        <v>2023</v>
      </c>
      <c r="E193" s="20" t="s">
        <v>667</v>
      </c>
      <c r="F193" s="20" t="s">
        <v>668</v>
      </c>
      <c r="G193" s="19" t="e">
        <v>#N/A</v>
      </c>
      <c r="H193" s="20" t="s">
        <v>669</v>
      </c>
      <c r="I193" s="20" t="s">
        <v>367</v>
      </c>
      <c r="J193" s="20" t="s">
        <v>158</v>
      </c>
      <c r="K193" s="20"/>
      <c r="L193" s="21"/>
      <c r="M193" s="21"/>
      <c r="N193" s="21" t="e">
        <v>#N/A</v>
      </c>
      <c r="O193" s="85" t="s">
        <v>1878</v>
      </c>
      <c r="P193" s="20"/>
      <c r="Q193" s="20"/>
      <c r="R193" s="20"/>
      <c r="S193" s="20"/>
      <c r="T193" s="20" t="str">
        <f t="shared" si="21"/>
        <v>DWDM-</v>
      </c>
      <c r="U193" s="20"/>
      <c r="V193" s="20"/>
      <c r="W193" s="20"/>
      <c r="X193" s="20" t="e">
        <v>#N/A</v>
      </c>
      <c r="Y193" s="20" t="e">
        <v>#N/A</v>
      </c>
      <c r="Z193" s="20" t="e">
        <v>#N/A</v>
      </c>
      <c r="AA193" s="132">
        <v>45503</v>
      </c>
      <c r="AB193" s="20" t="str">
        <f t="shared" si="22"/>
        <v>Wk31</v>
      </c>
      <c r="AC193" s="21"/>
      <c r="AD193" s="21" t="s">
        <v>662</v>
      </c>
      <c r="AE193" s="22"/>
      <c r="AF193" s="141"/>
      <c r="AG193" s="144"/>
      <c r="AH193" s="20"/>
      <c r="AI193" s="24">
        <v>45365</v>
      </c>
      <c r="AJ193" s="25" t="s">
        <v>670</v>
      </c>
      <c r="AK193" s="20"/>
      <c r="AL193" s="21">
        <v>45491</v>
      </c>
      <c r="AM193" s="28"/>
      <c r="AN193" s="149" t="e">
        <v>#N/A</v>
      </c>
      <c r="AO193" s="159" t="e">
        <v>#N/A</v>
      </c>
      <c r="AP193" s="149" t="s">
        <v>2447</v>
      </c>
      <c r="AQ193" s="149" t="e">
        <f>VLOOKUP(A:A,[2]Sheet1!$K:$N,4,0)</f>
        <v>#N/A</v>
      </c>
      <c r="AR193" s="151"/>
      <c r="AS193" s="20"/>
      <c r="AT193" s="20"/>
      <c r="AU193" s="20" t="s">
        <v>66</v>
      </c>
      <c r="AV193" s="20" t="s">
        <v>40</v>
      </c>
      <c r="AW193" s="27">
        <v>0</v>
      </c>
      <c r="AX193" s="28" t="s">
        <v>40</v>
      </c>
      <c r="AY193" s="25"/>
      <c r="AZ193" s="20"/>
      <c r="BA193" t="e">
        <f>IF(MATCH(F193,Sheet1!A:A,0),"YES","NO")</f>
        <v>#N/A</v>
      </c>
      <c r="BB193" s="125" t="e">
        <v>#N/A</v>
      </c>
      <c r="BC193" t="s">
        <v>2447</v>
      </c>
    </row>
    <row r="194" spans="1:55" ht="15" hidden="1" customHeight="1" x14ac:dyDescent="0.35">
      <c r="A194" s="18" t="s">
        <v>671</v>
      </c>
      <c r="B194" s="19">
        <v>0.431502060498</v>
      </c>
      <c r="C194" s="19" t="e">
        <v>#N/A</v>
      </c>
      <c r="D194" s="18">
        <v>2023</v>
      </c>
      <c r="E194" s="20" t="s">
        <v>672</v>
      </c>
      <c r="F194" s="20" t="s">
        <v>673</v>
      </c>
      <c r="G194" s="19" t="e">
        <v>#N/A</v>
      </c>
      <c r="H194" s="20" t="s">
        <v>674</v>
      </c>
      <c r="I194" s="20" t="s">
        <v>367</v>
      </c>
      <c r="J194" s="20" t="s">
        <v>158</v>
      </c>
      <c r="K194" s="20"/>
      <c r="L194" s="21"/>
      <c r="M194" s="21"/>
      <c r="N194" s="21" t="s">
        <v>2119</v>
      </c>
      <c r="O194" s="85" t="s">
        <v>1991</v>
      </c>
      <c r="P194" s="20">
        <v>2023</v>
      </c>
      <c r="Q194" s="20" t="s">
        <v>1985</v>
      </c>
      <c r="R194" s="20" t="s">
        <v>39</v>
      </c>
      <c r="S194" s="20" t="s">
        <v>1833</v>
      </c>
      <c r="T194" s="20" t="str">
        <f t="shared" si="21"/>
        <v>DWDM-4368A</v>
      </c>
      <c r="U194" s="20" t="s">
        <v>672</v>
      </c>
      <c r="V194" s="20" t="s">
        <v>40</v>
      </c>
      <c r="W194" s="20" t="s">
        <v>1761</v>
      </c>
      <c r="X194" s="20" t="e">
        <v>#N/A</v>
      </c>
      <c r="Y194" s="20" t="e">
        <v>#N/A</v>
      </c>
      <c r="Z194" s="20" t="e">
        <v>#N/A</v>
      </c>
      <c r="AA194" s="132"/>
      <c r="AB194" s="20" t="str">
        <f t="shared" si="22"/>
        <v>Wk52</v>
      </c>
      <c r="AC194" s="21">
        <v>45251</v>
      </c>
      <c r="AD194" s="21" t="s">
        <v>675</v>
      </c>
      <c r="AE194" s="22"/>
      <c r="AF194" s="141"/>
      <c r="AG194" s="144" t="s">
        <v>40</v>
      </c>
      <c r="AH194" s="20" t="s">
        <v>66</v>
      </c>
      <c r="AI194" s="39">
        <v>45320</v>
      </c>
      <c r="AJ194" s="25">
        <v>45327</v>
      </c>
      <c r="AK194" s="20" t="s">
        <v>66</v>
      </c>
      <c r="AL194" s="21">
        <v>45320</v>
      </c>
      <c r="AM194" s="28" t="str">
        <f>"Wk"&amp;WEEKNUM(AL194,21)</f>
        <v>Wk5</v>
      </c>
      <c r="AN194" s="149" t="e">
        <v>#N/A</v>
      </c>
      <c r="AO194" s="159" t="e">
        <v>#N/A</v>
      </c>
      <c r="AP194" s="149" t="s">
        <v>2447</v>
      </c>
      <c r="AQ194" s="149" t="e">
        <f>VLOOKUP(A:A,[2]Sheet1!$K:$N,4,0)</f>
        <v>#N/A</v>
      </c>
      <c r="AR194" s="151">
        <v>45320.415643518521</v>
      </c>
      <c r="AS194" s="26"/>
      <c r="AT194" s="20"/>
      <c r="AU194" s="20" t="s">
        <v>66</v>
      </c>
      <c r="AV194" s="20" t="s">
        <v>40</v>
      </c>
      <c r="AW194" s="27">
        <v>45356</v>
      </c>
      <c r="AX194" s="28" t="s">
        <v>40</v>
      </c>
      <c r="AY194" s="25"/>
      <c r="AZ194" s="20"/>
      <c r="BA194" t="e">
        <f>IF(MATCH(F194,Sheet1!A:A,0),"YES","NO")</f>
        <v>#N/A</v>
      </c>
      <c r="BB194" s="125" t="e">
        <v>#N/A</v>
      </c>
      <c r="BC194" t="s">
        <v>2447</v>
      </c>
    </row>
    <row r="195" spans="1:55" ht="15" hidden="1" customHeight="1" x14ac:dyDescent="0.35">
      <c r="A195" s="18" t="s">
        <v>671</v>
      </c>
      <c r="B195" s="19">
        <v>0.431502060498</v>
      </c>
      <c r="C195" s="19" t="e">
        <v>#N/A</v>
      </c>
      <c r="D195" s="18">
        <v>2023</v>
      </c>
      <c r="E195" s="20" t="s">
        <v>676</v>
      </c>
      <c r="F195" s="20" t="s">
        <v>677</v>
      </c>
      <c r="G195" s="19" t="e">
        <v>#N/A</v>
      </c>
      <c r="H195" s="20" t="s">
        <v>678</v>
      </c>
      <c r="I195" s="20" t="s">
        <v>367</v>
      </c>
      <c r="J195" s="20" t="s">
        <v>158</v>
      </c>
      <c r="K195" s="20"/>
      <c r="L195" s="21"/>
      <c r="M195" s="21"/>
      <c r="N195" s="21" t="s">
        <v>2121</v>
      </c>
      <c r="O195" s="85" t="s">
        <v>1991</v>
      </c>
      <c r="P195" s="20">
        <v>2023</v>
      </c>
      <c r="Q195" s="20" t="s">
        <v>1985</v>
      </c>
      <c r="R195" s="20" t="s">
        <v>39</v>
      </c>
      <c r="S195" s="20" t="s">
        <v>1833</v>
      </c>
      <c r="T195" s="20" t="str">
        <f t="shared" ref="T195:T258" si="27">"DWDM-"&amp;TRIM(U195)</f>
        <v>DWDM-4440B</v>
      </c>
      <c r="U195" s="20" t="s">
        <v>676</v>
      </c>
      <c r="V195" s="20" t="s">
        <v>40</v>
      </c>
      <c r="W195" s="20" t="s">
        <v>1762</v>
      </c>
      <c r="X195" s="20" t="e">
        <v>#N/A</v>
      </c>
      <c r="Y195" s="20" t="e">
        <v>#N/A</v>
      </c>
      <c r="Z195" s="20" t="e">
        <v>#N/A</v>
      </c>
      <c r="AA195" s="132"/>
      <c r="AB195" s="20" t="str">
        <f t="shared" si="22"/>
        <v>Wk52</v>
      </c>
      <c r="AC195" s="21">
        <v>45252</v>
      </c>
      <c r="AD195" s="21" t="s">
        <v>675</v>
      </c>
      <c r="AE195" s="22"/>
      <c r="AF195" s="141"/>
      <c r="AG195" s="144" t="s">
        <v>40</v>
      </c>
      <c r="AH195" s="20" t="s">
        <v>66</v>
      </c>
      <c r="AI195" s="39">
        <v>45308</v>
      </c>
      <c r="AJ195" s="25" t="s">
        <v>40</v>
      </c>
      <c r="AK195" s="20" t="s">
        <v>66</v>
      </c>
      <c r="AL195" s="21">
        <v>45307</v>
      </c>
      <c r="AM195" s="28" t="str">
        <f>"Wk"&amp;WEEKNUM(AL195,21)</f>
        <v>Wk3</v>
      </c>
      <c r="AN195" s="149" t="e">
        <v>#N/A</v>
      </c>
      <c r="AO195" s="159" t="e">
        <v>#N/A</v>
      </c>
      <c r="AP195" s="149" t="s">
        <v>2447</v>
      </c>
      <c r="AQ195" s="149" t="e">
        <f>VLOOKUP(A:A,[2]Sheet1!$K:$N,4,0)</f>
        <v>#N/A</v>
      </c>
      <c r="AR195" s="151"/>
      <c r="AS195" s="20"/>
      <c r="AT195" s="20" t="s">
        <v>47</v>
      </c>
      <c r="AU195" s="20" t="s">
        <v>66</v>
      </c>
      <c r="AV195" s="20" t="s">
        <v>40</v>
      </c>
      <c r="AW195" s="27">
        <v>45356</v>
      </c>
      <c r="AX195" s="20" t="s">
        <v>40</v>
      </c>
      <c r="AY195" s="25"/>
      <c r="AZ195" s="20"/>
      <c r="BA195" t="e">
        <f>IF(MATCH(F195,Sheet1!A:A,0),"YES","NO")</f>
        <v>#N/A</v>
      </c>
      <c r="BB195" s="125" t="e">
        <v>#N/A</v>
      </c>
      <c r="BC195" t="s">
        <v>2447</v>
      </c>
    </row>
    <row r="196" spans="1:55" ht="75" hidden="1" customHeight="1" x14ac:dyDescent="0.35">
      <c r="A196" s="18" t="s">
        <v>671</v>
      </c>
      <c r="B196" s="19">
        <v>0.431502060498</v>
      </c>
      <c r="C196" s="19" t="e">
        <v>#N/A</v>
      </c>
      <c r="D196" s="18">
        <v>2023</v>
      </c>
      <c r="E196" s="20" t="s">
        <v>679</v>
      </c>
      <c r="F196" s="20" t="s">
        <v>680</v>
      </c>
      <c r="G196" s="19" t="e">
        <v>#N/A</v>
      </c>
      <c r="H196" s="20" t="s">
        <v>681</v>
      </c>
      <c r="I196" s="20" t="s">
        <v>367</v>
      </c>
      <c r="J196" s="20" t="s">
        <v>158</v>
      </c>
      <c r="K196" s="20"/>
      <c r="L196" s="21"/>
      <c r="M196" s="21"/>
      <c r="N196" s="21" t="s">
        <v>2125</v>
      </c>
      <c r="O196" s="85" t="s">
        <v>1991</v>
      </c>
      <c r="P196" s="20">
        <v>2023</v>
      </c>
      <c r="Q196" s="20" t="s">
        <v>1985</v>
      </c>
      <c r="R196" s="20" t="s">
        <v>39</v>
      </c>
      <c r="S196" s="20" t="s">
        <v>1833</v>
      </c>
      <c r="T196" s="20" t="str">
        <f t="shared" si="27"/>
        <v>DWDM-4509A</v>
      </c>
      <c r="U196" s="20" t="s">
        <v>679</v>
      </c>
      <c r="V196" s="20" t="s">
        <v>40</v>
      </c>
      <c r="W196" s="20" t="s">
        <v>1755</v>
      </c>
      <c r="X196" s="20" t="e">
        <v>#N/A</v>
      </c>
      <c r="Y196" s="20" t="e">
        <v>#N/A</v>
      </c>
      <c r="Z196" s="20" t="e">
        <v>#N/A</v>
      </c>
      <c r="AA196" s="132"/>
      <c r="AB196" s="20" t="str">
        <f t="shared" si="22"/>
        <v>Wk52</v>
      </c>
      <c r="AC196" s="21">
        <v>45252</v>
      </c>
      <c r="AD196" s="21" t="s">
        <v>675</v>
      </c>
      <c r="AE196" s="22" t="s">
        <v>682</v>
      </c>
      <c r="AF196" s="141"/>
      <c r="AG196" s="144"/>
      <c r="AH196" s="20"/>
      <c r="AI196" s="24">
        <v>45328</v>
      </c>
      <c r="AJ196" s="25">
        <v>45329</v>
      </c>
      <c r="AK196" s="20" t="s">
        <v>66</v>
      </c>
      <c r="AL196" s="21">
        <v>45329</v>
      </c>
      <c r="AM196" s="28" t="str">
        <f>"Wk"&amp;WEEKNUM(AL196,21)</f>
        <v>Wk6</v>
      </c>
      <c r="AN196" s="149" t="e">
        <v>#N/A</v>
      </c>
      <c r="AO196" s="159" t="e">
        <v>#N/A</v>
      </c>
      <c r="AP196" s="149" t="s">
        <v>2447</v>
      </c>
      <c r="AQ196" s="149" t="e">
        <f>VLOOKUP(A:A,[2]Sheet1!$K:$N,4,0)</f>
        <v>#N/A</v>
      </c>
      <c r="AR196" s="151">
        <v>45329.408160995372</v>
      </c>
      <c r="AS196" s="26"/>
      <c r="AT196" s="20"/>
      <c r="AU196" s="20" t="s">
        <v>66</v>
      </c>
      <c r="AV196" s="20" t="s">
        <v>40</v>
      </c>
      <c r="AW196" s="27">
        <v>45356</v>
      </c>
      <c r="AX196" s="28" t="s">
        <v>40</v>
      </c>
      <c r="AY196" s="25"/>
      <c r="AZ196" s="20"/>
      <c r="BA196" t="e">
        <f>IF(MATCH(F196,Sheet1!A:A,0),"YES","NO")</f>
        <v>#N/A</v>
      </c>
      <c r="BB196" s="125" t="e">
        <v>#N/A</v>
      </c>
      <c r="BC196" t="s">
        <v>2447</v>
      </c>
    </row>
    <row r="197" spans="1:55" ht="30" hidden="1" customHeight="1" x14ac:dyDescent="0.35">
      <c r="A197" s="18" t="s">
        <v>671</v>
      </c>
      <c r="B197" s="19">
        <v>0.431502060498</v>
      </c>
      <c r="C197" s="19" t="e">
        <v>#N/A</v>
      </c>
      <c r="D197" s="18">
        <v>2023</v>
      </c>
      <c r="E197" s="20" t="s">
        <v>683</v>
      </c>
      <c r="F197" s="20" t="s">
        <v>684</v>
      </c>
      <c r="G197" s="19" t="e">
        <v>#N/A</v>
      </c>
      <c r="H197" s="20" t="s">
        <v>685</v>
      </c>
      <c r="I197" s="20" t="s">
        <v>367</v>
      </c>
      <c r="J197" s="20" t="s">
        <v>158</v>
      </c>
      <c r="K197" s="20"/>
      <c r="L197" s="21"/>
      <c r="M197" s="21"/>
      <c r="N197" s="21" t="s">
        <v>2126</v>
      </c>
      <c r="O197" s="85" t="s">
        <v>1991</v>
      </c>
      <c r="P197" s="20">
        <v>2023</v>
      </c>
      <c r="Q197" s="20" t="s">
        <v>1985</v>
      </c>
      <c r="R197" s="20" t="s">
        <v>39</v>
      </c>
      <c r="S197" s="20" t="s">
        <v>1833</v>
      </c>
      <c r="T197" s="20" t="str">
        <f t="shared" si="27"/>
        <v>DWDM-4516A</v>
      </c>
      <c r="U197" s="20" t="s">
        <v>683</v>
      </c>
      <c r="V197" s="20" t="s">
        <v>40</v>
      </c>
      <c r="W197" s="20" t="s">
        <v>1755</v>
      </c>
      <c r="X197" s="20" t="e">
        <v>#N/A</v>
      </c>
      <c r="Y197" s="20" t="e">
        <v>#N/A</v>
      </c>
      <c r="Z197" s="20" t="e">
        <v>#N/A</v>
      </c>
      <c r="AA197" s="132"/>
      <c r="AB197" s="20" t="str">
        <f t="shared" si="22"/>
        <v>Wk52</v>
      </c>
      <c r="AC197" s="21">
        <v>45252</v>
      </c>
      <c r="AD197" s="21" t="s">
        <v>675</v>
      </c>
      <c r="AE197" s="22" t="s">
        <v>686</v>
      </c>
      <c r="AF197" s="141"/>
      <c r="AG197" s="144"/>
      <c r="AH197" s="20"/>
      <c r="AI197" s="24">
        <v>45329</v>
      </c>
      <c r="AJ197" s="25">
        <v>45329</v>
      </c>
      <c r="AK197" s="20" t="s">
        <v>66</v>
      </c>
      <c r="AL197" s="21">
        <v>45328</v>
      </c>
      <c r="AM197" s="28" t="str">
        <f>"Wk"&amp;WEEKNUM(AL197,21)</f>
        <v>Wk6</v>
      </c>
      <c r="AN197" s="149" t="e">
        <v>#N/A</v>
      </c>
      <c r="AO197" s="159" t="e">
        <v>#N/A</v>
      </c>
      <c r="AP197" s="149" t="s">
        <v>2447</v>
      </c>
      <c r="AQ197" s="149" t="e">
        <f>VLOOKUP(A:A,[2]Sheet1!$K:$N,4,0)</f>
        <v>#N/A</v>
      </c>
      <c r="AR197" s="151">
        <v>45320.415643518521</v>
      </c>
      <c r="AS197" s="26"/>
      <c r="AT197" s="20"/>
      <c r="AU197" s="20" t="s">
        <v>66</v>
      </c>
      <c r="AV197" s="20" t="s">
        <v>40</v>
      </c>
      <c r="AW197" s="27">
        <v>45356</v>
      </c>
      <c r="AX197" s="28" t="s">
        <v>40</v>
      </c>
      <c r="AY197" s="25"/>
      <c r="AZ197" s="20"/>
      <c r="BA197" t="e">
        <f>IF(MATCH(F197,Sheet1!A:A,0),"YES","NO")</f>
        <v>#N/A</v>
      </c>
      <c r="BB197" s="125" t="e">
        <v>#N/A</v>
      </c>
      <c r="BC197" t="s">
        <v>2447</v>
      </c>
    </row>
    <row r="198" spans="1:55" ht="15" hidden="1" customHeight="1" x14ac:dyDescent="0.35">
      <c r="A198" s="18" t="s">
        <v>671</v>
      </c>
      <c r="B198" s="19">
        <v>0.431502060498</v>
      </c>
      <c r="C198" s="19" t="e">
        <v>#N/A</v>
      </c>
      <c r="D198" s="18">
        <v>2023</v>
      </c>
      <c r="E198" s="20" t="s">
        <v>687</v>
      </c>
      <c r="F198" s="20" t="s">
        <v>688</v>
      </c>
      <c r="G198" s="19" t="e">
        <v>#N/A</v>
      </c>
      <c r="H198" s="20" t="s">
        <v>689</v>
      </c>
      <c r="I198" s="20" t="s">
        <v>367</v>
      </c>
      <c r="J198" s="20" t="s">
        <v>158</v>
      </c>
      <c r="K198" s="20"/>
      <c r="L198" s="21"/>
      <c r="M198" s="21"/>
      <c r="N198" s="21" t="e">
        <v>#N/A</v>
      </c>
      <c r="O198" s="85" t="s">
        <v>1878</v>
      </c>
      <c r="P198" s="20"/>
      <c r="Q198" s="20"/>
      <c r="R198" s="20"/>
      <c r="S198" s="20"/>
      <c r="T198" s="20" t="str">
        <f t="shared" si="27"/>
        <v>DWDM-</v>
      </c>
      <c r="U198" s="20"/>
      <c r="V198" s="20"/>
      <c r="W198" s="20"/>
      <c r="X198" s="20" t="e">
        <v>#N/A</v>
      </c>
      <c r="Y198" s="20" t="e">
        <v>#N/A</v>
      </c>
      <c r="Z198" s="20" t="e">
        <v>#N/A</v>
      </c>
      <c r="AA198" s="132"/>
      <c r="AB198" s="20" t="str">
        <f t="shared" si="22"/>
        <v>Wk52</v>
      </c>
      <c r="AC198" s="21">
        <v>45251</v>
      </c>
      <c r="AD198" s="21"/>
      <c r="AE198" s="22"/>
      <c r="AF198" s="141"/>
      <c r="AG198" s="144"/>
      <c r="AH198" s="20"/>
      <c r="AI198" s="39">
        <v>45320</v>
      </c>
      <c r="AJ198" s="25">
        <v>45329</v>
      </c>
      <c r="AK198" s="20" t="s">
        <v>66</v>
      </c>
      <c r="AL198" s="21">
        <v>45321</v>
      </c>
      <c r="AM198" s="28" t="str">
        <f>"Wk"&amp;WEEKNUM(AL198,21)</f>
        <v>Wk5</v>
      </c>
      <c r="AN198" s="149" t="e">
        <v>#N/A</v>
      </c>
      <c r="AO198" s="159" t="e">
        <v>#N/A</v>
      </c>
      <c r="AP198" s="149" t="s">
        <v>2447</v>
      </c>
      <c r="AQ198" s="149" t="e">
        <f>VLOOKUP(A:A,[2]Sheet1!$K:$N,4,0)</f>
        <v>#N/A</v>
      </c>
      <c r="AR198" s="151">
        <v>45321.457111226853</v>
      </c>
      <c r="AS198" s="26"/>
      <c r="AT198" s="20"/>
      <c r="AU198" s="20" t="s">
        <v>66</v>
      </c>
      <c r="AV198" s="20" t="s">
        <v>40</v>
      </c>
      <c r="AW198" s="27">
        <v>45356</v>
      </c>
      <c r="AX198" s="28" t="s">
        <v>40</v>
      </c>
      <c r="AY198" s="25"/>
      <c r="AZ198" s="20"/>
      <c r="BA198" t="e">
        <f>IF(MATCH(F198,Sheet1!A:A,0),"YES","NO")</f>
        <v>#N/A</v>
      </c>
      <c r="BB198" s="125" t="e">
        <v>#N/A</v>
      </c>
      <c r="BC198" t="s">
        <v>2447</v>
      </c>
    </row>
    <row r="199" spans="1:55" ht="15" hidden="1" customHeight="1" x14ac:dyDescent="0.35">
      <c r="A199" s="18" t="s">
        <v>690</v>
      </c>
      <c r="B199" s="19" t="e">
        <v>#N/A</v>
      </c>
      <c r="C199" s="19" t="e">
        <v>#N/A</v>
      </c>
      <c r="D199" s="18" t="s">
        <v>42</v>
      </c>
      <c r="E199" s="20" t="s">
        <v>55</v>
      </c>
      <c r="F199" s="20" t="s">
        <v>691</v>
      </c>
      <c r="G199" s="19" t="e">
        <v>#N/A</v>
      </c>
      <c r="H199" s="20" t="s">
        <v>692</v>
      </c>
      <c r="I199" s="20" t="s">
        <v>693</v>
      </c>
      <c r="J199" s="20" t="s">
        <v>158</v>
      </c>
      <c r="K199" s="20"/>
      <c r="L199" s="21"/>
      <c r="M199" s="21"/>
      <c r="N199" s="21" t="s">
        <v>2115</v>
      </c>
      <c r="O199" s="85" t="s">
        <v>1991</v>
      </c>
      <c r="P199" s="20">
        <v>2023</v>
      </c>
      <c r="Q199" s="20" t="s">
        <v>1986</v>
      </c>
      <c r="R199" s="20" t="s">
        <v>39</v>
      </c>
      <c r="S199" s="20" t="s">
        <v>1833</v>
      </c>
      <c r="T199" s="20" t="str">
        <f t="shared" si="27"/>
        <v>DWDM-4000A</v>
      </c>
      <c r="U199" s="20" t="s">
        <v>55</v>
      </c>
      <c r="V199" s="20" t="s">
        <v>40</v>
      </c>
      <c r="W199" s="20" t="s">
        <v>2295</v>
      </c>
      <c r="X199" s="20" t="e">
        <v>#N/A</v>
      </c>
      <c r="Y199" s="20" t="e">
        <v>#N/A</v>
      </c>
      <c r="Z199" s="20" t="e">
        <v>#N/A</v>
      </c>
      <c r="AA199" s="132">
        <v>45503</v>
      </c>
      <c r="AB199" s="20" t="str">
        <f t="shared" si="22"/>
        <v>Wk31</v>
      </c>
      <c r="AC199" s="21"/>
      <c r="AD199" s="21" t="s">
        <v>42</v>
      </c>
      <c r="AE199" s="22" t="s">
        <v>42</v>
      </c>
      <c r="AF199" s="141"/>
      <c r="AG199" s="144"/>
      <c r="AH199" s="20"/>
      <c r="AI199" s="24"/>
      <c r="AJ199" s="25" t="s">
        <v>42</v>
      </c>
      <c r="AK199" s="20"/>
      <c r="AL199" s="21">
        <v>0</v>
      </c>
      <c r="AM199" s="28"/>
      <c r="AN199" s="149" t="e">
        <v>#N/A</v>
      </c>
      <c r="AO199" s="159" t="e">
        <v>#N/A</v>
      </c>
      <c r="AP199" s="149" t="e">
        <v>#N/A</v>
      </c>
      <c r="AQ199" s="149" t="e">
        <f>VLOOKUP(A:A,[2]Sheet1!$K:$N,4,0)</f>
        <v>#N/A</v>
      </c>
      <c r="AR199" s="151"/>
      <c r="AS199" s="20"/>
      <c r="AT199" s="20"/>
      <c r="AU199" s="20"/>
      <c r="AV199" s="20"/>
      <c r="AW199" s="27">
        <v>0</v>
      </c>
      <c r="AX199" s="28"/>
      <c r="AY199" s="25"/>
      <c r="AZ199" s="20"/>
      <c r="BA199" t="e">
        <f>IF(MATCH(F199,Sheet1!A:A,0),"YES","NO")</f>
        <v>#N/A</v>
      </c>
      <c r="BB199" s="125" t="e">
        <v>#N/A</v>
      </c>
      <c r="BC199" t="e">
        <v>#N/A</v>
      </c>
    </row>
    <row r="200" spans="1:55" ht="15" hidden="1" customHeight="1" x14ac:dyDescent="0.35">
      <c r="A200" s="18" t="s">
        <v>690</v>
      </c>
      <c r="B200" s="19" t="e">
        <v>#N/A</v>
      </c>
      <c r="C200" s="19" t="e">
        <v>#N/A</v>
      </c>
      <c r="D200" s="18" t="s">
        <v>42</v>
      </c>
      <c r="E200" s="20" t="s">
        <v>687</v>
      </c>
      <c r="F200" s="20" t="s">
        <v>694</v>
      </c>
      <c r="G200" s="19" t="e">
        <v>#N/A</v>
      </c>
      <c r="H200" s="20" t="s">
        <v>695</v>
      </c>
      <c r="I200" s="20" t="s">
        <v>693</v>
      </c>
      <c r="J200" s="20" t="s">
        <v>158</v>
      </c>
      <c r="K200" s="20"/>
      <c r="L200" s="21"/>
      <c r="M200" s="21"/>
      <c r="N200" s="21" t="e">
        <v>#N/A</v>
      </c>
      <c r="O200" s="85" t="s">
        <v>1878</v>
      </c>
      <c r="P200" s="20"/>
      <c r="Q200" s="20"/>
      <c r="R200" s="20"/>
      <c r="S200" s="20"/>
      <c r="T200" s="20" t="str">
        <f t="shared" si="27"/>
        <v>DWDM-</v>
      </c>
      <c r="U200" s="20"/>
      <c r="V200" s="20"/>
      <c r="W200" s="20" t="s">
        <v>2295</v>
      </c>
      <c r="X200" s="20" t="e">
        <v>#N/A</v>
      </c>
      <c r="Y200" s="20" t="e">
        <v>#N/A</v>
      </c>
      <c r="Z200" s="20" t="e">
        <v>#N/A</v>
      </c>
      <c r="AA200" s="132">
        <v>45503</v>
      </c>
      <c r="AB200" s="20" t="str">
        <f t="shared" si="22"/>
        <v>Wk31</v>
      </c>
      <c r="AC200" s="21"/>
      <c r="AD200" s="21" t="s">
        <v>42</v>
      </c>
      <c r="AE200" s="22" t="s">
        <v>42</v>
      </c>
      <c r="AF200" s="141"/>
      <c r="AG200" s="144"/>
      <c r="AH200" s="20"/>
      <c r="AI200" s="24"/>
      <c r="AJ200" s="25" t="s">
        <v>42</v>
      </c>
      <c r="AK200" s="20"/>
      <c r="AL200" s="21">
        <v>0</v>
      </c>
      <c r="AM200" s="28"/>
      <c r="AN200" s="149" t="e">
        <v>#N/A</v>
      </c>
      <c r="AO200" s="159" t="e">
        <v>#N/A</v>
      </c>
      <c r="AP200" s="149" t="e">
        <v>#N/A</v>
      </c>
      <c r="AQ200" s="149" t="e">
        <f>VLOOKUP(A:A,[2]Sheet1!$K:$N,4,0)</f>
        <v>#N/A</v>
      </c>
      <c r="AR200" s="151"/>
      <c r="AS200" s="20"/>
      <c r="AT200" s="20"/>
      <c r="AU200" s="20"/>
      <c r="AV200" s="20"/>
      <c r="AW200" s="27">
        <v>0</v>
      </c>
      <c r="AX200" s="28"/>
      <c r="AY200" s="25"/>
      <c r="AZ200" s="20"/>
      <c r="BA200" t="e">
        <f>IF(MATCH(F200,Sheet1!A:A,0),"YES","NO")</f>
        <v>#N/A</v>
      </c>
      <c r="BB200" s="125" t="e">
        <v>#N/A</v>
      </c>
      <c r="BC200" t="e">
        <v>#N/A</v>
      </c>
    </row>
    <row r="201" spans="1:55" ht="15" hidden="1" customHeight="1" x14ac:dyDescent="0.35">
      <c r="A201" s="18" t="s">
        <v>690</v>
      </c>
      <c r="B201" s="19" t="e">
        <v>#N/A</v>
      </c>
      <c r="C201" s="19" t="e">
        <v>#N/A</v>
      </c>
      <c r="D201" s="18" t="s">
        <v>42</v>
      </c>
      <c r="E201" s="20" t="s">
        <v>346</v>
      </c>
      <c r="F201" s="20" t="s">
        <v>696</v>
      </c>
      <c r="G201" s="19" t="e">
        <v>#N/A</v>
      </c>
      <c r="H201" s="20" t="s">
        <v>697</v>
      </c>
      <c r="I201" s="20" t="s">
        <v>693</v>
      </c>
      <c r="J201" s="20" t="s">
        <v>158</v>
      </c>
      <c r="K201" s="20"/>
      <c r="L201" s="21"/>
      <c r="M201" s="21"/>
      <c r="N201" s="21" t="s">
        <v>2150</v>
      </c>
      <c r="O201" s="85" t="s">
        <v>1991</v>
      </c>
      <c r="P201" s="20">
        <v>2023</v>
      </c>
      <c r="Q201" s="20" t="s">
        <v>1985</v>
      </c>
      <c r="R201" s="20" t="s">
        <v>39</v>
      </c>
      <c r="S201" s="20" t="s">
        <v>1833</v>
      </c>
      <c r="T201" s="20" t="str">
        <f t="shared" si="27"/>
        <v>DWDM-4946A</v>
      </c>
      <c r="U201" s="20" t="s">
        <v>346</v>
      </c>
      <c r="V201" s="20" t="s">
        <v>390</v>
      </c>
      <c r="W201" s="20" t="s">
        <v>2295</v>
      </c>
      <c r="X201" s="20" t="e">
        <v>#N/A</v>
      </c>
      <c r="Y201" s="20" t="e">
        <v>#N/A</v>
      </c>
      <c r="Z201" s="20" t="e">
        <v>#N/A</v>
      </c>
      <c r="AA201" s="132">
        <v>45503</v>
      </c>
      <c r="AB201" s="20" t="str">
        <f t="shared" ref="AB201:AB264" si="28">"Wk"&amp;WEEKNUM(AA201,21)</f>
        <v>Wk31</v>
      </c>
      <c r="AC201" s="21"/>
      <c r="AD201" s="21" t="s">
        <v>42</v>
      </c>
      <c r="AE201" s="22" t="s">
        <v>42</v>
      </c>
      <c r="AF201" s="141"/>
      <c r="AG201" s="144"/>
      <c r="AH201" s="20"/>
      <c r="AI201" s="24"/>
      <c r="AJ201" s="25" t="s">
        <v>42</v>
      </c>
      <c r="AK201" s="20"/>
      <c r="AL201" s="21">
        <v>0</v>
      </c>
      <c r="AM201" s="28"/>
      <c r="AN201" s="149" t="e">
        <v>#N/A</v>
      </c>
      <c r="AO201" s="159" t="e">
        <v>#N/A</v>
      </c>
      <c r="AP201" s="149" t="e">
        <v>#N/A</v>
      </c>
      <c r="AQ201" s="149" t="e">
        <f>VLOOKUP(A:A,[2]Sheet1!$K:$N,4,0)</f>
        <v>#N/A</v>
      </c>
      <c r="AR201" s="151"/>
      <c r="AS201" s="20"/>
      <c r="AT201" s="20"/>
      <c r="AU201" s="20"/>
      <c r="AV201" s="20"/>
      <c r="AW201" s="27">
        <v>0</v>
      </c>
      <c r="AX201" s="28"/>
      <c r="AY201" s="25"/>
      <c r="AZ201" s="20"/>
      <c r="BA201" t="e">
        <f>IF(MATCH(F201,Sheet1!A:A,0),"YES","NO")</f>
        <v>#N/A</v>
      </c>
      <c r="BB201" s="125" t="e">
        <v>#N/A</v>
      </c>
      <c r="BC201" t="e">
        <v>#N/A</v>
      </c>
    </row>
    <row r="202" spans="1:55" ht="15" hidden="1" customHeight="1" x14ac:dyDescent="0.35">
      <c r="A202" s="18" t="s">
        <v>690</v>
      </c>
      <c r="B202" s="19" t="e">
        <v>#N/A</v>
      </c>
      <c r="C202" s="19" t="e">
        <v>#N/A</v>
      </c>
      <c r="D202" s="18" t="s">
        <v>34</v>
      </c>
      <c r="E202" s="20" t="s">
        <v>243</v>
      </c>
      <c r="F202" s="20" t="s">
        <v>698</v>
      </c>
      <c r="G202" s="19" t="e">
        <v>#N/A</v>
      </c>
      <c r="H202" s="20" t="s">
        <v>245</v>
      </c>
      <c r="I202" s="20" t="s">
        <v>693</v>
      </c>
      <c r="J202" s="20" t="s">
        <v>158</v>
      </c>
      <c r="K202" s="20"/>
      <c r="L202" s="21"/>
      <c r="M202" s="21"/>
      <c r="N202" s="21" t="e">
        <v>#N/A</v>
      </c>
      <c r="O202" s="85" t="s">
        <v>1878</v>
      </c>
      <c r="P202" s="20"/>
      <c r="Q202" s="20"/>
      <c r="R202" s="20"/>
      <c r="S202" s="20"/>
      <c r="T202" s="20" t="str">
        <f t="shared" si="27"/>
        <v>DWDM-</v>
      </c>
      <c r="U202" s="20"/>
      <c r="V202" s="20"/>
      <c r="W202" s="20" t="s">
        <v>2295</v>
      </c>
      <c r="X202" s="20" t="e">
        <v>#N/A</v>
      </c>
      <c r="Y202" s="20" t="e">
        <v>#N/A</v>
      </c>
      <c r="Z202" s="20" t="e">
        <v>#N/A</v>
      </c>
      <c r="AA202" s="132">
        <v>45503</v>
      </c>
      <c r="AB202" s="20" t="str">
        <f t="shared" si="28"/>
        <v>Wk31</v>
      </c>
      <c r="AC202" s="21"/>
      <c r="AD202" s="21" t="s">
        <v>42</v>
      </c>
      <c r="AE202" s="22" t="s">
        <v>42</v>
      </c>
      <c r="AF202" s="141"/>
      <c r="AG202" s="144"/>
      <c r="AH202" s="20"/>
      <c r="AI202" s="24"/>
      <c r="AJ202" s="25" t="s">
        <v>42</v>
      </c>
      <c r="AK202" s="20"/>
      <c r="AL202" s="21">
        <v>0</v>
      </c>
      <c r="AM202" s="28"/>
      <c r="AN202" s="149" t="e">
        <v>#N/A</v>
      </c>
      <c r="AO202" s="159" t="e">
        <v>#N/A</v>
      </c>
      <c r="AP202" s="149" t="e">
        <v>#N/A</v>
      </c>
      <c r="AQ202" s="149" t="e">
        <f>VLOOKUP(A:A,[2]Sheet1!$K:$N,4,0)</f>
        <v>#N/A</v>
      </c>
      <c r="AR202" s="151"/>
      <c r="AS202" s="20"/>
      <c r="AT202" s="20"/>
      <c r="AU202" s="20"/>
      <c r="AV202" s="20"/>
      <c r="AW202" s="27">
        <v>0</v>
      </c>
      <c r="AX202" s="28"/>
      <c r="AY202" s="25"/>
      <c r="AZ202" s="20"/>
      <c r="BA202" t="e">
        <f>IF(MATCH(F202,Sheet1!A:A,0),"YES","NO")</f>
        <v>#N/A</v>
      </c>
      <c r="BB202" s="125" t="e">
        <v>#N/A</v>
      </c>
      <c r="BC202" t="e">
        <v>#N/A</v>
      </c>
    </row>
    <row r="203" spans="1:55" ht="15" hidden="1" customHeight="1" x14ac:dyDescent="0.35">
      <c r="A203" s="18" t="s">
        <v>690</v>
      </c>
      <c r="B203" s="19" t="e">
        <v>#N/A</v>
      </c>
      <c r="C203" s="19" t="e">
        <v>#N/A</v>
      </c>
      <c r="D203" s="18" t="s">
        <v>42</v>
      </c>
      <c r="E203" s="20" t="s">
        <v>575</v>
      </c>
      <c r="F203" s="20" t="s">
        <v>699</v>
      </c>
      <c r="G203" s="19" t="e">
        <v>#N/A</v>
      </c>
      <c r="H203" s="20" t="s">
        <v>700</v>
      </c>
      <c r="I203" s="20" t="s">
        <v>693</v>
      </c>
      <c r="J203" s="20" t="s">
        <v>158</v>
      </c>
      <c r="K203" s="20"/>
      <c r="L203" s="21"/>
      <c r="M203" s="21"/>
      <c r="N203" s="21" t="s">
        <v>2164</v>
      </c>
      <c r="O203" s="85" t="s">
        <v>1990</v>
      </c>
      <c r="P203" s="20">
        <v>2024</v>
      </c>
      <c r="Q203" s="20" t="s">
        <v>184</v>
      </c>
      <c r="R203" s="20" t="s">
        <v>39</v>
      </c>
      <c r="S203" s="20" t="s">
        <v>1833</v>
      </c>
      <c r="T203" s="20" t="str">
        <f t="shared" si="27"/>
        <v>DWDM-4992A</v>
      </c>
      <c r="U203" s="20" t="s">
        <v>575</v>
      </c>
      <c r="V203" s="20" t="s">
        <v>40</v>
      </c>
      <c r="W203" s="20" t="s">
        <v>2295</v>
      </c>
      <c r="X203" s="20" t="e">
        <v>#N/A</v>
      </c>
      <c r="Y203" s="20" t="e">
        <v>#N/A</v>
      </c>
      <c r="Z203" s="20" t="e">
        <v>#N/A</v>
      </c>
      <c r="AA203" s="132">
        <v>45503</v>
      </c>
      <c r="AB203" s="20" t="str">
        <f t="shared" si="28"/>
        <v>Wk31</v>
      </c>
      <c r="AC203" s="21"/>
      <c r="AD203" s="21" t="s">
        <v>42</v>
      </c>
      <c r="AE203" s="22" t="s">
        <v>42</v>
      </c>
      <c r="AF203" s="141"/>
      <c r="AG203" s="144"/>
      <c r="AH203" s="20"/>
      <c r="AI203" s="24"/>
      <c r="AJ203" s="25" t="s">
        <v>42</v>
      </c>
      <c r="AK203" s="20"/>
      <c r="AL203" s="21">
        <v>0</v>
      </c>
      <c r="AM203" s="28"/>
      <c r="AN203" s="149" t="e">
        <v>#N/A</v>
      </c>
      <c r="AO203" s="159" t="e">
        <v>#N/A</v>
      </c>
      <c r="AP203" s="149" t="e">
        <v>#N/A</v>
      </c>
      <c r="AQ203" s="149" t="e">
        <f>VLOOKUP(A:A,[2]Sheet1!$K:$N,4,0)</f>
        <v>#N/A</v>
      </c>
      <c r="AR203" s="151"/>
      <c r="AS203" s="20"/>
      <c r="AT203" s="20"/>
      <c r="AU203" s="20"/>
      <c r="AV203" s="20"/>
      <c r="AW203" s="27">
        <v>0</v>
      </c>
      <c r="AX203" s="28"/>
      <c r="AY203" s="25"/>
      <c r="AZ203" s="20"/>
      <c r="BA203" t="e">
        <f>IF(MATCH(F203,Sheet1!A:A,0),"YES","NO")</f>
        <v>#N/A</v>
      </c>
      <c r="BB203" s="125" t="e">
        <v>#N/A</v>
      </c>
      <c r="BC203" t="e">
        <v>#N/A</v>
      </c>
    </row>
    <row r="204" spans="1:55" ht="15" hidden="1" customHeight="1" x14ac:dyDescent="0.35">
      <c r="A204" s="18" t="s">
        <v>701</v>
      </c>
      <c r="B204" s="19" t="e">
        <v>#N/A</v>
      </c>
      <c r="C204" s="19" t="e">
        <v>#N/A</v>
      </c>
      <c r="D204" s="18" t="s">
        <v>42</v>
      </c>
      <c r="E204" s="20" t="s">
        <v>702</v>
      </c>
      <c r="F204" s="20" t="s">
        <v>703</v>
      </c>
      <c r="G204" s="19" t="e">
        <v>#N/A</v>
      </c>
      <c r="H204" s="20" t="s">
        <v>704</v>
      </c>
      <c r="I204" s="20" t="s">
        <v>693</v>
      </c>
      <c r="J204" s="20" t="s">
        <v>158</v>
      </c>
      <c r="K204" s="20"/>
      <c r="L204" s="21"/>
      <c r="M204" s="21"/>
      <c r="N204" s="21" t="e">
        <v>#N/A</v>
      </c>
      <c r="O204" s="85" t="s">
        <v>1878</v>
      </c>
      <c r="P204" s="20"/>
      <c r="Q204" s="20"/>
      <c r="R204" s="20"/>
      <c r="S204" s="20"/>
      <c r="T204" s="20" t="str">
        <f t="shared" si="27"/>
        <v>DWDM-</v>
      </c>
      <c r="U204" s="20"/>
      <c r="V204" s="20"/>
      <c r="W204" s="20" t="s">
        <v>2295</v>
      </c>
      <c r="X204" s="20" t="e">
        <v>#N/A</v>
      </c>
      <c r="Y204" s="20" t="e">
        <v>#N/A</v>
      </c>
      <c r="Z204" s="20" t="e">
        <v>#N/A</v>
      </c>
      <c r="AA204" s="132">
        <v>45503</v>
      </c>
      <c r="AB204" s="20" t="str">
        <f t="shared" si="28"/>
        <v>Wk31</v>
      </c>
      <c r="AC204" s="21"/>
      <c r="AD204" s="21" t="s">
        <v>42</v>
      </c>
      <c r="AE204" s="22" t="s">
        <v>42</v>
      </c>
      <c r="AF204" s="141"/>
      <c r="AG204" s="144"/>
      <c r="AH204" s="20"/>
      <c r="AI204" s="24"/>
      <c r="AJ204" s="25" t="s">
        <v>42</v>
      </c>
      <c r="AK204" s="20"/>
      <c r="AL204" s="21">
        <v>0</v>
      </c>
      <c r="AM204" s="28"/>
      <c r="AN204" s="149" t="e">
        <v>#N/A</v>
      </c>
      <c r="AO204" s="159" t="e">
        <v>#N/A</v>
      </c>
      <c r="AP204" s="149" t="e">
        <v>#N/A</v>
      </c>
      <c r="AQ204" s="149" t="e">
        <f>VLOOKUP(A:A,[2]Sheet1!$K:$N,4,0)</f>
        <v>#N/A</v>
      </c>
      <c r="AR204" s="151"/>
      <c r="AS204" s="20"/>
      <c r="AT204" s="20"/>
      <c r="AU204" s="20"/>
      <c r="AV204" s="20"/>
      <c r="AW204" s="27">
        <v>0</v>
      </c>
      <c r="AX204" s="28"/>
      <c r="AY204" s="25"/>
      <c r="AZ204" s="20"/>
      <c r="BA204" t="e">
        <f>IF(MATCH(F204,Sheet1!A:A,0),"YES","NO")</f>
        <v>#N/A</v>
      </c>
      <c r="BB204" s="125" t="e">
        <v>#N/A</v>
      </c>
      <c r="BC204" t="e">
        <v>#N/A</v>
      </c>
    </row>
    <row r="205" spans="1:55" ht="15" hidden="1" customHeight="1" x14ac:dyDescent="0.35">
      <c r="A205" s="18" t="s">
        <v>701</v>
      </c>
      <c r="B205" s="19" t="e">
        <v>#N/A</v>
      </c>
      <c r="C205" s="19" t="e">
        <v>#N/A</v>
      </c>
      <c r="D205" s="18" t="s">
        <v>42</v>
      </c>
      <c r="E205" s="20" t="s">
        <v>588</v>
      </c>
      <c r="F205" s="20" t="s">
        <v>705</v>
      </c>
      <c r="G205" s="19" t="e">
        <v>#N/A</v>
      </c>
      <c r="H205" s="20" t="s">
        <v>706</v>
      </c>
      <c r="I205" s="20" t="s">
        <v>693</v>
      </c>
      <c r="J205" s="20" t="s">
        <v>158</v>
      </c>
      <c r="K205" s="20"/>
      <c r="L205" s="21"/>
      <c r="M205" s="21"/>
      <c r="N205" s="21" t="s">
        <v>2148</v>
      </c>
      <c r="O205" s="85" t="s">
        <v>1991</v>
      </c>
      <c r="P205" s="20">
        <v>2023</v>
      </c>
      <c r="Q205" s="20" t="s">
        <v>1986</v>
      </c>
      <c r="R205" s="20" t="s">
        <v>39</v>
      </c>
      <c r="S205" s="20" t="s">
        <v>1833</v>
      </c>
      <c r="T205" s="20" t="str">
        <f t="shared" si="27"/>
        <v>DWDM-4938A</v>
      </c>
      <c r="U205" s="20" t="s">
        <v>588</v>
      </c>
      <c r="V205" s="20" t="s">
        <v>40</v>
      </c>
      <c r="W205" s="20" t="s">
        <v>2295</v>
      </c>
      <c r="X205" s="20" t="e">
        <v>#N/A</v>
      </c>
      <c r="Y205" s="20" t="e">
        <v>#N/A</v>
      </c>
      <c r="Z205" s="20" t="e">
        <v>#N/A</v>
      </c>
      <c r="AA205" s="132">
        <v>45503</v>
      </c>
      <c r="AB205" s="20" t="str">
        <f t="shared" si="28"/>
        <v>Wk31</v>
      </c>
      <c r="AC205" s="21"/>
      <c r="AD205" s="21" t="s">
        <v>42</v>
      </c>
      <c r="AE205" s="22" t="s">
        <v>42</v>
      </c>
      <c r="AF205" s="141"/>
      <c r="AG205" s="144"/>
      <c r="AH205" s="20"/>
      <c r="AI205" s="24"/>
      <c r="AJ205" s="25" t="s">
        <v>42</v>
      </c>
      <c r="AK205" s="20"/>
      <c r="AL205" s="21">
        <v>0</v>
      </c>
      <c r="AM205" s="28"/>
      <c r="AN205" s="149" t="e">
        <v>#N/A</v>
      </c>
      <c r="AO205" s="159" t="e">
        <v>#N/A</v>
      </c>
      <c r="AP205" s="149" t="e">
        <v>#N/A</v>
      </c>
      <c r="AQ205" s="149" t="e">
        <f>VLOOKUP(A:A,[2]Sheet1!$K:$N,4,0)</f>
        <v>#N/A</v>
      </c>
      <c r="AR205" s="151"/>
      <c r="AS205" s="20"/>
      <c r="AT205" s="20"/>
      <c r="AU205" s="20"/>
      <c r="AV205" s="20"/>
      <c r="AW205" s="27">
        <v>0</v>
      </c>
      <c r="AX205" s="20"/>
      <c r="AY205" s="25"/>
      <c r="AZ205" s="20"/>
      <c r="BA205" t="e">
        <f>IF(MATCH(F205,Sheet1!A:A,0),"YES","NO")</f>
        <v>#N/A</v>
      </c>
      <c r="BB205" s="125" t="e">
        <v>#N/A</v>
      </c>
      <c r="BC205" t="e">
        <v>#N/A</v>
      </c>
    </row>
    <row r="206" spans="1:55" ht="15" hidden="1" customHeight="1" x14ac:dyDescent="0.35">
      <c r="A206" s="18" t="s">
        <v>701</v>
      </c>
      <c r="B206" s="19" t="e">
        <v>#N/A</v>
      </c>
      <c r="C206" s="19" t="e">
        <v>#N/A</v>
      </c>
      <c r="D206" s="18" t="s">
        <v>42</v>
      </c>
      <c r="E206" s="20" t="s">
        <v>544</v>
      </c>
      <c r="F206" s="20" t="s">
        <v>707</v>
      </c>
      <c r="G206" s="19" t="e">
        <v>#N/A</v>
      </c>
      <c r="H206" s="20" t="s">
        <v>583</v>
      </c>
      <c r="I206" s="20" t="s">
        <v>693</v>
      </c>
      <c r="J206" s="20" t="s">
        <v>158</v>
      </c>
      <c r="K206" s="20"/>
      <c r="L206" s="21"/>
      <c r="M206" s="21"/>
      <c r="N206" s="21" t="e">
        <v>#N/A</v>
      </c>
      <c r="O206" s="85" t="s">
        <v>1878</v>
      </c>
      <c r="P206" s="20"/>
      <c r="Q206" s="20"/>
      <c r="R206" s="20"/>
      <c r="S206" s="20"/>
      <c r="T206" s="20" t="str">
        <f t="shared" si="27"/>
        <v>DWDM-</v>
      </c>
      <c r="U206" s="20"/>
      <c r="V206" s="20"/>
      <c r="W206" s="20" t="s">
        <v>2295</v>
      </c>
      <c r="X206" s="20" t="e">
        <v>#N/A</v>
      </c>
      <c r="Y206" s="20" t="e">
        <v>#N/A</v>
      </c>
      <c r="Z206" s="20" t="e">
        <v>#N/A</v>
      </c>
      <c r="AA206" s="132">
        <v>45503</v>
      </c>
      <c r="AB206" s="20" t="str">
        <f t="shared" si="28"/>
        <v>Wk31</v>
      </c>
      <c r="AC206" s="21"/>
      <c r="AD206" s="21" t="s">
        <v>42</v>
      </c>
      <c r="AE206" s="22" t="s">
        <v>42</v>
      </c>
      <c r="AF206" s="141"/>
      <c r="AG206" s="144"/>
      <c r="AH206" s="20"/>
      <c r="AI206" s="24"/>
      <c r="AJ206" s="25" t="s">
        <v>42</v>
      </c>
      <c r="AK206" s="20"/>
      <c r="AL206" s="21">
        <v>0</v>
      </c>
      <c r="AM206" s="28"/>
      <c r="AN206" s="149" t="e">
        <v>#N/A</v>
      </c>
      <c r="AO206" s="159" t="e">
        <v>#N/A</v>
      </c>
      <c r="AP206" s="149" t="e">
        <v>#N/A</v>
      </c>
      <c r="AQ206" s="149" t="e">
        <f>VLOOKUP(A:A,[2]Sheet1!$K:$N,4,0)</f>
        <v>#N/A</v>
      </c>
      <c r="AR206" s="151"/>
      <c r="AS206" s="20"/>
      <c r="AT206" s="20"/>
      <c r="AU206" s="20"/>
      <c r="AV206" s="20"/>
      <c r="AW206" s="27">
        <v>0</v>
      </c>
      <c r="AX206" s="20"/>
      <c r="AY206" s="25"/>
      <c r="AZ206" s="20"/>
      <c r="BA206" t="e">
        <f>IF(MATCH(F206,Sheet1!A:A,0),"YES","NO")</f>
        <v>#N/A</v>
      </c>
      <c r="BB206" s="125" t="e">
        <v>#N/A</v>
      </c>
      <c r="BC206" t="e">
        <v>#N/A</v>
      </c>
    </row>
    <row r="207" spans="1:55" ht="15" hidden="1" customHeight="1" x14ac:dyDescent="0.35">
      <c r="A207" s="18" t="s">
        <v>701</v>
      </c>
      <c r="B207" s="19" t="e">
        <v>#N/A</v>
      </c>
      <c r="C207" s="19" t="e">
        <v>#N/A</v>
      </c>
      <c r="D207" s="18" t="s">
        <v>42</v>
      </c>
      <c r="E207" s="20" t="s">
        <v>555</v>
      </c>
      <c r="F207" s="20" t="s">
        <v>707</v>
      </c>
      <c r="G207" s="19" t="e">
        <v>#N/A</v>
      </c>
      <c r="H207" s="20" t="s">
        <v>583</v>
      </c>
      <c r="I207" s="20" t="s">
        <v>693</v>
      </c>
      <c r="J207" s="20" t="s">
        <v>158</v>
      </c>
      <c r="K207" s="20"/>
      <c r="L207" s="21"/>
      <c r="M207" s="21"/>
      <c r="N207" s="21" t="s">
        <v>2029</v>
      </c>
      <c r="O207" s="85" t="s">
        <v>1991</v>
      </c>
      <c r="P207" s="20">
        <v>2024</v>
      </c>
      <c r="Q207" s="20" t="s">
        <v>184</v>
      </c>
      <c r="R207" s="20" t="s">
        <v>39</v>
      </c>
      <c r="S207" s="20" t="s">
        <v>1980</v>
      </c>
      <c r="T207" s="20" t="str">
        <f t="shared" si="27"/>
        <v>DWDM-4998A</v>
      </c>
      <c r="U207" s="20" t="s">
        <v>555</v>
      </c>
      <c r="V207" s="20" t="s">
        <v>1897</v>
      </c>
      <c r="W207" s="20" t="s">
        <v>2295</v>
      </c>
      <c r="X207" s="20" t="e">
        <v>#N/A</v>
      </c>
      <c r="Y207" s="20" t="e">
        <v>#N/A</v>
      </c>
      <c r="Z207" s="20" t="e">
        <v>#N/A</v>
      </c>
      <c r="AA207" s="132">
        <v>45503</v>
      </c>
      <c r="AB207" s="20" t="str">
        <f t="shared" si="28"/>
        <v>Wk31</v>
      </c>
      <c r="AC207" s="21"/>
      <c r="AD207" s="21" t="s">
        <v>42</v>
      </c>
      <c r="AE207" s="22" t="s">
        <v>42</v>
      </c>
      <c r="AF207" s="141"/>
      <c r="AG207" s="144"/>
      <c r="AH207" s="20"/>
      <c r="AI207" s="24"/>
      <c r="AJ207" s="25" t="s">
        <v>42</v>
      </c>
      <c r="AK207" s="20"/>
      <c r="AL207" s="21">
        <v>0</v>
      </c>
      <c r="AM207" s="28"/>
      <c r="AN207" s="149" t="e">
        <v>#N/A</v>
      </c>
      <c r="AO207" s="159" t="e">
        <v>#N/A</v>
      </c>
      <c r="AP207" s="149" t="e">
        <v>#N/A</v>
      </c>
      <c r="AQ207" s="149" t="e">
        <f>VLOOKUP(A:A,[2]Sheet1!$K:$N,4,0)</f>
        <v>#N/A</v>
      </c>
      <c r="AR207" s="151"/>
      <c r="AS207" s="20"/>
      <c r="AT207" s="20"/>
      <c r="AU207" s="20"/>
      <c r="AV207" s="20"/>
      <c r="AW207" s="27">
        <v>0</v>
      </c>
      <c r="AX207" s="20"/>
      <c r="AY207" s="25"/>
      <c r="AZ207" s="20"/>
      <c r="BA207" t="e">
        <f>IF(MATCH(F207,Sheet1!A:A,0),"YES","NO")</f>
        <v>#N/A</v>
      </c>
      <c r="BB207" s="125" t="e">
        <v>#N/A</v>
      </c>
      <c r="BC207" t="e">
        <v>#N/A</v>
      </c>
    </row>
    <row r="208" spans="1:55" ht="15" hidden="1" customHeight="1" x14ac:dyDescent="0.35">
      <c r="A208" s="18" t="s">
        <v>708</v>
      </c>
      <c r="B208" s="19">
        <v>0.49456335958974995</v>
      </c>
      <c r="C208" s="19" t="e">
        <v>#N/A</v>
      </c>
      <c r="D208" s="18">
        <v>2023</v>
      </c>
      <c r="E208" s="20" t="s">
        <v>55</v>
      </c>
      <c r="F208" s="20" t="s">
        <v>709</v>
      </c>
      <c r="G208" s="19" t="e">
        <v>#N/A</v>
      </c>
      <c r="H208" s="20" t="s">
        <v>341</v>
      </c>
      <c r="I208" s="20" t="s">
        <v>342</v>
      </c>
      <c r="J208" s="20" t="s">
        <v>158</v>
      </c>
      <c r="K208" s="20"/>
      <c r="L208" s="21"/>
      <c r="M208" s="21"/>
      <c r="N208" s="21" t="s">
        <v>2115</v>
      </c>
      <c r="O208" s="85" t="s">
        <v>1991</v>
      </c>
      <c r="P208" s="20">
        <v>2023</v>
      </c>
      <c r="Q208" s="20" t="s">
        <v>1986</v>
      </c>
      <c r="R208" s="20" t="s">
        <v>39</v>
      </c>
      <c r="S208" s="20" t="s">
        <v>1833</v>
      </c>
      <c r="T208" s="20" t="str">
        <f t="shared" si="27"/>
        <v>DWDM-4000A</v>
      </c>
      <c r="U208" s="20" t="s">
        <v>55</v>
      </c>
      <c r="V208" s="20" t="s">
        <v>40</v>
      </c>
      <c r="W208" s="20" t="s">
        <v>2295</v>
      </c>
      <c r="X208" s="20" t="e">
        <v>#N/A</v>
      </c>
      <c r="Y208" s="20" t="e">
        <v>#N/A</v>
      </c>
      <c r="Z208" s="20" t="e">
        <v>#N/A</v>
      </c>
      <c r="AA208" s="132"/>
      <c r="AB208" s="20" t="str">
        <f t="shared" si="28"/>
        <v>Wk52</v>
      </c>
      <c r="AC208" s="21">
        <v>45250</v>
      </c>
      <c r="AD208" s="21"/>
      <c r="AE208" s="22"/>
      <c r="AF208" s="141"/>
      <c r="AG208" s="144"/>
      <c r="AH208" s="20"/>
      <c r="AI208" s="24">
        <v>45299</v>
      </c>
      <c r="AJ208" s="25">
        <v>45301</v>
      </c>
      <c r="AK208" s="20" t="s">
        <v>66</v>
      </c>
      <c r="AL208" s="21">
        <v>45303</v>
      </c>
      <c r="AM208" s="28" t="str">
        <f t="shared" ref="AM208:AM218" si="29">"Wk"&amp;WEEKNUM(AL208,21)</f>
        <v>Wk2</v>
      </c>
      <c r="AN208" s="149" t="s">
        <v>2276</v>
      </c>
      <c r="AO208" s="159" t="e">
        <v>#N/A</v>
      </c>
      <c r="AP208" s="149" t="s">
        <v>2449</v>
      </c>
      <c r="AQ208" s="149" t="e">
        <f>VLOOKUP(A:A,[2]Sheet1!$K:$N,4,0)</f>
        <v>#N/A</v>
      </c>
      <c r="AR208" s="151">
        <v>45308.408564467594</v>
      </c>
      <c r="AS208" s="26"/>
      <c r="AT208" s="20"/>
      <c r="AU208" s="20"/>
      <c r="AV208" s="20"/>
      <c r="AW208" s="27"/>
      <c r="AX208" s="20"/>
      <c r="AY208" s="25"/>
      <c r="AZ208" s="20"/>
      <c r="BA208" t="e">
        <f>IF(MATCH(F208,Sheet1!A:A,0),"YES","NO")</f>
        <v>#N/A</v>
      </c>
      <c r="BB208" s="125" t="e">
        <v>#N/A</v>
      </c>
      <c r="BC208" t="s">
        <v>2449</v>
      </c>
    </row>
    <row r="209" spans="1:55" ht="15" hidden="1" customHeight="1" x14ac:dyDescent="0.35">
      <c r="A209" s="18" t="s">
        <v>708</v>
      </c>
      <c r="B209" s="19">
        <v>0.49456335958974995</v>
      </c>
      <c r="C209" s="19" t="e">
        <v>#N/A</v>
      </c>
      <c r="D209" s="18">
        <v>2023</v>
      </c>
      <c r="E209" s="20" t="s">
        <v>710</v>
      </c>
      <c r="F209" s="20" t="s">
        <v>711</v>
      </c>
      <c r="G209" s="19" t="e">
        <v>#N/A</v>
      </c>
      <c r="H209" s="20" t="s">
        <v>712</v>
      </c>
      <c r="I209" s="20" t="s">
        <v>342</v>
      </c>
      <c r="J209" s="20" t="s">
        <v>158</v>
      </c>
      <c r="K209" s="20"/>
      <c r="L209" s="21"/>
      <c r="M209" s="21"/>
      <c r="N209" s="21" t="e">
        <v>#N/A</v>
      </c>
      <c r="O209" s="85" t="s">
        <v>1878</v>
      </c>
      <c r="P209" s="20"/>
      <c r="Q209" s="20"/>
      <c r="R209" s="20"/>
      <c r="S209" s="20"/>
      <c r="T209" s="20" t="str">
        <f t="shared" si="27"/>
        <v>DWDM-</v>
      </c>
      <c r="U209" s="20"/>
      <c r="V209" s="20"/>
      <c r="W209" s="20" t="s">
        <v>2295</v>
      </c>
      <c r="X209" s="20" t="e">
        <v>#N/A</v>
      </c>
      <c r="Y209" s="20" t="e">
        <v>#N/A</v>
      </c>
      <c r="Z209" s="20" t="e">
        <v>#N/A</v>
      </c>
      <c r="AA209" s="132"/>
      <c r="AB209" s="20" t="str">
        <f t="shared" si="28"/>
        <v>Wk52</v>
      </c>
      <c r="AC209" s="21">
        <v>45252</v>
      </c>
      <c r="AD209" s="21"/>
      <c r="AE209" s="22"/>
      <c r="AF209" s="141"/>
      <c r="AG209" s="144"/>
      <c r="AH209" s="20" t="s">
        <v>41</v>
      </c>
      <c r="AI209" s="24">
        <v>45299</v>
      </c>
      <c r="AJ209" s="25">
        <v>45301</v>
      </c>
      <c r="AK209" s="20" t="s">
        <v>66</v>
      </c>
      <c r="AL209" s="21">
        <v>45303</v>
      </c>
      <c r="AM209" s="28" t="str">
        <f t="shared" si="29"/>
        <v>Wk2</v>
      </c>
      <c r="AN209" s="149" t="s">
        <v>2276</v>
      </c>
      <c r="AO209" s="159" t="e">
        <v>#N/A</v>
      </c>
      <c r="AP209" s="149" t="s">
        <v>2449</v>
      </c>
      <c r="AQ209" s="149" t="e">
        <f>VLOOKUP(A:A,[2]Sheet1!$K:$N,4,0)</f>
        <v>#N/A</v>
      </c>
      <c r="AR209" s="151">
        <v>45308.408564467594</v>
      </c>
      <c r="AS209" s="26"/>
      <c r="AT209" s="20"/>
      <c r="AU209" s="20"/>
      <c r="AV209" s="20"/>
      <c r="AW209" s="27"/>
      <c r="AX209" s="20"/>
      <c r="AY209" s="25"/>
      <c r="AZ209" s="20"/>
      <c r="BA209" t="e">
        <f>IF(MATCH(F209,Sheet1!A:A,0),"YES","NO")</f>
        <v>#N/A</v>
      </c>
      <c r="BB209" s="125" t="e">
        <v>#N/A</v>
      </c>
      <c r="BC209" t="s">
        <v>2449</v>
      </c>
    </row>
    <row r="210" spans="1:55" ht="15" hidden="1" customHeight="1" x14ac:dyDescent="0.35">
      <c r="A210" s="18" t="s">
        <v>713</v>
      </c>
      <c r="B210" s="19">
        <v>0.22230860561125002</v>
      </c>
      <c r="C210" s="19" t="e">
        <v>#N/A</v>
      </c>
      <c r="D210" s="18">
        <v>2023</v>
      </c>
      <c r="E210" s="20" t="s">
        <v>60</v>
      </c>
      <c r="F210" s="20" t="s">
        <v>714</v>
      </c>
      <c r="G210" s="19" t="e">
        <v>#N/A</v>
      </c>
      <c r="H210" s="20" t="s">
        <v>715</v>
      </c>
      <c r="I210" s="20" t="s">
        <v>342</v>
      </c>
      <c r="J210" s="20" t="s">
        <v>158</v>
      </c>
      <c r="K210" s="20"/>
      <c r="L210" s="21"/>
      <c r="M210" s="21"/>
      <c r="N210" s="21" t="s">
        <v>1996</v>
      </c>
      <c r="O210" s="85" t="s">
        <v>1991</v>
      </c>
      <c r="P210" s="20">
        <v>2024</v>
      </c>
      <c r="Q210" s="20" t="s">
        <v>184</v>
      </c>
      <c r="R210" s="20" t="s">
        <v>39</v>
      </c>
      <c r="S210" s="20" t="s">
        <v>1968</v>
      </c>
      <c r="T210" s="20" t="str">
        <f t="shared" si="27"/>
        <v>DWDM-1049B</v>
      </c>
      <c r="U210" s="20" t="s">
        <v>60</v>
      </c>
      <c r="V210" s="20" t="s">
        <v>1897</v>
      </c>
      <c r="W210" s="20" t="s">
        <v>2295</v>
      </c>
      <c r="X210" s="20" t="e">
        <v>#N/A</v>
      </c>
      <c r="Y210" s="20" t="e">
        <v>#N/A</v>
      </c>
      <c r="Z210" s="20" t="e">
        <v>#N/A</v>
      </c>
      <c r="AA210" s="132"/>
      <c r="AB210" s="20" t="str">
        <f t="shared" si="28"/>
        <v>Wk52</v>
      </c>
      <c r="AC210" s="21">
        <v>45275</v>
      </c>
      <c r="AD210" s="21"/>
      <c r="AE210" s="22"/>
      <c r="AF210" s="141"/>
      <c r="AG210" s="144"/>
      <c r="AH210" s="20" t="s">
        <v>41</v>
      </c>
      <c r="AI210" s="24">
        <v>45299</v>
      </c>
      <c r="AJ210" s="25">
        <v>45301</v>
      </c>
      <c r="AK210" s="20" t="s">
        <v>41</v>
      </c>
      <c r="AL210" s="21">
        <v>45315</v>
      </c>
      <c r="AM210" s="28" t="str">
        <f t="shared" si="29"/>
        <v>Wk4</v>
      </c>
      <c r="AN210" s="149" t="e">
        <v>#N/A</v>
      </c>
      <c r="AO210" s="159" t="e">
        <v>#N/A</v>
      </c>
      <c r="AP210" s="149" t="s">
        <v>2450</v>
      </c>
      <c r="AQ210" s="149" t="e">
        <f>VLOOKUP(A:A,[2]Sheet1!$K:$N,4,0)</f>
        <v>#N/A</v>
      </c>
      <c r="AR210" s="151"/>
      <c r="AS210" s="20"/>
      <c r="AT210" s="20"/>
      <c r="AU210" s="20" t="s">
        <v>66</v>
      </c>
      <c r="AV210" s="20" t="s">
        <v>40</v>
      </c>
      <c r="AW210" s="27">
        <v>45315</v>
      </c>
      <c r="AX210" s="28" t="s">
        <v>40</v>
      </c>
      <c r="AY210" s="25"/>
      <c r="AZ210" s="20"/>
      <c r="BA210" t="e">
        <f>IF(MATCH(F210,Sheet1!A:A,0),"YES","NO")</f>
        <v>#N/A</v>
      </c>
      <c r="BB210" s="125" t="e">
        <v>#N/A</v>
      </c>
      <c r="BC210" t="s">
        <v>2450</v>
      </c>
    </row>
    <row r="211" spans="1:55" ht="30" hidden="1" customHeight="1" x14ac:dyDescent="0.35">
      <c r="A211" s="18" t="s">
        <v>713</v>
      </c>
      <c r="B211" s="19">
        <v>0.22230860561125002</v>
      </c>
      <c r="C211" s="19" t="e">
        <v>#N/A</v>
      </c>
      <c r="D211" s="18">
        <v>2023</v>
      </c>
      <c r="E211" s="20" t="s">
        <v>716</v>
      </c>
      <c r="F211" s="20" t="s">
        <v>717</v>
      </c>
      <c r="G211" s="19" t="e">
        <v>#N/A</v>
      </c>
      <c r="H211" s="20" t="s">
        <v>718</v>
      </c>
      <c r="I211" s="20" t="s">
        <v>342</v>
      </c>
      <c r="J211" s="20" t="s">
        <v>158</v>
      </c>
      <c r="K211" s="20"/>
      <c r="L211" s="21"/>
      <c r="M211" s="21"/>
      <c r="N211" s="21" t="s">
        <v>2095</v>
      </c>
      <c r="O211" s="85" t="s">
        <v>1991</v>
      </c>
      <c r="P211" s="20">
        <v>2023</v>
      </c>
      <c r="Q211" s="20" t="s">
        <v>1984</v>
      </c>
      <c r="R211" s="20" t="s">
        <v>39</v>
      </c>
      <c r="S211" s="20" t="s">
        <v>1833</v>
      </c>
      <c r="T211" s="20" t="str">
        <f t="shared" si="27"/>
        <v>DWDM-1701A</v>
      </c>
      <c r="U211" s="20" t="s">
        <v>716</v>
      </c>
      <c r="V211" s="20" t="s">
        <v>40</v>
      </c>
      <c r="W211" s="20" t="s">
        <v>2295</v>
      </c>
      <c r="X211" s="20" t="e">
        <v>#N/A</v>
      </c>
      <c r="Y211" s="20" t="e">
        <v>#N/A</v>
      </c>
      <c r="Z211" s="20" t="e">
        <v>#N/A</v>
      </c>
      <c r="AA211" s="132"/>
      <c r="AB211" s="20" t="str">
        <f t="shared" si="28"/>
        <v>Wk52</v>
      </c>
      <c r="AC211" s="21" t="s">
        <v>41</v>
      </c>
      <c r="AD211" s="21" t="s">
        <v>719</v>
      </c>
      <c r="AE211" s="22" t="s">
        <v>719</v>
      </c>
      <c r="AF211" s="141"/>
      <c r="AG211" s="144"/>
      <c r="AH211" s="20" t="s">
        <v>41</v>
      </c>
      <c r="AI211" s="24">
        <v>45299</v>
      </c>
      <c r="AJ211" s="25">
        <v>45301</v>
      </c>
      <c r="AK211" s="20" t="s">
        <v>41</v>
      </c>
      <c r="AL211" s="21">
        <v>45315</v>
      </c>
      <c r="AM211" s="28" t="str">
        <f t="shared" si="29"/>
        <v>Wk4</v>
      </c>
      <c r="AN211" s="149" t="e">
        <v>#N/A</v>
      </c>
      <c r="AO211" s="159" t="e">
        <v>#N/A</v>
      </c>
      <c r="AP211" s="149" t="s">
        <v>2450</v>
      </c>
      <c r="AQ211" s="149" t="e">
        <f>VLOOKUP(A:A,[2]Sheet1!$K:$N,4,0)</f>
        <v>#N/A</v>
      </c>
      <c r="AR211" s="151"/>
      <c r="AS211" s="20"/>
      <c r="AT211" s="20"/>
      <c r="AU211" s="20" t="s">
        <v>66</v>
      </c>
      <c r="AV211" s="20" t="s">
        <v>40</v>
      </c>
      <c r="AW211" s="27">
        <v>45315</v>
      </c>
      <c r="AX211" s="28" t="s">
        <v>40</v>
      </c>
      <c r="AY211" s="25"/>
      <c r="AZ211" s="20"/>
      <c r="BA211" t="e">
        <f>IF(MATCH(F211,Sheet1!A:A,0),"YES","NO")</f>
        <v>#N/A</v>
      </c>
      <c r="BB211" s="125" t="e">
        <v>#N/A</v>
      </c>
      <c r="BC211" t="s">
        <v>2450</v>
      </c>
    </row>
    <row r="212" spans="1:55" ht="30" hidden="1" customHeight="1" x14ac:dyDescent="0.35">
      <c r="A212" s="18" t="s">
        <v>713</v>
      </c>
      <c r="B212" s="19">
        <v>0.22230860561125002</v>
      </c>
      <c r="C212" s="19" t="e">
        <v>#N/A</v>
      </c>
      <c r="D212" s="18">
        <v>2023</v>
      </c>
      <c r="E212" s="20" t="s">
        <v>720</v>
      </c>
      <c r="F212" s="20" t="s">
        <v>721</v>
      </c>
      <c r="G212" s="19" t="e">
        <v>#N/A</v>
      </c>
      <c r="H212" s="20" t="s">
        <v>722</v>
      </c>
      <c r="I212" s="20" t="s">
        <v>342</v>
      </c>
      <c r="J212" s="20" t="s">
        <v>158</v>
      </c>
      <c r="K212" s="20"/>
      <c r="L212" s="21"/>
      <c r="M212" s="21"/>
      <c r="N212" s="21" t="e">
        <v>#N/A</v>
      </c>
      <c r="O212" s="85" t="s">
        <v>1878</v>
      </c>
      <c r="P212" s="20"/>
      <c r="Q212" s="20"/>
      <c r="R212" s="20"/>
      <c r="S212" s="20"/>
      <c r="T212" s="20" t="str">
        <f t="shared" si="27"/>
        <v>DWDM-</v>
      </c>
      <c r="U212" s="20"/>
      <c r="V212" s="20"/>
      <c r="W212" s="20" t="s">
        <v>2295</v>
      </c>
      <c r="X212" s="20" t="e">
        <v>#N/A</v>
      </c>
      <c r="Y212" s="20" t="e">
        <v>#N/A</v>
      </c>
      <c r="Z212" s="20" t="e">
        <v>#N/A</v>
      </c>
      <c r="AA212" s="132"/>
      <c r="AB212" s="20" t="str">
        <f t="shared" si="28"/>
        <v>Wk52</v>
      </c>
      <c r="AC212" s="21" t="s">
        <v>41</v>
      </c>
      <c r="AD212" s="21" t="s">
        <v>719</v>
      </c>
      <c r="AE212" s="22" t="s">
        <v>719</v>
      </c>
      <c r="AF212" s="141"/>
      <c r="AG212" s="144"/>
      <c r="AH212" s="20" t="s">
        <v>41</v>
      </c>
      <c r="AI212" s="24">
        <v>45299</v>
      </c>
      <c r="AJ212" s="25">
        <v>45301</v>
      </c>
      <c r="AK212" s="20" t="s">
        <v>41</v>
      </c>
      <c r="AL212" s="21">
        <v>45315</v>
      </c>
      <c r="AM212" s="28" t="str">
        <f t="shared" si="29"/>
        <v>Wk4</v>
      </c>
      <c r="AN212" s="149" t="e">
        <v>#N/A</v>
      </c>
      <c r="AO212" s="159" t="e">
        <v>#N/A</v>
      </c>
      <c r="AP212" s="149" t="s">
        <v>2450</v>
      </c>
      <c r="AQ212" s="149" t="e">
        <f>VLOOKUP(A:A,[2]Sheet1!$K:$N,4,0)</f>
        <v>#N/A</v>
      </c>
      <c r="AR212" s="151"/>
      <c r="AS212" s="20"/>
      <c r="AT212" s="20"/>
      <c r="AU212" s="20" t="s">
        <v>66</v>
      </c>
      <c r="AV212" s="20" t="s">
        <v>40</v>
      </c>
      <c r="AW212" s="27">
        <v>45315</v>
      </c>
      <c r="AX212" s="28" t="s">
        <v>40</v>
      </c>
      <c r="AY212" s="25"/>
      <c r="AZ212" s="20"/>
      <c r="BA212" t="e">
        <f>IF(MATCH(F212,Sheet1!A:A,0),"YES","NO")</f>
        <v>#N/A</v>
      </c>
      <c r="BB212" s="125" t="e">
        <v>#N/A</v>
      </c>
      <c r="BC212" t="s">
        <v>2450</v>
      </c>
    </row>
    <row r="213" spans="1:55" ht="15" hidden="1" customHeight="1" x14ac:dyDescent="0.35">
      <c r="A213" s="18" t="s">
        <v>713</v>
      </c>
      <c r="B213" s="19">
        <v>0.22230860561125002</v>
      </c>
      <c r="C213" s="19" t="e">
        <v>#N/A</v>
      </c>
      <c r="D213" s="18">
        <v>2023</v>
      </c>
      <c r="E213" s="20" t="s">
        <v>676</v>
      </c>
      <c r="F213" s="20" t="s">
        <v>723</v>
      </c>
      <c r="G213" s="19" t="e">
        <v>#N/A</v>
      </c>
      <c r="H213" s="20" t="s">
        <v>678</v>
      </c>
      <c r="I213" s="20" t="s">
        <v>693</v>
      </c>
      <c r="J213" s="20" t="s">
        <v>158</v>
      </c>
      <c r="K213" s="20"/>
      <c r="L213" s="21"/>
      <c r="M213" s="21"/>
      <c r="N213" s="21" t="s">
        <v>2121</v>
      </c>
      <c r="O213" s="85" t="s">
        <v>1991</v>
      </c>
      <c r="P213" s="20">
        <v>2023</v>
      </c>
      <c r="Q213" s="20" t="s">
        <v>1985</v>
      </c>
      <c r="R213" s="20" t="s">
        <v>39</v>
      </c>
      <c r="S213" s="20" t="s">
        <v>1833</v>
      </c>
      <c r="T213" s="20" t="str">
        <f t="shared" si="27"/>
        <v>DWDM-4440B</v>
      </c>
      <c r="U213" s="20" t="s">
        <v>676</v>
      </c>
      <c r="V213" s="20" t="s">
        <v>40</v>
      </c>
      <c r="W213" s="20" t="s">
        <v>2295</v>
      </c>
      <c r="X213" s="20" t="e">
        <v>#N/A</v>
      </c>
      <c r="Y213" s="20" t="e">
        <v>#N/A</v>
      </c>
      <c r="Z213" s="20" t="e">
        <v>#N/A</v>
      </c>
      <c r="AA213" s="132"/>
      <c r="AB213" s="20" t="str">
        <f t="shared" si="28"/>
        <v>Wk52</v>
      </c>
      <c r="AC213" s="21">
        <v>45314</v>
      </c>
      <c r="AD213" s="21" t="s">
        <v>724</v>
      </c>
      <c r="AE213" s="22" t="s">
        <v>724</v>
      </c>
      <c r="AF213" s="141"/>
      <c r="AG213" s="144"/>
      <c r="AH213" s="20" t="s">
        <v>41</v>
      </c>
      <c r="AI213" s="24">
        <v>45299</v>
      </c>
      <c r="AJ213" s="25">
        <v>45301</v>
      </c>
      <c r="AK213" s="20" t="s">
        <v>66</v>
      </c>
      <c r="AL213" s="21">
        <v>45303</v>
      </c>
      <c r="AM213" s="28" t="str">
        <f t="shared" si="29"/>
        <v>Wk2</v>
      </c>
      <c r="AN213" s="149" t="e">
        <v>#N/A</v>
      </c>
      <c r="AO213" s="159" t="e">
        <v>#N/A</v>
      </c>
      <c r="AP213" s="149" t="s">
        <v>2450</v>
      </c>
      <c r="AQ213" s="149" t="e">
        <f>VLOOKUP(A:A,[2]Sheet1!$K:$N,4,0)</f>
        <v>#N/A</v>
      </c>
      <c r="AR213" s="151"/>
      <c r="AS213" s="20"/>
      <c r="AT213" s="20"/>
      <c r="AU213" s="20" t="s">
        <v>66</v>
      </c>
      <c r="AV213" s="20" t="s">
        <v>40</v>
      </c>
      <c r="AW213" s="27">
        <v>45315</v>
      </c>
      <c r="AX213" s="28" t="s">
        <v>40</v>
      </c>
      <c r="AY213" s="25"/>
      <c r="AZ213" s="20"/>
      <c r="BA213" t="e">
        <f>IF(MATCH(F213,Sheet1!A:A,0),"YES","NO")</f>
        <v>#N/A</v>
      </c>
      <c r="BB213" s="125" t="e">
        <v>#N/A</v>
      </c>
      <c r="BC213" t="s">
        <v>2450</v>
      </c>
    </row>
    <row r="214" spans="1:55" ht="15" hidden="1" customHeight="1" x14ac:dyDescent="0.35">
      <c r="A214" s="18" t="s">
        <v>713</v>
      </c>
      <c r="B214" s="19">
        <v>0.22230860561125002</v>
      </c>
      <c r="C214" s="19" t="e">
        <v>#N/A</v>
      </c>
      <c r="D214" s="18">
        <v>2023</v>
      </c>
      <c r="E214" s="20" t="s">
        <v>687</v>
      </c>
      <c r="F214" s="20" t="s">
        <v>725</v>
      </c>
      <c r="G214" s="19" t="e">
        <v>#N/A</v>
      </c>
      <c r="H214" s="20" t="s">
        <v>726</v>
      </c>
      <c r="I214" s="20" t="s">
        <v>693</v>
      </c>
      <c r="J214" s="20" t="s">
        <v>158</v>
      </c>
      <c r="K214" s="20"/>
      <c r="L214" s="21"/>
      <c r="M214" s="21"/>
      <c r="N214" s="21" t="e">
        <v>#N/A</v>
      </c>
      <c r="O214" s="85" t="s">
        <v>1878</v>
      </c>
      <c r="P214" s="20"/>
      <c r="Q214" s="20"/>
      <c r="R214" s="20"/>
      <c r="S214" s="20"/>
      <c r="T214" s="20" t="str">
        <f t="shared" si="27"/>
        <v>DWDM-</v>
      </c>
      <c r="U214" s="20"/>
      <c r="V214" s="20"/>
      <c r="W214" s="20" t="s">
        <v>2295</v>
      </c>
      <c r="X214" s="20" t="e">
        <v>#N/A</v>
      </c>
      <c r="Y214" s="20" t="e">
        <v>#N/A</v>
      </c>
      <c r="Z214" s="20" t="e">
        <v>#N/A</v>
      </c>
      <c r="AA214" s="132"/>
      <c r="AB214" s="20" t="str">
        <f t="shared" si="28"/>
        <v>Wk52</v>
      </c>
      <c r="AC214" s="21">
        <v>45251</v>
      </c>
      <c r="AD214" s="21"/>
      <c r="AE214" s="22"/>
      <c r="AF214" s="141"/>
      <c r="AG214" s="144"/>
      <c r="AH214" s="20" t="s">
        <v>41</v>
      </c>
      <c r="AI214" s="24">
        <v>45299</v>
      </c>
      <c r="AJ214" s="25">
        <v>45301</v>
      </c>
      <c r="AK214" s="20" t="s">
        <v>66</v>
      </c>
      <c r="AL214" s="21">
        <v>45303</v>
      </c>
      <c r="AM214" s="28" t="str">
        <f t="shared" si="29"/>
        <v>Wk2</v>
      </c>
      <c r="AN214" s="149" t="e">
        <v>#N/A</v>
      </c>
      <c r="AO214" s="159" t="e">
        <v>#N/A</v>
      </c>
      <c r="AP214" s="149" t="s">
        <v>2450</v>
      </c>
      <c r="AQ214" s="149" t="e">
        <f>VLOOKUP(A:A,[2]Sheet1!$K:$N,4,0)</f>
        <v>#N/A</v>
      </c>
      <c r="AR214" s="151"/>
      <c r="AS214" s="20"/>
      <c r="AT214" s="20"/>
      <c r="AU214" s="20" t="s">
        <v>66</v>
      </c>
      <c r="AV214" s="20" t="s">
        <v>40</v>
      </c>
      <c r="AW214" s="27">
        <v>45315</v>
      </c>
      <c r="AX214" s="28" t="s">
        <v>40</v>
      </c>
      <c r="AY214" s="25"/>
      <c r="AZ214" s="20"/>
      <c r="BA214" t="e">
        <f>IF(MATCH(F214,Sheet1!A:A,0),"YES","NO")</f>
        <v>#N/A</v>
      </c>
      <c r="BB214" s="125" t="e">
        <v>#N/A</v>
      </c>
      <c r="BC214" t="s">
        <v>2450</v>
      </c>
    </row>
    <row r="215" spans="1:55" ht="15" hidden="1" customHeight="1" x14ac:dyDescent="0.35">
      <c r="A215" s="18" t="s">
        <v>713</v>
      </c>
      <c r="B215" s="19">
        <v>0.22230860561125002</v>
      </c>
      <c r="C215" s="19" t="e">
        <v>#N/A</v>
      </c>
      <c r="D215" s="18">
        <v>2023</v>
      </c>
      <c r="E215" s="20" t="s">
        <v>687</v>
      </c>
      <c r="F215" s="20" t="s">
        <v>725</v>
      </c>
      <c r="G215" s="19" t="e">
        <v>#N/A</v>
      </c>
      <c r="H215" s="20" t="s">
        <v>726</v>
      </c>
      <c r="I215" s="20" t="s">
        <v>342</v>
      </c>
      <c r="J215" s="20" t="s">
        <v>158</v>
      </c>
      <c r="K215" s="20"/>
      <c r="L215" s="21"/>
      <c r="M215" s="21"/>
      <c r="N215" s="21" t="e">
        <v>#N/A</v>
      </c>
      <c r="O215" s="85" t="s">
        <v>1878</v>
      </c>
      <c r="P215" s="20"/>
      <c r="Q215" s="20"/>
      <c r="R215" s="20"/>
      <c r="S215" s="20"/>
      <c r="T215" s="20" t="str">
        <f t="shared" si="27"/>
        <v>DWDM-</v>
      </c>
      <c r="U215" s="20"/>
      <c r="V215" s="20"/>
      <c r="W215" s="20" t="s">
        <v>2295</v>
      </c>
      <c r="X215" s="20" t="e">
        <v>#N/A</v>
      </c>
      <c r="Y215" s="20" t="e">
        <v>#N/A</v>
      </c>
      <c r="Z215" s="20" t="e">
        <v>#N/A</v>
      </c>
      <c r="AA215" s="132"/>
      <c r="AB215" s="20" t="str">
        <f t="shared" si="28"/>
        <v>Wk52</v>
      </c>
      <c r="AC215" s="21">
        <v>45251</v>
      </c>
      <c r="AD215" s="21"/>
      <c r="AE215" s="22"/>
      <c r="AF215" s="141"/>
      <c r="AG215" s="144"/>
      <c r="AH215" s="20" t="s">
        <v>41</v>
      </c>
      <c r="AI215" s="24">
        <v>45299</v>
      </c>
      <c r="AJ215" s="25">
        <v>45301</v>
      </c>
      <c r="AK215" s="20" t="s">
        <v>66</v>
      </c>
      <c r="AL215" s="21">
        <v>45315</v>
      </c>
      <c r="AM215" s="28" t="str">
        <f t="shared" si="29"/>
        <v>Wk4</v>
      </c>
      <c r="AN215" s="149" t="e">
        <v>#N/A</v>
      </c>
      <c r="AO215" s="159" t="e">
        <v>#N/A</v>
      </c>
      <c r="AP215" s="149" t="s">
        <v>2450</v>
      </c>
      <c r="AQ215" s="149" t="e">
        <f>VLOOKUP(A:A,[2]Sheet1!$K:$N,4,0)</f>
        <v>#N/A</v>
      </c>
      <c r="AR215" s="151"/>
      <c r="AS215" s="20"/>
      <c r="AT215" s="20"/>
      <c r="AU215" s="20" t="s">
        <v>66</v>
      </c>
      <c r="AV215" s="20" t="s">
        <v>40</v>
      </c>
      <c r="AW215" s="27">
        <v>45315</v>
      </c>
      <c r="AX215" s="28" t="s">
        <v>40</v>
      </c>
      <c r="AY215" s="25"/>
      <c r="AZ215" s="20"/>
      <c r="BA215" t="e">
        <f>IF(MATCH(F215,Sheet1!A:A,0),"YES","NO")</f>
        <v>#N/A</v>
      </c>
      <c r="BB215" s="125" t="e">
        <v>#N/A</v>
      </c>
      <c r="BC215" t="s">
        <v>2450</v>
      </c>
    </row>
    <row r="216" spans="1:55" hidden="1" x14ac:dyDescent="0.35">
      <c r="A216" s="18" t="s">
        <v>727</v>
      </c>
      <c r="B216" s="19" t="e">
        <v>#N/A</v>
      </c>
      <c r="C216" s="19" t="e">
        <v>#N/A</v>
      </c>
      <c r="D216" s="18">
        <v>2023</v>
      </c>
      <c r="E216" s="20" t="s">
        <v>317</v>
      </c>
      <c r="F216" s="20" t="s">
        <v>728</v>
      </c>
      <c r="G216" s="19" t="e">
        <v>#N/A</v>
      </c>
      <c r="H216" s="20" t="s">
        <v>729</v>
      </c>
      <c r="I216" s="20" t="s">
        <v>367</v>
      </c>
      <c r="J216" s="20" t="s">
        <v>96</v>
      </c>
      <c r="K216" s="20"/>
      <c r="L216" s="21"/>
      <c r="M216" s="21"/>
      <c r="N216" s="21" t="s">
        <v>2166</v>
      </c>
      <c r="O216" s="85" t="s">
        <v>1991</v>
      </c>
      <c r="P216" s="20">
        <v>2023</v>
      </c>
      <c r="Q216" s="20" t="s">
        <v>1984</v>
      </c>
      <c r="R216" s="20" t="s">
        <v>39</v>
      </c>
      <c r="S216" s="20" t="s">
        <v>1833</v>
      </c>
      <c r="T216" s="20" t="str">
        <f t="shared" si="27"/>
        <v>DWDM-6000A</v>
      </c>
      <c r="U216" s="20" t="s">
        <v>317</v>
      </c>
      <c r="V216" s="20" t="s">
        <v>40</v>
      </c>
      <c r="W216" s="20" t="s">
        <v>1762</v>
      </c>
      <c r="X216" s="20" t="e">
        <v>#N/A</v>
      </c>
      <c r="Y216" s="20" t="e">
        <v>#N/A</v>
      </c>
      <c r="Z216" s="20" t="e">
        <v>#N/A</v>
      </c>
      <c r="AA216" s="132"/>
      <c r="AB216" s="20" t="str">
        <f t="shared" si="28"/>
        <v>Wk52</v>
      </c>
      <c r="AC216" s="21">
        <v>45265</v>
      </c>
      <c r="AD216" s="21"/>
      <c r="AE216" s="22"/>
      <c r="AF216" s="141"/>
      <c r="AG216" s="144"/>
      <c r="AH216" s="20"/>
      <c r="AI216" s="24">
        <v>45337</v>
      </c>
      <c r="AJ216" s="25">
        <v>45336</v>
      </c>
      <c r="AK216" s="20" t="s">
        <v>66</v>
      </c>
      <c r="AL216" s="21">
        <v>45337</v>
      </c>
      <c r="AM216" s="28" t="str">
        <f t="shared" si="29"/>
        <v>Wk7</v>
      </c>
      <c r="AN216" s="149" t="s">
        <v>2275</v>
      </c>
      <c r="AO216" s="20" t="s">
        <v>727</v>
      </c>
      <c r="AP216" s="20" t="s">
        <v>2447</v>
      </c>
      <c r="AQ216" s="149" t="e">
        <f>VLOOKUP(A:A,[2]Sheet1!$K:$N,4,0)</f>
        <v>#N/A</v>
      </c>
      <c r="AR216" s="151">
        <v>45337.412522106482</v>
      </c>
      <c r="AS216" s="20"/>
      <c r="AT216" s="20"/>
      <c r="AU216" s="20"/>
      <c r="AV216" s="20"/>
      <c r="AW216" s="27">
        <v>0</v>
      </c>
      <c r="AX216" s="28"/>
      <c r="AY216" s="25"/>
      <c r="AZ216" s="20"/>
      <c r="BA216" t="e">
        <f>IF(MATCH(F216,Sheet1!A:A,0),"YES","NO")</f>
        <v>#N/A</v>
      </c>
      <c r="BB216" s="125" t="e">
        <v>#N/A</v>
      </c>
      <c r="BC216" t="e">
        <v>#N/A</v>
      </c>
    </row>
    <row r="217" spans="1:55" hidden="1" x14ac:dyDescent="0.35">
      <c r="A217" s="18" t="s">
        <v>727</v>
      </c>
      <c r="B217" s="19" t="e">
        <v>#N/A</v>
      </c>
      <c r="C217" s="19" t="e">
        <v>#N/A</v>
      </c>
      <c r="D217" s="18">
        <v>2023</v>
      </c>
      <c r="E217" s="20" t="s">
        <v>730</v>
      </c>
      <c r="F217" s="20" t="s">
        <v>731</v>
      </c>
      <c r="G217" s="19" t="e">
        <v>#N/A</v>
      </c>
      <c r="H217" s="20" t="s">
        <v>732</v>
      </c>
      <c r="I217" s="20" t="s">
        <v>367</v>
      </c>
      <c r="J217" s="20" t="s">
        <v>96</v>
      </c>
      <c r="K217" s="20"/>
      <c r="L217" s="21"/>
      <c r="M217" s="21"/>
      <c r="N217" s="21" t="s">
        <v>2167</v>
      </c>
      <c r="O217" s="85" t="s">
        <v>1991</v>
      </c>
      <c r="P217" s="20">
        <v>2023</v>
      </c>
      <c r="Q217" s="20" t="s">
        <v>1986</v>
      </c>
      <c r="R217" s="20" t="s">
        <v>39</v>
      </c>
      <c r="S217" s="20" t="s">
        <v>1833</v>
      </c>
      <c r="T217" s="20" t="str">
        <f t="shared" si="27"/>
        <v>DWDM-6026A</v>
      </c>
      <c r="U217" s="20" t="s">
        <v>730</v>
      </c>
      <c r="V217" s="20" t="s">
        <v>40</v>
      </c>
      <c r="W217" s="20" t="s">
        <v>1786</v>
      </c>
      <c r="X217" s="20" t="e">
        <v>#N/A</v>
      </c>
      <c r="Y217" s="20" t="e">
        <v>#N/A</v>
      </c>
      <c r="Z217" s="20" t="e">
        <v>#N/A</v>
      </c>
      <c r="AA217" s="132"/>
      <c r="AB217" s="20" t="str">
        <f t="shared" si="28"/>
        <v>Wk52</v>
      </c>
      <c r="AC217" s="21">
        <v>45267</v>
      </c>
      <c r="AD217" s="21"/>
      <c r="AE217" s="22"/>
      <c r="AF217" s="141"/>
      <c r="AG217" s="144"/>
      <c r="AH217" s="20"/>
      <c r="AI217" s="24">
        <v>45337</v>
      </c>
      <c r="AJ217" s="25">
        <v>45336</v>
      </c>
      <c r="AK217" s="20" t="s">
        <v>66</v>
      </c>
      <c r="AL217" s="21">
        <v>45341</v>
      </c>
      <c r="AM217" s="28" t="str">
        <f t="shared" si="29"/>
        <v>Wk8</v>
      </c>
      <c r="AN217" s="149" t="s">
        <v>2275</v>
      </c>
      <c r="AO217" s="20" t="s">
        <v>727</v>
      </c>
      <c r="AP217" s="20" t="s">
        <v>2447</v>
      </c>
      <c r="AQ217" s="149" t="e">
        <f>VLOOKUP(A:A,[2]Sheet1!$K:$N,4,0)</f>
        <v>#N/A</v>
      </c>
      <c r="AR217" s="151">
        <v>45337.412522106482</v>
      </c>
      <c r="AS217" s="20"/>
      <c r="AT217" s="20"/>
      <c r="AU217" s="20"/>
      <c r="AV217" s="20"/>
      <c r="AW217" s="27">
        <v>0</v>
      </c>
      <c r="AX217" s="28"/>
      <c r="AY217" s="25"/>
      <c r="AZ217" s="20"/>
      <c r="BA217" t="e">
        <f>IF(MATCH(F217,Sheet1!A:A,0),"YES","NO")</f>
        <v>#N/A</v>
      </c>
      <c r="BB217" s="125" t="e">
        <v>#N/A</v>
      </c>
      <c r="BC217" t="e">
        <v>#N/A</v>
      </c>
    </row>
    <row r="218" spans="1:55" hidden="1" x14ac:dyDescent="0.35">
      <c r="A218" s="18" t="s">
        <v>727</v>
      </c>
      <c r="B218" s="19" t="e">
        <v>#N/A</v>
      </c>
      <c r="C218" s="19" t="e">
        <v>#N/A</v>
      </c>
      <c r="D218" s="18">
        <v>2023</v>
      </c>
      <c r="E218" s="20" t="s">
        <v>733</v>
      </c>
      <c r="F218" s="20" t="s">
        <v>734</v>
      </c>
      <c r="G218" s="19" t="e">
        <v>#N/A</v>
      </c>
      <c r="H218" s="20" t="s">
        <v>735</v>
      </c>
      <c r="I218" s="20" t="s">
        <v>367</v>
      </c>
      <c r="J218" s="20" t="s">
        <v>297</v>
      </c>
      <c r="K218" s="20"/>
      <c r="L218" s="21"/>
      <c r="M218" s="21"/>
      <c r="N218" s="21" t="e">
        <v>#N/A</v>
      </c>
      <c r="O218" s="85" t="s">
        <v>1878</v>
      </c>
      <c r="P218" s="20"/>
      <c r="Q218" s="20"/>
      <c r="R218" s="20"/>
      <c r="S218" s="20"/>
      <c r="T218" s="20" t="str">
        <f t="shared" si="27"/>
        <v>DWDM-</v>
      </c>
      <c r="U218" s="20"/>
      <c r="V218" s="20"/>
      <c r="W218" s="20"/>
      <c r="X218" s="20" t="e">
        <v>#N/A</v>
      </c>
      <c r="Y218" s="20" t="e">
        <v>#N/A</v>
      </c>
      <c r="Z218" s="20" t="e">
        <v>#N/A</v>
      </c>
      <c r="AA218" s="132"/>
      <c r="AB218" s="20" t="str">
        <f t="shared" si="28"/>
        <v>Wk52</v>
      </c>
      <c r="AC218" s="21">
        <v>45267</v>
      </c>
      <c r="AD218" s="21"/>
      <c r="AE218" s="22"/>
      <c r="AF218" s="141"/>
      <c r="AG218" s="144" t="s">
        <v>40</v>
      </c>
      <c r="AH218" s="20" t="s">
        <v>66</v>
      </c>
      <c r="AI218" s="39">
        <v>45301</v>
      </c>
      <c r="AJ218" s="25">
        <v>45336</v>
      </c>
      <c r="AK218" s="20" t="s">
        <v>66</v>
      </c>
      <c r="AL218" s="21">
        <v>45302</v>
      </c>
      <c r="AM218" s="28" t="str">
        <f t="shared" si="29"/>
        <v>Wk2</v>
      </c>
      <c r="AN218" s="149" t="s">
        <v>2275</v>
      </c>
      <c r="AO218" s="20" t="s">
        <v>727</v>
      </c>
      <c r="AP218" s="20" t="s">
        <v>2447</v>
      </c>
      <c r="AQ218" s="149" t="e">
        <f>VLOOKUP(A:A,[2]Sheet1!$K:$N,4,0)</f>
        <v>#N/A</v>
      </c>
      <c r="AR218" s="151">
        <v>45306.458512847224</v>
      </c>
      <c r="AS218" s="26" t="s">
        <v>542</v>
      </c>
      <c r="AT218" s="20" t="s">
        <v>47</v>
      </c>
      <c r="AU218" s="20"/>
      <c r="AV218" s="20"/>
      <c r="AW218" s="27">
        <v>0</v>
      </c>
      <c r="AX218" s="28"/>
      <c r="AY218" s="25"/>
      <c r="AZ218" s="20"/>
      <c r="BA218" t="e">
        <f>IF(MATCH(F218,Sheet1!A:A,0),"YES","NO")</f>
        <v>#N/A</v>
      </c>
      <c r="BB218" s="125" t="e">
        <v>#N/A</v>
      </c>
      <c r="BC218" t="e">
        <v>#N/A</v>
      </c>
    </row>
    <row r="219" spans="1:55" hidden="1" x14ac:dyDescent="0.35">
      <c r="A219" s="18" t="s">
        <v>727</v>
      </c>
      <c r="B219" s="19" t="e">
        <v>#N/A</v>
      </c>
      <c r="C219" s="19" t="e">
        <v>#N/A</v>
      </c>
      <c r="D219" s="18">
        <v>2023</v>
      </c>
      <c r="E219" s="20" t="s">
        <v>736</v>
      </c>
      <c r="F219" s="20" t="s">
        <v>737</v>
      </c>
      <c r="G219" s="19" t="e">
        <v>#N/A</v>
      </c>
      <c r="H219" s="20" t="s">
        <v>738</v>
      </c>
      <c r="I219" s="20" t="s">
        <v>367</v>
      </c>
      <c r="J219" s="20" t="s">
        <v>96</v>
      </c>
      <c r="K219" s="20"/>
      <c r="L219" s="21"/>
      <c r="M219" s="21"/>
      <c r="N219" s="21" t="s">
        <v>2172</v>
      </c>
      <c r="O219" s="85" t="s">
        <v>1990</v>
      </c>
      <c r="P219" s="20">
        <v>2023</v>
      </c>
      <c r="Q219" s="20" t="s">
        <v>1986</v>
      </c>
      <c r="R219" s="20" t="s">
        <v>39</v>
      </c>
      <c r="S219" s="20" t="s">
        <v>1833</v>
      </c>
      <c r="T219" s="20" t="str">
        <f t="shared" si="27"/>
        <v>DWDM-6283A</v>
      </c>
      <c r="U219" s="20" t="s">
        <v>736</v>
      </c>
      <c r="V219" s="20" t="s">
        <v>40</v>
      </c>
      <c r="W219" s="20" t="s">
        <v>1755</v>
      </c>
      <c r="X219" s="20" t="e">
        <v>#N/A</v>
      </c>
      <c r="Y219" s="20" t="e">
        <v>#N/A</v>
      </c>
      <c r="Z219" s="20" t="e">
        <v>#N/A</v>
      </c>
      <c r="AA219" s="132"/>
      <c r="AB219" s="20" t="str">
        <f t="shared" si="28"/>
        <v>Wk52</v>
      </c>
      <c r="AC219" s="21">
        <v>45268</v>
      </c>
      <c r="AD219" s="40" t="s">
        <v>2296</v>
      </c>
      <c r="AE219" s="22" t="s">
        <v>739</v>
      </c>
      <c r="AF219" s="141"/>
      <c r="AG219" s="144"/>
      <c r="AH219" s="20"/>
      <c r="AI219" s="24">
        <v>45363</v>
      </c>
      <c r="AJ219" s="25">
        <v>45336</v>
      </c>
      <c r="AK219" s="20" t="s">
        <v>66</v>
      </c>
      <c r="AL219" s="21">
        <v>45419</v>
      </c>
      <c r="AM219" s="28"/>
      <c r="AN219" s="149" t="s">
        <v>2275</v>
      </c>
      <c r="AO219" s="20" t="s">
        <v>727</v>
      </c>
      <c r="AP219" s="20" t="s">
        <v>2447</v>
      </c>
      <c r="AQ219" s="149" t="e">
        <f>VLOOKUP(A:A,[2]Sheet1!$K:$N,4,0)</f>
        <v>#N/A</v>
      </c>
      <c r="AR219" s="151">
        <v>45365.393021064818</v>
      </c>
      <c r="AS219" s="20"/>
      <c r="AT219" s="20"/>
      <c r="AU219" s="20"/>
      <c r="AV219" s="20"/>
      <c r="AW219" s="27">
        <v>0</v>
      </c>
      <c r="AX219" s="28"/>
      <c r="AY219" s="25"/>
      <c r="AZ219" s="20"/>
      <c r="BA219" t="e">
        <f>IF(MATCH(F219,Sheet1!A:A,0),"YES","NO")</f>
        <v>#N/A</v>
      </c>
      <c r="BB219" s="125" t="e">
        <v>#N/A</v>
      </c>
      <c r="BC219" t="e">
        <v>#N/A</v>
      </c>
    </row>
    <row r="220" spans="1:55" hidden="1" x14ac:dyDescent="0.35">
      <c r="A220" s="18" t="s">
        <v>727</v>
      </c>
      <c r="B220" s="19" t="e">
        <v>#N/A</v>
      </c>
      <c r="C220" s="19" t="e">
        <v>#N/A</v>
      </c>
      <c r="D220" s="18">
        <v>2023</v>
      </c>
      <c r="E220" s="20" t="s">
        <v>740</v>
      </c>
      <c r="F220" s="20" t="s">
        <v>741</v>
      </c>
      <c r="G220" s="19" t="e">
        <v>#N/A</v>
      </c>
      <c r="H220" s="20" t="s">
        <v>742</v>
      </c>
      <c r="I220" s="20" t="s">
        <v>367</v>
      </c>
      <c r="J220" s="20" t="s">
        <v>96</v>
      </c>
      <c r="K220" s="20"/>
      <c r="L220" s="21"/>
      <c r="M220" s="21"/>
      <c r="N220" s="21" t="s">
        <v>2176</v>
      </c>
      <c r="O220" s="85" t="s">
        <v>1990</v>
      </c>
      <c r="P220" s="20">
        <v>2023</v>
      </c>
      <c r="Q220" s="20" t="s">
        <v>1986</v>
      </c>
      <c r="R220" s="20" t="s">
        <v>39</v>
      </c>
      <c r="S220" s="20" t="s">
        <v>1833</v>
      </c>
      <c r="T220" s="20" t="str">
        <f t="shared" si="27"/>
        <v>DWDM-6502A</v>
      </c>
      <c r="U220" s="20" t="s">
        <v>740</v>
      </c>
      <c r="V220" s="20" t="s">
        <v>40</v>
      </c>
      <c r="W220" s="20" t="s">
        <v>1754</v>
      </c>
      <c r="X220" s="20" t="e">
        <v>#N/A</v>
      </c>
      <c r="Y220" s="20" t="e">
        <v>#N/A</v>
      </c>
      <c r="Z220" s="20" t="e">
        <v>#N/A</v>
      </c>
      <c r="AA220" s="132"/>
      <c r="AB220" s="20" t="str">
        <f t="shared" si="28"/>
        <v>Wk52</v>
      </c>
      <c r="AC220" s="21">
        <v>45268</v>
      </c>
      <c r="AD220" s="21"/>
      <c r="AE220" s="22"/>
      <c r="AF220" s="141"/>
      <c r="AG220" s="144" t="s">
        <v>40</v>
      </c>
      <c r="AH220" s="20" t="s">
        <v>66</v>
      </c>
      <c r="AI220" s="24"/>
      <c r="AJ220" s="25">
        <v>45336</v>
      </c>
      <c r="AK220" s="20" t="s">
        <v>66</v>
      </c>
      <c r="AL220" s="21">
        <v>45301</v>
      </c>
      <c r="AM220" s="28" t="str">
        <f t="shared" ref="AM220:AM229" si="30">"Wk"&amp;WEEKNUM(AL220,21)</f>
        <v>Wk2</v>
      </c>
      <c r="AN220" s="149" t="s">
        <v>2275</v>
      </c>
      <c r="AO220" s="20" t="s">
        <v>727</v>
      </c>
      <c r="AP220" s="20" t="s">
        <v>2447</v>
      </c>
      <c r="AQ220" s="149" t="e">
        <f>VLOOKUP(A:A,[2]Sheet1!$K:$N,4,0)</f>
        <v>#N/A</v>
      </c>
      <c r="AR220" s="151"/>
      <c r="AS220" s="20" t="s">
        <v>542</v>
      </c>
      <c r="AT220" s="20" t="s">
        <v>47</v>
      </c>
      <c r="AU220" s="20"/>
      <c r="AV220" s="20"/>
      <c r="AW220" s="27">
        <v>0</v>
      </c>
      <c r="AX220" s="28"/>
      <c r="AY220" s="25"/>
      <c r="AZ220" s="20"/>
      <c r="BA220" t="e">
        <f>IF(MATCH(F220,Sheet1!A:A,0),"YES","NO")</f>
        <v>#N/A</v>
      </c>
      <c r="BB220" s="125" t="e">
        <v>#N/A</v>
      </c>
      <c r="BC220" t="e">
        <v>#N/A</v>
      </c>
    </row>
    <row r="221" spans="1:55" ht="29" hidden="1" x14ac:dyDescent="0.35">
      <c r="A221" s="18" t="s">
        <v>727</v>
      </c>
      <c r="B221" s="19" t="e">
        <v>#N/A</v>
      </c>
      <c r="C221" s="19" t="e">
        <v>#N/A</v>
      </c>
      <c r="D221" s="18">
        <v>2023</v>
      </c>
      <c r="E221" s="20" t="s">
        <v>743</v>
      </c>
      <c r="F221" s="20" t="s">
        <v>744</v>
      </c>
      <c r="G221" s="19" t="e">
        <v>#N/A</v>
      </c>
      <c r="H221" s="20" t="s">
        <v>745</v>
      </c>
      <c r="I221" s="20" t="s">
        <v>367</v>
      </c>
      <c r="J221" s="20" t="s">
        <v>96</v>
      </c>
      <c r="K221" s="20"/>
      <c r="L221" s="21"/>
      <c r="M221" s="21"/>
      <c r="N221" s="21" t="s">
        <v>2180</v>
      </c>
      <c r="O221" s="85" t="s">
        <v>1991</v>
      </c>
      <c r="P221" s="20">
        <v>2024</v>
      </c>
      <c r="Q221" s="20" t="s">
        <v>184</v>
      </c>
      <c r="R221" s="20" t="s">
        <v>39</v>
      </c>
      <c r="S221" s="20" t="s">
        <v>1833</v>
      </c>
      <c r="T221" s="20" t="str">
        <f t="shared" si="27"/>
        <v>DWDM-6836A</v>
      </c>
      <c r="U221" s="20" t="s">
        <v>743</v>
      </c>
      <c r="V221" s="20" t="s">
        <v>40</v>
      </c>
      <c r="W221" s="20" t="s">
        <v>1797</v>
      </c>
      <c r="X221" s="20" t="s">
        <v>2240</v>
      </c>
      <c r="Y221" s="20" t="s">
        <v>1506</v>
      </c>
      <c r="Z221" s="20" t="s">
        <v>1506</v>
      </c>
      <c r="AA221" s="132">
        <v>45406</v>
      </c>
      <c r="AB221" s="20" t="str">
        <f t="shared" si="28"/>
        <v>Wk17</v>
      </c>
      <c r="AC221" s="21">
        <v>45406</v>
      </c>
      <c r="AD221" s="21"/>
      <c r="AE221" s="22" t="s">
        <v>746</v>
      </c>
      <c r="AF221" s="141"/>
      <c r="AG221" s="144"/>
      <c r="AH221" s="20"/>
      <c r="AI221" s="24"/>
      <c r="AJ221" s="25">
        <v>45336</v>
      </c>
      <c r="AK221" s="20" t="s">
        <v>66</v>
      </c>
      <c r="AL221" s="21">
        <v>45421</v>
      </c>
      <c r="AM221" s="28" t="str">
        <f t="shared" si="30"/>
        <v>Wk19</v>
      </c>
      <c r="AN221" s="149" t="s">
        <v>2275</v>
      </c>
      <c r="AO221" s="20" t="s">
        <v>727</v>
      </c>
      <c r="AP221" s="20" t="s">
        <v>2447</v>
      </c>
      <c r="AQ221" s="149" t="e">
        <f>VLOOKUP(A:A,[2]Sheet1!$K:$N,4,0)</f>
        <v>#N/A</v>
      </c>
      <c r="AR221" s="151">
        <v>45324.467600000004</v>
      </c>
      <c r="AS221" s="20"/>
      <c r="AT221" s="20"/>
      <c r="AU221" s="20"/>
      <c r="AV221" s="20"/>
      <c r="AW221" s="27">
        <v>0</v>
      </c>
      <c r="AX221" s="28"/>
      <c r="AY221" s="25"/>
      <c r="AZ221" s="20"/>
      <c r="BA221" t="e">
        <f>IF(MATCH(F221,Sheet1!A:A,0),"YES","NO")</f>
        <v>#N/A</v>
      </c>
      <c r="BB221" s="125" t="e">
        <v>#N/A</v>
      </c>
      <c r="BC221" t="e">
        <v>#N/A</v>
      </c>
    </row>
    <row r="222" spans="1:55" ht="15" hidden="1" customHeight="1" x14ac:dyDescent="0.35">
      <c r="A222" s="18" t="s">
        <v>263</v>
      </c>
      <c r="B222" s="19">
        <v>8.0097545600000004E-3</v>
      </c>
      <c r="C222" s="19" t="e">
        <v>#N/A</v>
      </c>
      <c r="D222" s="18">
        <v>2023</v>
      </c>
      <c r="E222" s="20" t="s">
        <v>55</v>
      </c>
      <c r="F222" s="20" t="s">
        <v>747</v>
      </c>
      <c r="G222" s="19" t="e">
        <v>#N/A</v>
      </c>
      <c r="H222" s="20" t="s">
        <v>341</v>
      </c>
      <c r="I222" s="20" t="s">
        <v>367</v>
      </c>
      <c r="J222" s="20" t="s">
        <v>158</v>
      </c>
      <c r="K222" s="20"/>
      <c r="L222" s="21"/>
      <c r="M222" s="21"/>
      <c r="N222" s="21" t="s">
        <v>2115</v>
      </c>
      <c r="O222" s="85" t="s">
        <v>1991</v>
      </c>
      <c r="P222" s="20">
        <v>2023</v>
      </c>
      <c r="Q222" s="20" t="s">
        <v>1986</v>
      </c>
      <c r="R222" s="20" t="s">
        <v>39</v>
      </c>
      <c r="S222" s="20" t="s">
        <v>1833</v>
      </c>
      <c r="T222" s="20" t="str">
        <f t="shared" si="27"/>
        <v>DWDM-4000A</v>
      </c>
      <c r="U222" s="20" t="s">
        <v>55</v>
      </c>
      <c r="V222" s="20" t="s">
        <v>40</v>
      </c>
      <c r="W222" s="20" t="s">
        <v>1776</v>
      </c>
      <c r="X222" s="20" t="e">
        <v>#N/A</v>
      </c>
      <c r="Y222" s="20" t="e">
        <v>#N/A</v>
      </c>
      <c r="Z222" s="20" t="e">
        <v>#N/A</v>
      </c>
      <c r="AA222" s="132"/>
      <c r="AB222" s="20" t="str">
        <f t="shared" si="28"/>
        <v>Wk52</v>
      </c>
      <c r="AC222" s="21" t="s">
        <v>40</v>
      </c>
      <c r="AD222" s="21" t="s">
        <v>724</v>
      </c>
      <c r="AE222" s="22" t="s">
        <v>724</v>
      </c>
      <c r="AF222" s="141"/>
      <c r="AG222" s="144"/>
      <c r="AH222" s="20" t="s">
        <v>41</v>
      </c>
      <c r="AI222" s="24"/>
      <c r="AJ222" s="25">
        <v>45327</v>
      </c>
      <c r="AK222" s="20" t="s">
        <v>41</v>
      </c>
      <c r="AL222" s="21">
        <v>45322</v>
      </c>
      <c r="AM222" s="28" t="str">
        <f t="shared" si="30"/>
        <v>Wk5</v>
      </c>
      <c r="AN222" s="149" t="s">
        <v>2275</v>
      </c>
      <c r="AO222" s="159" t="e">
        <v>#N/A</v>
      </c>
      <c r="AP222" s="149" t="e">
        <v>#N/A</v>
      </c>
      <c r="AQ222" s="149" t="e">
        <f>VLOOKUP(A:A,[2]Sheet1!$K:$N,4,0)</f>
        <v>#N/A</v>
      </c>
      <c r="AR222" s="151"/>
      <c r="AS222" s="20"/>
      <c r="AT222" s="20"/>
      <c r="AU222" s="20" t="s">
        <v>66</v>
      </c>
      <c r="AV222" s="20" t="s">
        <v>40</v>
      </c>
      <c r="AW222" s="27">
        <v>45370</v>
      </c>
      <c r="AX222" s="21" t="s">
        <v>40</v>
      </c>
      <c r="AY222" s="25"/>
      <c r="AZ222" s="20"/>
      <c r="BA222" t="e">
        <f>IF(MATCH(F222,Sheet1!A:A,0),"YES","NO")</f>
        <v>#N/A</v>
      </c>
      <c r="BB222" s="125" t="e">
        <v>#N/A</v>
      </c>
      <c r="BC222" t="e">
        <v>#N/A</v>
      </c>
    </row>
    <row r="223" spans="1:55" ht="15" hidden="1" customHeight="1" x14ac:dyDescent="0.35">
      <c r="A223" s="18" t="s">
        <v>263</v>
      </c>
      <c r="B223" s="19">
        <v>8.0097545600000004E-3</v>
      </c>
      <c r="C223" s="19" t="e">
        <v>#N/A</v>
      </c>
      <c r="D223" s="18">
        <v>2023</v>
      </c>
      <c r="E223" s="20" t="s">
        <v>748</v>
      </c>
      <c r="F223" s="20" t="s">
        <v>749</v>
      </c>
      <c r="G223" s="19" t="e">
        <v>#N/A</v>
      </c>
      <c r="H223" s="20" t="s">
        <v>750</v>
      </c>
      <c r="I223" s="20" t="s">
        <v>367</v>
      </c>
      <c r="J223" s="20" t="s">
        <v>158</v>
      </c>
      <c r="K223" s="20"/>
      <c r="L223" s="21"/>
      <c r="M223" s="21"/>
      <c r="N223" s="21" t="s">
        <v>2127</v>
      </c>
      <c r="O223" s="85" t="s">
        <v>1991</v>
      </c>
      <c r="P223" s="20">
        <v>2023</v>
      </c>
      <c r="Q223" s="20" t="s">
        <v>1987</v>
      </c>
      <c r="R223" s="20" t="s">
        <v>39</v>
      </c>
      <c r="S223" s="20" t="s">
        <v>1833</v>
      </c>
      <c r="T223" s="20" t="str">
        <f t="shared" si="27"/>
        <v>DWDM-4621A</v>
      </c>
      <c r="U223" s="20" t="s">
        <v>748</v>
      </c>
      <c r="V223" s="20" t="s">
        <v>40</v>
      </c>
      <c r="W223" s="20" t="s">
        <v>1769</v>
      </c>
      <c r="X223" s="20" t="e">
        <v>#N/A</v>
      </c>
      <c r="Y223" s="20" t="e">
        <v>#N/A</v>
      </c>
      <c r="Z223" s="20" t="e">
        <v>#N/A</v>
      </c>
      <c r="AA223" s="132"/>
      <c r="AB223" s="20" t="str">
        <f t="shared" si="28"/>
        <v>Wk52</v>
      </c>
      <c r="AC223" s="21">
        <v>45254</v>
      </c>
      <c r="AD223" s="21"/>
      <c r="AE223" s="22"/>
      <c r="AF223" s="141"/>
      <c r="AG223" s="144" t="s">
        <v>40</v>
      </c>
      <c r="AH223" s="20" t="s">
        <v>66</v>
      </c>
      <c r="AI223" s="24">
        <v>45321</v>
      </c>
      <c r="AJ223" s="25">
        <v>45327</v>
      </c>
      <c r="AK223" s="20" t="s">
        <v>66</v>
      </c>
      <c r="AL223" s="21">
        <v>45321</v>
      </c>
      <c r="AM223" s="28" t="str">
        <f t="shared" si="30"/>
        <v>Wk5</v>
      </c>
      <c r="AN223" s="149" t="s">
        <v>2275</v>
      </c>
      <c r="AO223" s="159" t="e">
        <v>#N/A</v>
      </c>
      <c r="AP223" s="149" t="e">
        <v>#N/A</v>
      </c>
      <c r="AQ223" s="149" t="e">
        <f>VLOOKUP(A:A,[2]Sheet1!$K:$N,4,0)</f>
        <v>#N/A</v>
      </c>
      <c r="AR223" s="151">
        <v>45321.457111226853</v>
      </c>
      <c r="AS223" s="20"/>
      <c r="AT223" s="20"/>
      <c r="AU223" s="20" t="s">
        <v>66</v>
      </c>
      <c r="AV223" s="20" t="s">
        <v>40</v>
      </c>
      <c r="AW223" s="27">
        <v>45370</v>
      </c>
      <c r="AX223" s="21" t="s">
        <v>40</v>
      </c>
      <c r="AY223" s="25"/>
      <c r="AZ223" s="20"/>
      <c r="BA223" t="e">
        <f>IF(MATCH(F223,Sheet1!A:A,0),"YES","NO")</f>
        <v>#N/A</v>
      </c>
      <c r="BB223" s="125" t="e">
        <v>#N/A</v>
      </c>
      <c r="BC223" t="e">
        <v>#N/A</v>
      </c>
    </row>
    <row r="224" spans="1:55" ht="15" hidden="1" customHeight="1" x14ac:dyDescent="0.35">
      <c r="A224" s="18" t="s">
        <v>263</v>
      </c>
      <c r="B224" s="19">
        <v>8.0097545600000004E-3</v>
      </c>
      <c r="C224" s="19" t="e">
        <v>#N/A</v>
      </c>
      <c r="D224" s="18">
        <v>2023</v>
      </c>
      <c r="E224" s="20" t="s">
        <v>751</v>
      </c>
      <c r="F224" s="20" t="s">
        <v>752</v>
      </c>
      <c r="G224" s="19" t="e">
        <v>#N/A</v>
      </c>
      <c r="H224" s="20" t="s">
        <v>753</v>
      </c>
      <c r="I224" s="20" t="s">
        <v>367</v>
      </c>
      <c r="J224" s="20" t="s">
        <v>158</v>
      </c>
      <c r="K224" s="20"/>
      <c r="L224" s="21"/>
      <c r="M224" s="21"/>
      <c r="N224" s="21" t="s">
        <v>2128</v>
      </c>
      <c r="O224" s="85" t="s">
        <v>1991</v>
      </c>
      <c r="P224" s="20">
        <v>2023</v>
      </c>
      <c r="Q224" s="20" t="s">
        <v>1987</v>
      </c>
      <c r="R224" s="20" t="s">
        <v>39</v>
      </c>
      <c r="S224" s="20" t="s">
        <v>1833</v>
      </c>
      <c r="T224" s="20" t="str">
        <f t="shared" si="27"/>
        <v>DWDM-4625A</v>
      </c>
      <c r="U224" s="20" t="s">
        <v>751</v>
      </c>
      <c r="V224" s="20" t="s">
        <v>40</v>
      </c>
      <c r="W224" s="20" t="s">
        <v>1769</v>
      </c>
      <c r="X224" s="20" t="e">
        <v>#N/A</v>
      </c>
      <c r="Y224" s="20" t="e">
        <v>#N/A</v>
      </c>
      <c r="Z224" s="20" t="e">
        <v>#N/A</v>
      </c>
      <c r="AA224" s="132"/>
      <c r="AB224" s="20" t="str">
        <f t="shared" si="28"/>
        <v>Wk52</v>
      </c>
      <c r="AC224" s="21">
        <v>45253</v>
      </c>
      <c r="AD224" s="21"/>
      <c r="AE224" s="22"/>
      <c r="AF224" s="141"/>
      <c r="AG224" s="144" t="s">
        <v>40</v>
      </c>
      <c r="AH224" s="20" t="s">
        <v>66</v>
      </c>
      <c r="AI224" s="24">
        <v>45322</v>
      </c>
      <c r="AJ224" s="25">
        <v>45327</v>
      </c>
      <c r="AK224" s="20" t="s">
        <v>66</v>
      </c>
      <c r="AL224" s="21">
        <v>45322</v>
      </c>
      <c r="AM224" s="28" t="str">
        <f t="shared" si="30"/>
        <v>Wk5</v>
      </c>
      <c r="AN224" s="149" t="s">
        <v>2275</v>
      </c>
      <c r="AO224" s="159" t="e">
        <v>#N/A</v>
      </c>
      <c r="AP224" s="149" t="e">
        <v>#N/A</v>
      </c>
      <c r="AQ224" s="149" t="e">
        <f>VLOOKUP(A:A,[2]Sheet1!$K:$N,4,0)</f>
        <v>#N/A</v>
      </c>
      <c r="AR224" s="151"/>
      <c r="AS224" s="20"/>
      <c r="AT224" s="20"/>
      <c r="AU224" s="20" t="s">
        <v>66</v>
      </c>
      <c r="AV224" s="20" t="s">
        <v>40</v>
      </c>
      <c r="AW224" s="27">
        <v>45370</v>
      </c>
      <c r="AX224" s="21" t="s">
        <v>40</v>
      </c>
      <c r="AY224" s="25"/>
      <c r="AZ224" s="20"/>
      <c r="BA224" t="e">
        <f>IF(MATCH(F224,Sheet1!A:A,0),"YES","NO")</f>
        <v>#N/A</v>
      </c>
      <c r="BB224" s="125" t="e">
        <v>#N/A</v>
      </c>
      <c r="BC224" t="e">
        <v>#N/A</v>
      </c>
    </row>
    <row r="225" spans="1:55" ht="60" hidden="1" customHeight="1" x14ac:dyDescent="0.35">
      <c r="A225" s="18" t="s">
        <v>263</v>
      </c>
      <c r="B225" s="19">
        <v>8.0097545600000004E-3</v>
      </c>
      <c r="C225" s="19" t="e">
        <v>#N/A</v>
      </c>
      <c r="D225" s="18">
        <v>2023</v>
      </c>
      <c r="E225" s="20" t="s">
        <v>264</v>
      </c>
      <c r="F225" s="20" t="s">
        <v>754</v>
      </c>
      <c r="G225" s="19" t="e">
        <v>#N/A</v>
      </c>
      <c r="H225" s="20" t="s">
        <v>755</v>
      </c>
      <c r="I225" s="20" t="s">
        <v>367</v>
      </c>
      <c r="J225" s="20" t="s">
        <v>158</v>
      </c>
      <c r="K225" s="20"/>
      <c r="L225" s="21"/>
      <c r="M225" s="21"/>
      <c r="N225" s="21" t="s">
        <v>2129</v>
      </c>
      <c r="O225" s="85" t="s">
        <v>1991</v>
      </c>
      <c r="P225" s="20">
        <v>2023</v>
      </c>
      <c r="Q225" s="20" t="s">
        <v>1986</v>
      </c>
      <c r="R225" s="20" t="s">
        <v>39</v>
      </c>
      <c r="S225" s="20" t="s">
        <v>1833</v>
      </c>
      <c r="T225" s="20" t="str">
        <f t="shared" si="27"/>
        <v>DWDM-4640A</v>
      </c>
      <c r="U225" s="20" t="s">
        <v>264</v>
      </c>
      <c r="V225" s="20" t="s">
        <v>40</v>
      </c>
      <c r="W225" s="20" t="s">
        <v>1755</v>
      </c>
      <c r="X225" s="20" t="e">
        <v>#N/A</v>
      </c>
      <c r="Y225" s="20" t="e">
        <v>#N/A</v>
      </c>
      <c r="Z225" s="20" t="e">
        <v>#N/A</v>
      </c>
      <c r="AA225" s="132"/>
      <c r="AB225" s="20" t="str">
        <f t="shared" si="28"/>
        <v>Wk52</v>
      </c>
      <c r="AC225" s="21">
        <v>45267</v>
      </c>
      <c r="AD225" s="21"/>
      <c r="AE225" s="22" t="s">
        <v>756</v>
      </c>
      <c r="AF225" s="141"/>
      <c r="AG225" s="144"/>
      <c r="AH225" s="20"/>
      <c r="AI225" s="24">
        <v>45323</v>
      </c>
      <c r="AJ225" s="25">
        <v>45327</v>
      </c>
      <c r="AK225" s="20" t="s">
        <v>66</v>
      </c>
      <c r="AL225" s="21">
        <v>45323</v>
      </c>
      <c r="AM225" s="28" t="str">
        <f t="shared" si="30"/>
        <v>Wk5</v>
      </c>
      <c r="AN225" s="149" t="s">
        <v>2275</v>
      </c>
      <c r="AO225" s="159" t="e">
        <v>#N/A</v>
      </c>
      <c r="AP225" s="149" t="e">
        <v>#N/A</v>
      </c>
      <c r="AQ225" s="149" t="e">
        <f>VLOOKUP(A:A,[2]Sheet1!$K:$N,4,0)</f>
        <v>#N/A</v>
      </c>
      <c r="AR225" s="151">
        <v>45317.415673611111</v>
      </c>
      <c r="AS225" s="26"/>
      <c r="AT225" s="20"/>
      <c r="AU225" s="20" t="s">
        <v>66</v>
      </c>
      <c r="AV225" s="20" t="s">
        <v>40</v>
      </c>
      <c r="AW225" s="27">
        <v>45370</v>
      </c>
      <c r="AX225" s="21" t="s">
        <v>40</v>
      </c>
      <c r="AY225" s="25"/>
      <c r="AZ225" s="20"/>
      <c r="BA225" t="e">
        <f>IF(MATCH(F225,Sheet1!A:A,0),"YES","NO")</f>
        <v>#N/A</v>
      </c>
      <c r="BB225" s="125" t="e">
        <v>#N/A</v>
      </c>
      <c r="BC225" t="e">
        <v>#N/A</v>
      </c>
    </row>
    <row r="226" spans="1:55" ht="60" hidden="1" customHeight="1" x14ac:dyDescent="0.35">
      <c r="A226" s="18" t="s">
        <v>263</v>
      </c>
      <c r="B226" s="19">
        <v>8.0097545600000004E-3</v>
      </c>
      <c r="C226" s="19" t="e">
        <v>#N/A</v>
      </c>
      <c r="D226" s="18">
        <v>2023</v>
      </c>
      <c r="E226" s="20" t="s">
        <v>757</v>
      </c>
      <c r="F226" s="20" t="s">
        <v>758</v>
      </c>
      <c r="G226" s="19" t="e">
        <v>#N/A</v>
      </c>
      <c r="H226" s="20" t="s">
        <v>759</v>
      </c>
      <c r="I226" s="20" t="s">
        <v>367</v>
      </c>
      <c r="J226" s="20" t="s">
        <v>158</v>
      </c>
      <c r="K226" s="20"/>
      <c r="L226" s="21"/>
      <c r="M226" s="21"/>
      <c r="N226" s="21" t="s">
        <v>2144</v>
      </c>
      <c r="O226" s="85" t="s">
        <v>1991</v>
      </c>
      <c r="P226" s="20">
        <v>2023</v>
      </c>
      <c r="Q226" s="20" t="s">
        <v>1986</v>
      </c>
      <c r="R226" s="20" t="s">
        <v>39</v>
      </c>
      <c r="S226" s="20" t="s">
        <v>1833</v>
      </c>
      <c r="T226" s="20" t="str">
        <f t="shared" si="27"/>
        <v>DWDM-4693A</v>
      </c>
      <c r="U226" s="20" t="s">
        <v>757</v>
      </c>
      <c r="V226" s="20" t="s">
        <v>40</v>
      </c>
      <c r="W226" s="20" t="s">
        <v>1762</v>
      </c>
      <c r="X226" s="20" t="e">
        <v>#N/A</v>
      </c>
      <c r="Y226" s="20" t="e">
        <v>#N/A</v>
      </c>
      <c r="Z226" s="20" t="e">
        <v>#N/A</v>
      </c>
      <c r="AA226" s="132"/>
      <c r="AB226" s="20" t="str">
        <f t="shared" si="28"/>
        <v>Wk52</v>
      </c>
      <c r="AC226" s="21">
        <v>45252</v>
      </c>
      <c r="AD226" s="21"/>
      <c r="AE226" s="22" t="s">
        <v>558</v>
      </c>
      <c r="AF226" s="141"/>
      <c r="AG226" s="144" t="s">
        <v>40</v>
      </c>
      <c r="AH226" s="20" t="s">
        <v>66</v>
      </c>
      <c r="AI226" s="24">
        <v>45320</v>
      </c>
      <c r="AJ226" s="25">
        <v>45327</v>
      </c>
      <c r="AK226" s="20" t="s">
        <v>66</v>
      </c>
      <c r="AL226" s="21">
        <v>45320</v>
      </c>
      <c r="AM226" s="28" t="str">
        <f t="shared" si="30"/>
        <v>Wk5</v>
      </c>
      <c r="AN226" s="149" t="s">
        <v>2275</v>
      </c>
      <c r="AO226" s="159" t="e">
        <v>#N/A</v>
      </c>
      <c r="AP226" s="149" t="e">
        <v>#N/A</v>
      </c>
      <c r="AQ226" s="149" t="e">
        <f>VLOOKUP(A:A,[2]Sheet1!$K:$N,4,0)</f>
        <v>#N/A</v>
      </c>
      <c r="AR226" s="151">
        <v>45320.415643518521</v>
      </c>
      <c r="AS226" s="26"/>
      <c r="AT226" s="20" t="s">
        <v>345</v>
      </c>
      <c r="AU226" s="20" t="s">
        <v>66</v>
      </c>
      <c r="AV226" s="20" t="s">
        <v>40</v>
      </c>
      <c r="AW226" s="27">
        <v>45370</v>
      </c>
      <c r="AX226" s="21" t="s">
        <v>40</v>
      </c>
      <c r="AY226" s="25"/>
      <c r="AZ226" s="20"/>
      <c r="BA226" t="e">
        <f>IF(MATCH(F226,Sheet1!A:A,0),"YES","NO")</f>
        <v>#N/A</v>
      </c>
      <c r="BB226" s="125" t="e">
        <v>#N/A</v>
      </c>
      <c r="BC226" t="e">
        <v>#N/A</v>
      </c>
    </row>
    <row r="227" spans="1:55" ht="15" hidden="1" customHeight="1" x14ac:dyDescent="0.35">
      <c r="A227" s="18" t="s">
        <v>760</v>
      </c>
      <c r="B227" s="19" t="e">
        <v>#N/A</v>
      </c>
      <c r="C227" s="19" t="e">
        <v>#N/A</v>
      </c>
      <c r="D227" s="18">
        <v>2023</v>
      </c>
      <c r="E227" s="20" t="s">
        <v>761</v>
      </c>
      <c r="F227" s="20" t="s">
        <v>762</v>
      </c>
      <c r="G227" s="19" t="e">
        <v>#N/A</v>
      </c>
      <c r="H227" s="20" t="s">
        <v>763</v>
      </c>
      <c r="I227" s="20" t="s">
        <v>367</v>
      </c>
      <c r="J227" s="20" t="s">
        <v>96</v>
      </c>
      <c r="K227" s="20"/>
      <c r="L227" s="21"/>
      <c r="M227" s="21"/>
      <c r="N227" s="21" t="s">
        <v>2063</v>
      </c>
      <c r="O227" s="85" t="s">
        <v>1991</v>
      </c>
      <c r="P227" s="20">
        <v>2023</v>
      </c>
      <c r="Q227" s="20" t="s">
        <v>1986</v>
      </c>
      <c r="R227" s="20" t="s">
        <v>39</v>
      </c>
      <c r="S227" s="20" t="s">
        <v>1833</v>
      </c>
      <c r="T227" s="20" t="str">
        <f t="shared" si="27"/>
        <v>DWDM-1246A</v>
      </c>
      <c r="U227" s="20" t="s">
        <v>761</v>
      </c>
      <c r="V227" s="20" t="s">
        <v>40</v>
      </c>
      <c r="W227" s="20" t="s">
        <v>1762</v>
      </c>
      <c r="X227" s="20" t="e">
        <v>#N/A</v>
      </c>
      <c r="Y227" s="20" t="e">
        <v>#N/A</v>
      </c>
      <c r="Z227" s="20" t="e">
        <v>#N/A</v>
      </c>
      <c r="AA227" s="132"/>
      <c r="AB227" s="20" t="str">
        <f t="shared" si="28"/>
        <v>Wk52</v>
      </c>
      <c r="AC227" s="21">
        <v>45268</v>
      </c>
      <c r="AD227" s="21"/>
      <c r="AE227" s="22"/>
      <c r="AF227" s="141"/>
      <c r="AG227" s="144"/>
      <c r="AH227" s="20"/>
      <c r="AI227" s="24">
        <v>45338</v>
      </c>
      <c r="AJ227" s="25">
        <v>45338</v>
      </c>
      <c r="AK227" s="20" t="s">
        <v>66</v>
      </c>
      <c r="AL227" s="21">
        <v>45300</v>
      </c>
      <c r="AM227" s="28" t="str">
        <f t="shared" si="30"/>
        <v>Wk2</v>
      </c>
      <c r="AN227" s="149" t="s">
        <v>2275</v>
      </c>
      <c r="AO227" s="159" t="e">
        <v>#N/A</v>
      </c>
      <c r="AP227" s="149" t="e">
        <v>#N/A</v>
      </c>
      <c r="AQ227" s="149" t="e">
        <f>VLOOKUP(A:A,[2]Sheet1!$K:$N,4,0)</f>
        <v>#N/A</v>
      </c>
      <c r="AR227" s="151"/>
      <c r="AS227" s="20"/>
      <c r="AT227" s="20"/>
      <c r="AU227" s="20"/>
      <c r="AV227" s="20"/>
      <c r="AW227" s="27">
        <v>0</v>
      </c>
      <c r="AX227" s="28"/>
      <c r="AY227" s="25"/>
      <c r="AZ227" s="20"/>
      <c r="BA227" t="e">
        <f>IF(MATCH(F227,Sheet1!A:A,0),"YES","NO")</f>
        <v>#N/A</v>
      </c>
      <c r="BB227" s="125" t="e">
        <v>#N/A</v>
      </c>
      <c r="BC227" t="e">
        <v>#N/A</v>
      </c>
    </row>
    <row r="228" spans="1:55" ht="15" hidden="1" customHeight="1" x14ac:dyDescent="0.35">
      <c r="A228" s="18" t="s">
        <v>760</v>
      </c>
      <c r="B228" s="19" t="e">
        <v>#N/A</v>
      </c>
      <c r="C228" s="19" t="e">
        <v>#N/A</v>
      </c>
      <c r="D228" s="18">
        <v>2023</v>
      </c>
      <c r="E228" s="20" t="s">
        <v>121</v>
      </c>
      <c r="F228" s="20" t="s">
        <v>764</v>
      </c>
      <c r="G228" s="19" t="e">
        <v>#N/A</v>
      </c>
      <c r="H228" s="20" t="s">
        <v>765</v>
      </c>
      <c r="I228" s="20" t="s">
        <v>367</v>
      </c>
      <c r="J228" s="20" t="s">
        <v>96</v>
      </c>
      <c r="K228" s="20"/>
      <c r="L228" s="21"/>
      <c r="M228" s="21"/>
      <c r="N228" s="21" t="s">
        <v>1994</v>
      </c>
      <c r="O228" s="85" t="s">
        <v>1991</v>
      </c>
      <c r="P228" s="20">
        <v>2024</v>
      </c>
      <c r="Q228" s="20" t="s">
        <v>184</v>
      </c>
      <c r="R228" s="20" t="s">
        <v>39</v>
      </c>
      <c r="S228" s="20" t="s">
        <v>1967</v>
      </c>
      <c r="T228" s="20" t="str">
        <f t="shared" si="27"/>
        <v>DWDM-1475A</v>
      </c>
      <c r="U228" s="20" t="s">
        <v>121</v>
      </c>
      <c r="V228" s="20" t="s">
        <v>1897</v>
      </c>
      <c r="W228" s="20" t="s">
        <v>1824</v>
      </c>
      <c r="X228" s="20" t="e">
        <v>#N/A</v>
      </c>
      <c r="Y228" s="20" t="e">
        <v>#N/A</v>
      </c>
      <c r="Z228" s="20" t="e">
        <v>#N/A</v>
      </c>
      <c r="AA228" s="132"/>
      <c r="AB228" s="20" t="str">
        <f t="shared" si="28"/>
        <v>Wk52</v>
      </c>
      <c r="AC228" s="21">
        <v>45264</v>
      </c>
      <c r="AD228" s="21"/>
      <c r="AE228" s="22" t="s">
        <v>766</v>
      </c>
      <c r="AF228" s="141"/>
      <c r="AG228" s="144" t="s">
        <v>40</v>
      </c>
      <c r="AH228" s="23" t="s">
        <v>66</v>
      </c>
      <c r="AI228" s="24">
        <v>45313</v>
      </c>
      <c r="AJ228" s="25">
        <v>45338</v>
      </c>
      <c r="AK228" s="20" t="s">
        <v>66</v>
      </c>
      <c r="AL228" s="21">
        <v>45315</v>
      </c>
      <c r="AM228" s="28" t="str">
        <f t="shared" si="30"/>
        <v>Wk4</v>
      </c>
      <c r="AN228" s="149" t="s">
        <v>2275</v>
      </c>
      <c r="AO228" s="159" t="e">
        <v>#N/A</v>
      </c>
      <c r="AP228" s="149" t="e">
        <v>#N/A</v>
      </c>
      <c r="AQ228" s="149" t="e">
        <f>VLOOKUP(A:A,[2]Sheet1!$K:$N,4,0)</f>
        <v>#N/A</v>
      </c>
      <c r="AR228" s="151">
        <v>45317.412217013887</v>
      </c>
      <c r="AS228" s="26"/>
      <c r="AT228" s="20"/>
      <c r="AU228" s="20"/>
      <c r="AV228" s="20"/>
      <c r="AW228" s="27">
        <v>0</v>
      </c>
      <c r="AX228" s="28"/>
      <c r="AY228" s="25"/>
      <c r="AZ228" s="20"/>
      <c r="BA228" t="e">
        <f>IF(MATCH(F228,Sheet1!A:A,0),"YES","NO")</f>
        <v>#N/A</v>
      </c>
      <c r="BB228" s="125" t="e">
        <v>#N/A</v>
      </c>
      <c r="BC228" t="e">
        <v>#N/A</v>
      </c>
    </row>
    <row r="229" spans="1:55" ht="15" hidden="1" customHeight="1" x14ac:dyDescent="0.35">
      <c r="A229" s="18" t="s">
        <v>760</v>
      </c>
      <c r="B229" s="19" t="e">
        <v>#N/A</v>
      </c>
      <c r="C229" s="19" t="e">
        <v>#N/A</v>
      </c>
      <c r="D229" s="18">
        <v>2023</v>
      </c>
      <c r="E229" s="20" t="s">
        <v>76</v>
      </c>
      <c r="F229" s="20" t="s">
        <v>767</v>
      </c>
      <c r="G229" s="19" t="e">
        <v>#N/A</v>
      </c>
      <c r="H229" s="20" t="s">
        <v>768</v>
      </c>
      <c r="I229" s="20" t="s">
        <v>367</v>
      </c>
      <c r="J229" s="20" t="s">
        <v>96</v>
      </c>
      <c r="K229" s="20"/>
      <c r="L229" s="21"/>
      <c r="M229" s="21"/>
      <c r="N229" s="21" t="s">
        <v>1998</v>
      </c>
      <c r="O229" s="85" t="s">
        <v>1990</v>
      </c>
      <c r="P229" s="20">
        <v>2024</v>
      </c>
      <c r="Q229" s="20" t="s">
        <v>184</v>
      </c>
      <c r="R229" s="20" t="s">
        <v>39</v>
      </c>
      <c r="S229" s="20" t="s">
        <v>1970</v>
      </c>
      <c r="T229" s="20" t="str">
        <f t="shared" si="27"/>
        <v>DWDM-1851A</v>
      </c>
      <c r="U229" s="20" t="s">
        <v>76</v>
      </c>
      <c r="V229" s="20" t="s">
        <v>1897</v>
      </c>
      <c r="W229" s="20" t="s">
        <v>1822</v>
      </c>
      <c r="X229" s="20" t="e">
        <v>#N/A</v>
      </c>
      <c r="Y229" s="20" t="e">
        <v>#N/A</v>
      </c>
      <c r="Z229" s="20" t="e">
        <v>#N/A</v>
      </c>
      <c r="AA229" s="132"/>
      <c r="AB229" s="20" t="str">
        <f t="shared" si="28"/>
        <v>Wk52</v>
      </c>
      <c r="AC229" s="21">
        <v>45254</v>
      </c>
      <c r="AD229" s="21"/>
      <c r="AE229" s="22"/>
      <c r="AF229" s="141"/>
      <c r="AG229" s="144"/>
      <c r="AH229" s="20"/>
      <c r="AI229" s="24">
        <v>45338</v>
      </c>
      <c r="AJ229" s="25">
        <v>45338</v>
      </c>
      <c r="AK229" s="20" t="s">
        <v>66</v>
      </c>
      <c r="AL229" s="21">
        <v>45342</v>
      </c>
      <c r="AM229" s="28" t="str">
        <f t="shared" si="30"/>
        <v>Wk8</v>
      </c>
      <c r="AN229" s="149" t="s">
        <v>2275</v>
      </c>
      <c r="AO229" s="159" t="e">
        <v>#N/A</v>
      </c>
      <c r="AP229" s="149" t="e">
        <v>#N/A</v>
      </c>
      <c r="AQ229" s="149" t="e">
        <f>VLOOKUP(A:A,[2]Sheet1!$K:$N,4,0)</f>
        <v>#N/A</v>
      </c>
      <c r="AR229" s="151">
        <v>45341.464171180553</v>
      </c>
      <c r="AS229" s="20"/>
      <c r="AT229" s="20"/>
      <c r="AU229" s="20"/>
      <c r="AV229" s="20"/>
      <c r="AW229" s="27">
        <v>0</v>
      </c>
      <c r="AX229" s="20"/>
      <c r="AY229" s="25"/>
      <c r="AZ229" s="31"/>
      <c r="BA229" t="e">
        <f>IF(MATCH(F229,Sheet1!A:A,0),"YES","NO")</f>
        <v>#N/A</v>
      </c>
      <c r="BB229" s="125" t="e">
        <v>#N/A</v>
      </c>
      <c r="BC229" t="e">
        <v>#N/A</v>
      </c>
    </row>
    <row r="230" spans="1:55" ht="15" hidden="1" customHeight="1" x14ac:dyDescent="0.35">
      <c r="A230" s="18" t="s">
        <v>239</v>
      </c>
      <c r="B230" s="19" t="e">
        <v>#N/A</v>
      </c>
      <c r="C230" s="32" t="e">
        <v>#N/A</v>
      </c>
      <c r="D230" s="18" t="s">
        <v>59</v>
      </c>
      <c r="E230" s="20" t="s">
        <v>243</v>
      </c>
      <c r="F230" s="20" t="s">
        <v>244</v>
      </c>
      <c r="G230" s="32" t="e">
        <v>#N/A</v>
      </c>
      <c r="H230" s="20" t="s">
        <v>245</v>
      </c>
      <c r="I230" s="20" t="s">
        <v>246</v>
      </c>
      <c r="J230" s="20" t="s">
        <v>158</v>
      </c>
      <c r="K230" s="21" t="s">
        <v>215</v>
      </c>
      <c r="L230" s="21">
        <v>45371</v>
      </c>
      <c r="M230" s="21"/>
      <c r="N230" s="21" t="e">
        <v>#N/A</v>
      </c>
      <c r="O230" s="85" t="s">
        <v>1878</v>
      </c>
      <c r="P230" s="20"/>
      <c r="Q230" s="20"/>
      <c r="R230" s="20"/>
      <c r="S230" s="20"/>
      <c r="T230" s="20" t="str">
        <f t="shared" si="27"/>
        <v>DWDM-</v>
      </c>
      <c r="U230" s="20"/>
      <c r="V230" s="20"/>
      <c r="W230" s="20"/>
      <c r="X230" s="20" t="s">
        <v>2246</v>
      </c>
      <c r="Y230" s="20" t="s">
        <v>1509</v>
      </c>
      <c r="Z230" s="20" t="s">
        <v>1509</v>
      </c>
      <c r="AA230" s="132">
        <v>45419</v>
      </c>
      <c r="AB230" s="20" t="str">
        <f t="shared" si="28"/>
        <v>Wk19</v>
      </c>
      <c r="AC230" s="21">
        <v>45421</v>
      </c>
      <c r="AD230" s="21"/>
      <c r="AE230" s="22"/>
      <c r="AF230" s="141"/>
      <c r="AG230" s="144"/>
      <c r="AH230" s="20"/>
      <c r="AI230" s="24" t="s">
        <v>2353</v>
      </c>
      <c r="AJ230" s="25"/>
      <c r="AK230" s="20"/>
      <c r="AL230" s="21">
        <v>45428</v>
      </c>
      <c r="AM230" s="28"/>
      <c r="AN230" s="149" t="s">
        <v>2275</v>
      </c>
      <c r="AO230" s="159" t="e">
        <v>#N/A</v>
      </c>
      <c r="AP230" s="149" t="e">
        <v>#N/A</v>
      </c>
      <c r="AQ230" s="149" t="e">
        <f>VLOOKUP(A:A,[2]Sheet1!$K:$N,4,0)</f>
        <v>#N/A</v>
      </c>
      <c r="AR230" s="151">
        <v>0</v>
      </c>
      <c r="AS230" s="20"/>
      <c r="AT230" s="20"/>
      <c r="AU230" s="20"/>
      <c r="AV230" s="20"/>
      <c r="AW230" s="27"/>
      <c r="AX230" s="28"/>
      <c r="AY230" s="25" t="s">
        <v>66</v>
      </c>
      <c r="AZ230" s="20" t="s">
        <v>184</v>
      </c>
      <c r="BA230" t="e">
        <f>IF(MATCH(F230,Sheet1!A:A,0),"YES","NO")</f>
        <v>#N/A</v>
      </c>
      <c r="BB230" s="125" t="e">
        <v>#N/A</v>
      </c>
      <c r="BC230" t="e">
        <v>#N/A</v>
      </c>
    </row>
    <row r="231" spans="1:55" ht="15" hidden="1" customHeight="1" x14ac:dyDescent="0.35">
      <c r="A231" s="18" t="s">
        <v>760</v>
      </c>
      <c r="B231" s="19" t="e">
        <v>#N/A</v>
      </c>
      <c r="C231" s="19" t="e">
        <v>#N/A</v>
      </c>
      <c r="D231" s="18">
        <v>2023</v>
      </c>
      <c r="E231" s="20" t="s">
        <v>769</v>
      </c>
      <c r="F231" s="20" t="s">
        <v>1889</v>
      </c>
      <c r="G231" s="19" t="e">
        <v>#N/A</v>
      </c>
      <c r="H231" s="20" t="s">
        <v>770</v>
      </c>
      <c r="I231" s="20" t="s">
        <v>367</v>
      </c>
      <c r="J231" s="20" t="s">
        <v>96</v>
      </c>
      <c r="K231" s="20"/>
      <c r="L231" s="21">
        <v>45358</v>
      </c>
      <c r="M231" s="21"/>
      <c r="N231" s="21" t="s">
        <v>2032</v>
      </c>
      <c r="O231" s="85" t="s">
        <v>1991</v>
      </c>
      <c r="P231" s="20">
        <v>2024</v>
      </c>
      <c r="Q231" s="20" t="s">
        <v>184</v>
      </c>
      <c r="R231" s="20" t="s">
        <v>39</v>
      </c>
      <c r="S231" s="20" t="s">
        <v>760</v>
      </c>
      <c r="T231" s="20" t="str">
        <f t="shared" si="27"/>
        <v>DWDM-1899A</v>
      </c>
      <c r="U231" s="20" t="s">
        <v>769</v>
      </c>
      <c r="V231" s="20" t="s">
        <v>1897</v>
      </c>
      <c r="W231" s="20" t="s">
        <v>1812</v>
      </c>
      <c r="X231" s="20" t="s">
        <v>2240</v>
      </c>
      <c r="Y231" s="20" t="e">
        <v>#N/A</v>
      </c>
      <c r="Z231" s="20" t="e">
        <v>#N/A</v>
      </c>
      <c r="AA231" s="132">
        <v>45421</v>
      </c>
      <c r="AB231" s="20" t="str">
        <f t="shared" si="28"/>
        <v>Wk19</v>
      </c>
      <c r="AC231" s="21">
        <v>45421</v>
      </c>
      <c r="AD231" s="21" t="s">
        <v>771</v>
      </c>
      <c r="AE231" s="22" t="s">
        <v>408</v>
      </c>
      <c r="AF231" s="141"/>
      <c r="AG231" s="144"/>
      <c r="AH231" s="20"/>
      <c r="AI231" s="24"/>
      <c r="AJ231" s="25">
        <v>45338</v>
      </c>
      <c r="AK231" s="20"/>
      <c r="AL231" s="21">
        <v>45428</v>
      </c>
      <c r="AM231" s="28"/>
      <c r="AN231" s="149" t="s">
        <v>2275</v>
      </c>
      <c r="AO231" s="159" t="e">
        <v>#N/A</v>
      </c>
      <c r="AP231" s="149" t="e">
        <v>#N/A</v>
      </c>
      <c r="AQ231" s="149" t="e">
        <f>VLOOKUP(A:A,[2]Sheet1!$K:$N,4,0)</f>
        <v>#N/A</v>
      </c>
      <c r="AR231" s="151"/>
      <c r="AS231" s="20"/>
      <c r="AT231" s="20"/>
      <c r="AU231" s="20"/>
      <c r="AV231" s="20"/>
      <c r="AW231" s="27">
        <v>0</v>
      </c>
      <c r="AX231" s="28"/>
      <c r="AY231" s="25"/>
      <c r="AZ231" s="20"/>
      <c r="BA231" t="e">
        <f>IF(MATCH(F231,Sheet1!A:A,0),"YES","NO")</f>
        <v>#N/A</v>
      </c>
      <c r="BB231" s="125" t="e">
        <v>#N/A</v>
      </c>
      <c r="BC231" t="e">
        <v>#N/A</v>
      </c>
    </row>
    <row r="232" spans="1:55" ht="43.5" x14ac:dyDescent="0.35">
      <c r="A232" s="18" t="s">
        <v>772</v>
      </c>
      <c r="B232" s="19" t="e">
        <v>#N/A</v>
      </c>
      <c r="C232" s="19" t="e">
        <v>#N/A</v>
      </c>
      <c r="D232" s="18">
        <v>2023</v>
      </c>
      <c r="E232" s="20" t="s">
        <v>778</v>
      </c>
      <c r="F232" s="20" t="s">
        <v>779</v>
      </c>
      <c r="G232" s="19" t="e">
        <v>#N/A</v>
      </c>
      <c r="H232" s="20" t="s">
        <v>780</v>
      </c>
      <c r="I232" s="20" t="s">
        <v>776</v>
      </c>
      <c r="J232" s="20" t="s">
        <v>96</v>
      </c>
      <c r="K232" s="21">
        <v>45408</v>
      </c>
      <c r="L232" s="21"/>
      <c r="M232" s="21"/>
      <c r="N232" s="21" t="e">
        <v>#N/A</v>
      </c>
      <c r="O232" s="85" t="s">
        <v>1878</v>
      </c>
      <c r="P232" s="20"/>
      <c r="Q232" s="20"/>
      <c r="R232" s="20"/>
      <c r="S232" s="20"/>
      <c r="T232" s="20" t="str">
        <f t="shared" si="27"/>
        <v>DWDM-</v>
      </c>
      <c r="U232" s="20"/>
      <c r="V232" s="20"/>
      <c r="W232" s="20"/>
      <c r="X232" s="20" t="s">
        <v>146</v>
      </c>
      <c r="Y232" s="20" t="s">
        <v>1503</v>
      </c>
      <c r="Z232" s="20" t="s">
        <v>1503</v>
      </c>
      <c r="AA232" s="132">
        <v>45448</v>
      </c>
      <c r="AB232" s="20" t="str">
        <f t="shared" si="28"/>
        <v>Wk23</v>
      </c>
      <c r="AC232" s="21"/>
      <c r="AD232" s="21" t="s">
        <v>252</v>
      </c>
      <c r="AE232" s="21" t="s">
        <v>252</v>
      </c>
      <c r="AF232" s="141" t="s">
        <v>2389</v>
      </c>
      <c r="AG232" s="144"/>
      <c r="AH232" s="20"/>
      <c r="AI232" s="24"/>
      <c r="AJ232" s="25">
        <v>45338</v>
      </c>
      <c r="AK232" s="20"/>
      <c r="AL232" s="21">
        <v>45491</v>
      </c>
      <c r="AM232" s="28"/>
      <c r="AN232" s="149" t="s">
        <v>2299</v>
      </c>
      <c r="AO232" s="20" t="s">
        <v>2455</v>
      </c>
      <c r="AP232" s="149" t="s">
        <v>2447</v>
      </c>
      <c r="AQ232" s="149" t="e">
        <f>VLOOKUP(A:A,[2]Sheet1!$K:$N,4,0)</f>
        <v>#N/A</v>
      </c>
      <c r="AR232" s="151"/>
      <c r="AS232" s="20"/>
      <c r="AT232" s="20"/>
      <c r="AU232" s="20"/>
      <c r="AV232" s="20"/>
      <c r="AW232" s="27">
        <v>0</v>
      </c>
      <c r="AX232" s="28"/>
      <c r="AY232" s="25"/>
      <c r="AZ232" s="20"/>
      <c r="BA232" t="e">
        <f>IF(MATCH(F232,Sheet1!A:A,0),"YES","NO")</f>
        <v>#N/A</v>
      </c>
      <c r="BB232" s="125" t="e">
        <v>#N/A</v>
      </c>
      <c r="BC232" t="e">
        <v>#N/A</v>
      </c>
    </row>
    <row r="233" spans="1:55" hidden="1" x14ac:dyDescent="0.35">
      <c r="A233" s="18" t="s">
        <v>772</v>
      </c>
      <c r="B233" s="19" t="e">
        <v>#N/A</v>
      </c>
      <c r="C233" s="19" t="e">
        <v>#N/A</v>
      </c>
      <c r="D233" s="18">
        <v>2023</v>
      </c>
      <c r="E233" s="20" t="s">
        <v>511</v>
      </c>
      <c r="F233" s="20" t="s">
        <v>781</v>
      </c>
      <c r="G233" s="19" t="e">
        <v>#N/A</v>
      </c>
      <c r="H233" s="20" t="s">
        <v>782</v>
      </c>
      <c r="I233" s="20" t="s">
        <v>367</v>
      </c>
      <c r="J233" s="20" t="s">
        <v>96</v>
      </c>
      <c r="K233" s="20"/>
      <c r="L233" s="21"/>
      <c r="M233" s="21"/>
      <c r="N233" s="21" t="s">
        <v>2099</v>
      </c>
      <c r="O233" s="85" t="s">
        <v>1991</v>
      </c>
      <c r="P233" s="20">
        <v>2023</v>
      </c>
      <c r="Q233" s="20" t="s">
        <v>1985</v>
      </c>
      <c r="R233" s="20" t="s">
        <v>39</v>
      </c>
      <c r="S233" s="20" t="s">
        <v>1833</v>
      </c>
      <c r="T233" s="20" t="str">
        <f t="shared" si="27"/>
        <v>DWDM-1770B</v>
      </c>
      <c r="U233" s="20" t="s">
        <v>511</v>
      </c>
      <c r="V233" s="20" t="s">
        <v>40</v>
      </c>
      <c r="W233" s="20" t="s">
        <v>1771</v>
      </c>
      <c r="X233" s="20" t="e">
        <v>#N/A</v>
      </c>
      <c r="Y233" s="20" t="e">
        <v>#N/A</v>
      </c>
      <c r="Z233" s="20" t="e">
        <v>#N/A</v>
      </c>
      <c r="AA233" s="132"/>
      <c r="AB233" s="20" t="str">
        <f t="shared" si="28"/>
        <v>Wk52</v>
      </c>
      <c r="AC233" s="21">
        <v>45275</v>
      </c>
      <c r="AD233" s="21"/>
      <c r="AE233" s="22"/>
      <c r="AF233" s="141"/>
      <c r="AG233" s="144"/>
      <c r="AH233" s="20"/>
      <c r="AI233" s="24">
        <v>45307</v>
      </c>
      <c r="AJ233" s="25">
        <v>45337</v>
      </c>
      <c r="AK233" s="20" t="s">
        <v>66</v>
      </c>
      <c r="AL233" s="21">
        <v>45308</v>
      </c>
      <c r="AM233" s="28" t="str">
        <f>"Wk"&amp;WEEKNUM(AL233,21)</f>
        <v>Wk3</v>
      </c>
      <c r="AN233" s="149" t="s">
        <v>2299</v>
      </c>
      <c r="AO233" s="20" t="s">
        <v>2455</v>
      </c>
      <c r="AP233" s="149" t="s">
        <v>2447</v>
      </c>
      <c r="AQ233" s="149" t="e">
        <f>VLOOKUP(A:A,[2]Sheet1!$K:$N,4,0)</f>
        <v>#N/A</v>
      </c>
      <c r="AR233" s="151">
        <v>45308.399635532405</v>
      </c>
      <c r="AS233" s="26" t="s">
        <v>542</v>
      </c>
      <c r="AT233" s="20" t="s">
        <v>47</v>
      </c>
      <c r="AU233" s="20"/>
      <c r="AV233" s="20"/>
      <c r="AW233" s="27">
        <v>0</v>
      </c>
      <c r="AX233" s="28"/>
      <c r="AY233" s="25"/>
      <c r="AZ233" s="20"/>
      <c r="BA233" t="e">
        <f>IF(MATCH(F233,Sheet1!A:A,0),"YES","NO")</f>
        <v>#N/A</v>
      </c>
      <c r="BB233" s="125" t="e">
        <v>#N/A</v>
      </c>
      <c r="BC233" t="e">
        <v>#N/A</v>
      </c>
    </row>
    <row r="234" spans="1:55" hidden="1" x14ac:dyDescent="0.35">
      <c r="A234" s="18" t="s">
        <v>772</v>
      </c>
      <c r="B234" s="19" t="e">
        <v>#N/A</v>
      </c>
      <c r="C234" s="19" t="e">
        <v>#N/A</v>
      </c>
      <c r="D234" s="18">
        <v>2023</v>
      </c>
      <c r="E234" s="20" t="s">
        <v>480</v>
      </c>
      <c r="F234" s="20" t="s">
        <v>783</v>
      </c>
      <c r="G234" s="19" t="e">
        <v>#N/A</v>
      </c>
      <c r="H234" s="20" t="s">
        <v>784</v>
      </c>
      <c r="I234" s="20" t="s">
        <v>367</v>
      </c>
      <c r="J234" s="20" t="s">
        <v>96</v>
      </c>
      <c r="K234" s="20"/>
      <c r="L234" s="21"/>
      <c r="M234" s="21"/>
      <c r="N234" s="21" t="s">
        <v>2104</v>
      </c>
      <c r="O234" s="85" t="s">
        <v>1991</v>
      </c>
      <c r="P234" s="20">
        <v>2023</v>
      </c>
      <c r="Q234" s="20" t="s">
        <v>1985</v>
      </c>
      <c r="R234" s="20" t="s">
        <v>39</v>
      </c>
      <c r="S234" s="20" t="s">
        <v>1833</v>
      </c>
      <c r="T234" s="20" t="str">
        <f t="shared" si="27"/>
        <v>DWDM-2070B</v>
      </c>
      <c r="U234" s="20" t="s">
        <v>480</v>
      </c>
      <c r="V234" s="20" t="s">
        <v>40</v>
      </c>
      <c r="W234" s="20" t="s">
        <v>1755</v>
      </c>
      <c r="X234" s="20" t="e">
        <v>#N/A</v>
      </c>
      <c r="Y234" s="20" t="e">
        <v>#N/A</v>
      </c>
      <c r="Z234" s="20" t="e">
        <v>#N/A</v>
      </c>
      <c r="AA234" s="132"/>
      <c r="AB234" s="20" t="str">
        <f t="shared" si="28"/>
        <v>Wk52</v>
      </c>
      <c r="AC234" s="21">
        <v>45224</v>
      </c>
      <c r="AD234" s="21"/>
      <c r="AE234" s="22"/>
      <c r="AF234" s="141"/>
      <c r="AG234" s="144" t="s">
        <v>40</v>
      </c>
      <c r="AH234" s="20" t="s">
        <v>66</v>
      </c>
      <c r="AI234" s="24"/>
      <c r="AJ234" s="25">
        <v>45338</v>
      </c>
      <c r="AK234" s="20" t="s">
        <v>66</v>
      </c>
      <c r="AL234" s="21">
        <v>45236</v>
      </c>
      <c r="AM234" s="28" t="str">
        <f>"Wk"&amp;WEEKNUM(AL234,21)</f>
        <v>Wk45</v>
      </c>
      <c r="AN234" s="149" t="s">
        <v>2299</v>
      </c>
      <c r="AO234" s="20" t="s">
        <v>2455</v>
      </c>
      <c r="AP234" s="149" t="s">
        <v>2447</v>
      </c>
      <c r="AQ234" s="149" t="e">
        <f>VLOOKUP(A:A,[2]Sheet1!$K:$N,4,0)</f>
        <v>#N/A</v>
      </c>
      <c r="AR234" s="151"/>
      <c r="AS234" s="20" t="s">
        <v>542</v>
      </c>
      <c r="AT234" s="20" t="s">
        <v>47</v>
      </c>
      <c r="AU234" s="20"/>
      <c r="AV234" s="20"/>
      <c r="AW234" s="27">
        <v>0</v>
      </c>
      <c r="AX234" s="28"/>
      <c r="AY234" s="25"/>
      <c r="AZ234" s="20"/>
      <c r="BA234" t="e">
        <f>IF(MATCH(F234,Sheet1!A:A,0),"YES","NO")</f>
        <v>#N/A</v>
      </c>
      <c r="BB234" s="125" t="e">
        <v>#N/A</v>
      </c>
      <c r="BC234" t="e">
        <v>#N/A</v>
      </c>
    </row>
    <row r="235" spans="1:55" ht="43.5" x14ac:dyDescent="0.35">
      <c r="A235" s="18" t="s">
        <v>772</v>
      </c>
      <c r="B235" s="19" t="e">
        <v>#N/A</v>
      </c>
      <c r="C235" s="19" t="e">
        <v>#N/A</v>
      </c>
      <c r="D235" s="18">
        <v>2023</v>
      </c>
      <c r="E235" s="20" t="s">
        <v>785</v>
      </c>
      <c r="F235" s="20" t="s">
        <v>786</v>
      </c>
      <c r="G235" s="19" t="e">
        <v>#N/A</v>
      </c>
      <c r="H235" s="20" t="s">
        <v>787</v>
      </c>
      <c r="I235" s="20" t="s">
        <v>788</v>
      </c>
      <c r="J235" s="20" t="s">
        <v>96</v>
      </c>
      <c r="K235" s="20"/>
      <c r="L235" s="21"/>
      <c r="M235" s="21"/>
      <c r="N235" s="21" t="s">
        <v>2114</v>
      </c>
      <c r="O235" s="85" t="s">
        <v>1991</v>
      </c>
      <c r="P235" s="20">
        <v>2023</v>
      </c>
      <c r="Q235" s="20" t="s">
        <v>1985</v>
      </c>
      <c r="R235" s="20" t="s">
        <v>39</v>
      </c>
      <c r="S235" s="20" t="s">
        <v>1833</v>
      </c>
      <c r="T235" s="20" t="str">
        <f t="shared" si="27"/>
        <v>DWDM-2833A</v>
      </c>
      <c r="U235" s="20" t="s">
        <v>785</v>
      </c>
      <c r="V235" s="20" t="s">
        <v>40</v>
      </c>
      <c r="W235" s="20" t="s">
        <v>1775</v>
      </c>
      <c r="X235" s="20" t="e">
        <v>#N/A</v>
      </c>
      <c r="Y235" s="20" t="e">
        <v>#N/A</v>
      </c>
      <c r="Z235" s="20" t="e">
        <v>#N/A</v>
      </c>
      <c r="AA235" s="165">
        <v>45449</v>
      </c>
      <c r="AB235" s="20" t="str">
        <f t="shared" si="28"/>
        <v>Wk23</v>
      </c>
      <c r="AC235" s="21"/>
      <c r="AD235" s="21" t="s">
        <v>777</v>
      </c>
      <c r="AE235" s="21" t="s">
        <v>252</v>
      </c>
      <c r="AF235" s="141" t="s">
        <v>2362</v>
      </c>
      <c r="AG235" s="144"/>
      <c r="AH235" s="20"/>
      <c r="AI235" s="24"/>
      <c r="AJ235" s="25" t="s">
        <v>382</v>
      </c>
      <c r="AK235" s="20"/>
      <c r="AL235" s="21">
        <v>45491</v>
      </c>
      <c r="AM235" s="28"/>
      <c r="AN235" s="149" t="s">
        <v>2299</v>
      </c>
      <c r="AO235" s="20" t="s">
        <v>2455</v>
      </c>
      <c r="AP235" s="149" t="s">
        <v>2447</v>
      </c>
      <c r="AQ235" s="149" t="e">
        <f>VLOOKUP(A:A,[2]Sheet1!$K:$N,4,0)</f>
        <v>#N/A</v>
      </c>
      <c r="AR235" s="151"/>
      <c r="AS235" s="20"/>
      <c r="AT235" s="20"/>
      <c r="AU235" s="20"/>
      <c r="AV235" s="20"/>
      <c r="AW235" s="27">
        <v>0</v>
      </c>
      <c r="AX235" s="28"/>
      <c r="AY235" s="25"/>
      <c r="AZ235" s="20"/>
      <c r="BA235" t="e">
        <f>IF(MATCH(F235,Sheet1!A:A,0),"YES","NO")</f>
        <v>#N/A</v>
      </c>
      <c r="BB235" s="125" t="e">
        <v>#N/A</v>
      </c>
      <c r="BC235" t="e">
        <v>#N/A</v>
      </c>
    </row>
    <row r="236" spans="1:55" hidden="1" x14ac:dyDescent="0.35">
      <c r="A236" s="18" t="s">
        <v>772</v>
      </c>
      <c r="B236" s="19" t="e">
        <v>#N/A</v>
      </c>
      <c r="C236" s="19" t="e">
        <v>#N/A</v>
      </c>
      <c r="D236" s="18">
        <v>2023</v>
      </c>
      <c r="E236" s="20" t="s">
        <v>231</v>
      </c>
      <c r="F236" s="20" t="s">
        <v>789</v>
      </c>
      <c r="G236" s="19" t="e">
        <v>#N/A</v>
      </c>
      <c r="H236" s="20" t="s">
        <v>790</v>
      </c>
      <c r="I236" s="20" t="s">
        <v>776</v>
      </c>
      <c r="J236" s="20" t="s">
        <v>96</v>
      </c>
      <c r="K236" s="20"/>
      <c r="L236" s="21"/>
      <c r="M236" s="21"/>
      <c r="N236" s="21" t="s">
        <v>2212</v>
      </c>
      <c r="O236" s="85" t="s">
        <v>1991</v>
      </c>
      <c r="P236" s="20">
        <v>2023</v>
      </c>
      <c r="Q236" s="20" t="s">
        <v>1985</v>
      </c>
      <c r="R236" s="20" t="s">
        <v>39</v>
      </c>
      <c r="S236" s="20" t="s">
        <v>1833</v>
      </c>
      <c r="T236" s="20" t="str">
        <f t="shared" si="27"/>
        <v>DWDM-8709A</v>
      </c>
      <c r="U236" s="20" t="s">
        <v>231</v>
      </c>
      <c r="V236" s="20" t="s">
        <v>40</v>
      </c>
      <c r="W236" s="20" t="s">
        <v>1752</v>
      </c>
      <c r="X236" s="20" t="e">
        <v>#N/A</v>
      </c>
      <c r="Y236" s="20" t="e">
        <v>#N/A</v>
      </c>
      <c r="Z236" s="20" t="e">
        <v>#N/A</v>
      </c>
      <c r="AA236" s="132"/>
      <c r="AB236" s="20" t="str">
        <f t="shared" si="28"/>
        <v>Wk52</v>
      </c>
      <c r="AC236" s="21">
        <v>45224</v>
      </c>
      <c r="AD236" s="21"/>
      <c r="AE236" s="22"/>
      <c r="AF236" s="141"/>
      <c r="AG236" s="144" t="s">
        <v>40</v>
      </c>
      <c r="AH236" s="20" t="s">
        <v>66</v>
      </c>
      <c r="AI236" s="24">
        <v>45338</v>
      </c>
      <c r="AJ236" s="25">
        <v>45338</v>
      </c>
      <c r="AK236" s="20" t="s">
        <v>66</v>
      </c>
      <c r="AL236" s="21">
        <v>45300</v>
      </c>
      <c r="AM236" s="28" t="str">
        <f t="shared" ref="AM236:AM252" si="31">"Wk"&amp;WEEKNUM(AL236,21)</f>
        <v>Wk2</v>
      </c>
      <c r="AN236" s="149" t="s">
        <v>2299</v>
      </c>
      <c r="AO236" s="20" t="s">
        <v>2455</v>
      </c>
      <c r="AP236" s="149" t="s">
        <v>2447</v>
      </c>
      <c r="AQ236" s="149" t="e">
        <f>VLOOKUP(A:A,[2]Sheet1!$K:$N,4,0)</f>
        <v>#N/A</v>
      </c>
      <c r="AR236" s="151"/>
      <c r="AS236" s="20"/>
      <c r="AT236" s="20"/>
      <c r="AU236" s="20"/>
      <c r="AV236" s="20"/>
      <c r="AW236" s="27">
        <v>0</v>
      </c>
      <c r="AX236" s="28"/>
      <c r="AY236" s="25"/>
      <c r="AZ236" s="20"/>
      <c r="BA236" t="e">
        <f>IF(MATCH(F236,Sheet1!A:A,0),"YES","NO")</f>
        <v>#N/A</v>
      </c>
      <c r="BB236" s="125" t="e">
        <v>#N/A</v>
      </c>
      <c r="BC236" t="e">
        <v>#N/A</v>
      </c>
    </row>
    <row r="237" spans="1:55" ht="30" hidden="1" customHeight="1" x14ac:dyDescent="0.35">
      <c r="A237" s="35" t="s">
        <v>791</v>
      </c>
      <c r="B237" s="36" t="e">
        <v>#N/A</v>
      </c>
      <c r="C237" s="36" t="e">
        <v>#N/A</v>
      </c>
      <c r="D237" s="35">
        <v>2023</v>
      </c>
      <c r="E237" s="20" t="s">
        <v>792</v>
      </c>
      <c r="F237" s="20" t="s">
        <v>793</v>
      </c>
      <c r="G237" s="36" t="e">
        <v>#N/A</v>
      </c>
      <c r="H237" s="20" t="s">
        <v>794</v>
      </c>
      <c r="I237" s="20" t="s">
        <v>367</v>
      </c>
      <c r="J237" s="20" t="s">
        <v>96</v>
      </c>
      <c r="K237" s="20"/>
      <c r="L237" s="21"/>
      <c r="M237" s="21"/>
      <c r="N237" s="21" t="s">
        <v>2080</v>
      </c>
      <c r="O237" s="85" t="s">
        <v>1990</v>
      </c>
      <c r="P237" s="20">
        <v>2023</v>
      </c>
      <c r="Q237" s="20" t="s">
        <v>1985</v>
      </c>
      <c r="R237" s="20" t="s">
        <v>39</v>
      </c>
      <c r="S237" s="20" t="s">
        <v>1833</v>
      </c>
      <c r="T237" s="20" t="str">
        <f t="shared" si="27"/>
        <v>DWDM-1525A</v>
      </c>
      <c r="U237" s="20" t="s">
        <v>792</v>
      </c>
      <c r="V237" s="20" t="s">
        <v>40</v>
      </c>
      <c r="W237" s="20" t="s">
        <v>1766</v>
      </c>
      <c r="X237" s="20" t="e">
        <v>#N/A</v>
      </c>
      <c r="Y237" s="20" t="e">
        <v>#N/A</v>
      </c>
      <c r="Z237" s="20" t="e">
        <v>#N/A</v>
      </c>
      <c r="AA237" s="132"/>
      <c r="AB237" s="20" t="str">
        <f t="shared" si="28"/>
        <v>Wk52</v>
      </c>
      <c r="AC237" s="21">
        <v>45254</v>
      </c>
      <c r="AD237" s="21" t="s">
        <v>380</v>
      </c>
      <c r="AE237" s="22" t="s">
        <v>795</v>
      </c>
      <c r="AF237" s="141"/>
      <c r="AG237" s="144" t="s">
        <v>40</v>
      </c>
      <c r="AH237" s="20" t="s">
        <v>66</v>
      </c>
      <c r="AI237" s="24">
        <v>45362</v>
      </c>
      <c r="AJ237" s="25">
        <v>45310</v>
      </c>
      <c r="AK237" s="20" t="s">
        <v>66</v>
      </c>
      <c r="AL237" s="21">
        <v>45329</v>
      </c>
      <c r="AM237" s="28" t="str">
        <f t="shared" si="31"/>
        <v>Wk6</v>
      </c>
      <c r="AN237" s="149" t="s">
        <v>2278</v>
      </c>
      <c r="AO237" s="159" t="e">
        <v>#N/A</v>
      </c>
      <c r="AP237" s="149" t="e">
        <v>#N/A</v>
      </c>
      <c r="AQ237" s="149" t="e">
        <f>VLOOKUP(A:A,[2]Sheet1!$K:$N,4,0)</f>
        <v>#N/A</v>
      </c>
      <c r="AR237" s="151">
        <v>45337.412522106482</v>
      </c>
      <c r="AS237" s="26"/>
      <c r="AT237" s="20" t="s">
        <v>345</v>
      </c>
      <c r="AU237" s="20"/>
      <c r="AV237" s="20"/>
      <c r="AW237" s="27">
        <v>0</v>
      </c>
      <c r="AX237" s="28"/>
      <c r="AY237" s="25"/>
      <c r="AZ237" s="20"/>
      <c r="BA237" t="e">
        <f>IF(MATCH(F237,Sheet1!A:A,0),"YES","NO")</f>
        <v>#N/A</v>
      </c>
      <c r="BB237" s="125" t="e">
        <v>#N/A</v>
      </c>
      <c r="BC237" t="e">
        <v>#N/A</v>
      </c>
    </row>
    <row r="238" spans="1:55" ht="15" hidden="1" customHeight="1" x14ac:dyDescent="0.35">
      <c r="A238" s="18" t="s">
        <v>796</v>
      </c>
      <c r="B238" s="19" t="e">
        <v>#N/A</v>
      </c>
      <c r="C238" s="19" t="e">
        <v>#N/A</v>
      </c>
      <c r="D238" s="18">
        <v>2023</v>
      </c>
      <c r="E238" s="20" t="s">
        <v>797</v>
      </c>
      <c r="F238" s="20" t="s">
        <v>798</v>
      </c>
      <c r="G238" s="19" t="e">
        <v>#N/A</v>
      </c>
      <c r="H238" s="20" t="s">
        <v>799</v>
      </c>
      <c r="I238" s="20" t="s">
        <v>367</v>
      </c>
      <c r="J238" s="20" t="s">
        <v>96</v>
      </c>
      <c r="K238" s="20"/>
      <c r="L238" s="21"/>
      <c r="M238" s="21"/>
      <c r="N238" s="21" t="s">
        <v>2175</v>
      </c>
      <c r="O238" s="85" t="s">
        <v>1991</v>
      </c>
      <c r="P238" s="20">
        <v>2023</v>
      </c>
      <c r="Q238" s="20" t="s">
        <v>1986</v>
      </c>
      <c r="R238" s="20" t="s">
        <v>39</v>
      </c>
      <c r="S238" s="20" t="s">
        <v>1833</v>
      </c>
      <c r="T238" s="20" t="str">
        <f t="shared" si="27"/>
        <v>DWDM-6442A</v>
      </c>
      <c r="U238" s="20" t="s">
        <v>797</v>
      </c>
      <c r="V238" s="20" t="s">
        <v>40</v>
      </c>
      <c r="W238" s="20" t="s">
        <v>1755</v>
      </c>
      <c r="X238" s="20" t="e">
        <v>#N/A</v>
      </c>
      <c r="Y238" s="20" t="e">
        <v>#N/A</v>
      </c>
      <c r="Z238" s="20" t="e">
        <v>#N/A</v>
      </c>
      <c r="AA238" s="132"/>
      <c r="AB238" s="20" t="str">
        <f t="shared" si="28"/>
        <v>Wk52</v>
      </c>
      <c r="AC238" s="21">
        <v>45266</v>
      </c>
      <c r="AD238" s="21"/>
      <c r="AE238" s="22"/>
      <c r="AF238" s="141"/>
      <c r="AG238" s="144"/>
      <c r="AH238" s="20"/>
      <c r="AI238" s="24">
        <v>45345</v>
      </c>
      <c r="AJ238" s="25">
        <v>45337</v>
      </c>
      <c r="AK238" s="20" t="s">
        <v>66</v>
      </c>
      <c r="AL238" s="21">
        <v>45337</v>
      </c>
      <c r="AM238" s="28" t="str">
        <f t="shared" si="31"/>
        <v>Wk7</v>
      </c>
      <c r="AN238" s="149" t="s">
        <v>2276</v>
      </c>
      <c r="AO238" s="159" t="e">
        <v>#N/A</v>
      </c>
      <c r="AP238" s="149" t="e">
        <v>#N/A</v>
      </c>
      <c r="AQ238" s="149" t="e">
        <f>VLOOKUP(A:A,[2]Sheet1!$K:$N,4,0)</f>
        <v>#N/A</v>
      </c>
      <c r="AR238" s="151"/>
      <c r="AS238" s="20"/>
      <c r="AT238" s="20"/>
      <c r="AU238" s="20"/>
      <c r="AV238" s="20"/>
      <c r="AW238" s="27">
        <v>0</v>
      </c>
      <c r="AX238" s="28"/>
      <c r="AY238" s="25"/>
      <c r="AZ238" s="20"/>
      <c r="BA238" t="e">
        <f>IF(MATCH(F238,Sheet1!A:A,0),"YES","NO")</f>
        <v>#N/A</v>
      </c>
      <c r="BB238" s="125" t="e">
        <v>#N/A</v>
      </c>
      <c r="BC238" t="e">
        <v>#N/A</v>
      </c>
    </row>
    <row r="239" spans="1:55" ht="15" hidden="1" customHeight="1" x14ac:dyDescent="0.35">
      <c r="A239" s="18" t="s">
        <v>796</v>
      </c>
      <c r="B239" s="19" t="e">
        <v>#N/A</v>
      </c>
      <c r="C239" s="19" t="e">
        <v>#N/A</v>
      </c>
      <c r="D239" s="18">
        <v>2023</v>
      </c>
      <c r="E239" s="20" t="s">
        <v>800</v>
      </c>
      <c r="F239" s="20" t="s">
        <v>801</v>
      </c>
      <c r="G239" s="19" t="e">
        <v>#N/A</v>
      </c>
      <c r="H239" s="20" t="s">
        <v>802</v>
      </c>
      <c r="I239" s="20" t="s">
        <v>367</v>
      </c>
      <c r="J239" s="20" t="s">
        <v>96</v>
      </c>
      <c r="K239" s="20"/>
      <c r="L239" s="21"/>
      <c r="M239" s="21"/>
      <c r="N239" s="21" t="s">
        <v>2178</v>
      </c>
      <c r="O239" s="85" t="s">
        <v>1990</v>
      </c>
      <c r="P239" s="20">
        <v>2023</v>
      </c>
      <c r="Q239" s="20" t="s">
        <v>1986</v>
      </c>
      <c r="R239" s="20" t="s">
        <v>39</v>
      </c>
      <c r="S239" s="20" t="s">
        <v>1833</v>
      </c>
      <c r="T239" s="20" t="str">
        <f t="shared" si="27"/>
        <v>DWDM-6576A</v>
      </c>
      <c r="U239" s="20" t="s">
        <v>800</v>
      </c>
      <c r="V239" s="20" t="s">
        <v>40</v>
      </c>
      <c r="W239" s="20" t="s">
        <v>1764</v>
      </c>
      <c r="X239" s="20" t="e">
        <v>#N/A</v>
      </c>
      <c r="Y239" s="20" t="e">
        <v>#N/A</v>
      </c>
      <c r="Z239" s="20" t="e">
        <v>#N/A</v>
      </c>
      <c r="AA239" s="132"/>
      <c r="AB239" s="20" t="str">
        <f t="shared" si="28"/>
        <v>Wk52</v>
      </c>
      <c r="AC239" s="21">
        <v>45338</v>
      </c>
      <c r="AD239" s="21"/>
      <c r="AE239" s="22" t="s">
        <v>803</v>
      </c>
      <c r="AF239" s="141" t="s">
        <v>2341</v>
      </c>
      <c r="AG239" s="144"/>
      <c r="AH239" s="20"/>
      <c r="AI239" s="24">
        <v>45346</v>
      </c>
      <c r="AJ239" s="25">
        <v>45337</v>
      </c>
      <c r="AK239" s="20" t="s">
        <v>66</v>
      </c>
      <c r="AL239" s="21">
        <v>45342</v>
      </c>
      <c r="AM239" s="28" t="str">
        <f t="shared" si="31"/>
        <v>Wk8</v>
      </c>
      <c r="AN239" s="149" t="s">
        <v>2276</v>
      </c>
      <c r="AO239" s="159" t="e">
        <v>#N/A</v>
      </c>
      <c r="AP239" s="149" t="e">
        <v>#N/A</v>
      </c>
      <c r="AQ239" s="149" t="e">
        <f>VLOOKUP(A:A,[2]Sheet1!$K:$N,4,0)</f>
        <v>#N/A</v>
      </c>
      <c r="AR239" s="151"/>
      <c r="AS239" s="20"/>
      <c r="AT239" s="20"/>
      <c r="AU239" s="20"/>
      <c r="AV239" s="20"/>
      <c r="AW239" s="27">
        <v>0</v>
      </c>
      <c r="AX239" s="28"/>
      <c r="AY239" s="25"/>
      <c r="AZ239" s="20"/>
      <c r="BA239" t="e">
        <f>IF(MATCH(F239,Sheet1!A:A,0),"YES","NO")</f>
        <v>#N/A</v>
      </c>
      <c r="BB239" s="125" t="e">
        <v>#N/A</v>
      </c>
      <c r="BC239" t="e">
        <v>#N/A</v>
      </c>
    </row>
    <row r="240" spans="1:55" ht="75" hidden="1" customHeight="1" x14ac:dyDescent="0.35">
      <c r="A240" s="18" t="s">
        <v>804</v>
      </c>
      <c r="B240" s="19">
        <v>0.69739700263999993</v>
      </c>
      <c r="C240" s="19">
        <v>1.0299398316570001</v>
      </c>
      <c r="D240" s="18">
        <v>2023</v>
      </c>
      <c r="E240" s="20" t="s">
        <v>317</v>
      </c>
      <c r="F240" s="20" t="s">
        <v>805</v>
      </c>
      <c r="G240" s="19">
        <v>1.0299398316570001</v>
      </c>
      <c r="H240" s="20" t="s">
        <v>729</v>
      </c>
      <c r="I240" s="20" t="s">
        <v>367</v>
      </c>
      <c r="J240" s="20" t="s">
        <v>96</v>
      </c>
      <c r="K240" s="20"/>
      <c r="L240" s="21"/>
      <c r="M240" s="21"/>
      <c r="N240" s="21" t="s">
        <v>2166</v>
      </c>
      <c r="O240" s="85" t="s">
        <v>1991</v>
      </c>
      <c r="P240" s="20">
        <v>2023</v>
      </c>
      <c r="Q240" s="20" t="s">
        <v>1984</v>
      </c>
      <c r="R240" s="20" t="s">
        <v>39</v>
      </c>
      <c r="S240" s="20" t="s">
        <v>1833</v>
      </c>
      <c r="T240" s="20" t="str">
        <f t="shared" si="27"/>
        <v>DWDM-6000A</v>
      </c>
      <c r="U240" s="20" t="s">
        <v>317</v>
      </c>
      <c r="V240" s="20" t="s">
        <v>40</v>
      </c>
      <c r="W240" s="20" t="s">
        <v>1762</v>
      </c>
      <c r="X240" s="20" t="e">
        <v>#N/A</v>
      </c>
      <c r="Y240" s="20" t="e">
        <v>#N/A</v>
      </c>
      <c r="Z240" s="20" t="e">
        <v>#N/A</v>
      </c>
      <c r="AA240" s="132"/>
      <c r="AB240" s="20" t="str">
        <f t="shared" si="28"/>
        <v>Wk52</v>
      </c>
      <c r="AC240" s="21">
        <v>45274</v>
      </c>
      <c r="AD240" s="21"/>
      <c r="AE240" s="22" t="s">
        <v>806</v>
      </c>
      <c r="AF240" s="141"/>
      <c r="AG240" s="144"/>
      <c r="AH240" s="21">
        <v>45336</v>
      </c>
      <c r="AI240" s="24">
        <v>45337</v>
      </c>
      <c r="AJ240" s="25">
        <v>45337</v>
      </c>
      <c r="AK240" s="20" t="s">
        <v>66</v>
      </c>
      <c r="AL240" s="21">
        <v>45341</v>
      </c>
      <c r="AM240" s="28" t="str">
        <f t="shared" si="31"/>
        <v>Wk8</v>
      </c>
      <c r="AN240" s="149" t="e">
        <v>#N/A</v>
      </c>
      <c r="AO240" s="159" t="e">
        <v>#N/A</v>
      </c>
      <c r="AP240" s="149" t="s">
        <v>2447</v>
      </c>
      <c r="AQ240" s="149" t="e">
        <f>VLOOKUP(A:A,[2]Sheet1!$K:$N,4,0)</f>
        <v>#N/A</v>
      </c>
      <c r="AR240" s="151">
        <v>45337.412522106482</v>
      </c>
      <c r="AS240" s="20"/>
      <c r="AT240" s="20"/>
      <c r="AU240" s="20" t="s">
        <v>66</v>
      </c>
      <c r="AV240" s="20" t="s">
        <v>40</v>
      </c>
      <c r="AW240" s="27">
        <v>45344</v>
      </c>
      <c r="AX240" s="28" t="s">
        <v>40</v>
      </c>
      <c r="AY240" s="25"/>
      <c r="AZ240" s="20"/>
      <c r="BA240" t="e">
        <f>IF(MATCH(F240,Sheet1!A:A,0),"YES","NO")</f>
        <v>#N/A</v>
      </c>
      <c r="BB240" s="125" t="e">
        <v>#N/A</v>
      </c>
      <c r="BC240" t="s">
        <v>2447</v>
      </c>
    </row>
    <row r="241" spans="1:55" ht="30" hidden="1" customHeight="1" x14ac:dyDescent="0.35">
      <c r="A241" s="35" t="s">
        <v>804</v>
      </c>
      <c r="B241" s="36">
        <v>0.69739700263999993</v>
      </c>
      <c r="C241" s="36">
        <v>1.0299398316570001</v>
      </c>
      <c r="D241" s="35">
        <v>2023</v>
      </c>
      <c r="E241" s="20" t="s">
        <v>323</v>
      </c>
      <c r="F241" s="20" t="s">
        <v>807</v>
      </c>
      <c r="G241" s="36">
        <v>1.0299398316570001</v>
      </c>
      <c r="H241" s="20" t="s">
        <v>808</v>
      </c>
      <c r="I241" s="20" t="s">
        <v>306</v>
      </c>
      <c r="J241" s="20" t="s">
        <v>96</v>
      </c>
      <c r="K241" s="20"/>
      <c r="L241" s="21"/>
      <c r="M241" s="21"/>
      <c r="N241" s="21" t="s">
        <v>2040</v>
      </c>
      <c r="O241" s="85" t="s">
        <v>1990</v>
      </c>
      <c r="P241" s="20">
        <v>2024</v>
      </c>
      <c r="Q241" s="20" t="s">
        <v>184</v>
      </c>
      <c r="R241" s="20" t="s">
        <v>39</v>
      </c>
      <c r="S241" s="20" t="s">
        <v>1981</v>
      </c>
      <c r="T241" s="20" t="str">
        <f t="shared" si="27"/>
        <v>DWDM-6369A</v>
      </c>
      <c r="U241" s="20" t="s">
        <v>323</v>
      </c>
      <c r="V241" s="20" t="s">
        <v>1897</v>
      </c>
      <c r="W241" s="20" t="s">
        <v>1826</v>
      </c>
      <c r="X241" s="20" t="e">
        <v>#N/A</v>
      </c>
      <c r="Y241" s="20" t="e">
        <v>#N/A</v>
      </c>
      <c r="Z241" s="20" t="e">
        <v>#N/A</v>
      </c>
      <c r="AA241" s="132">
        <v>45473</v>
      </c>
      <c r="AB241" s="20" t="str">
        <f t="shared" si="28"/>
        <v>Wk26</v>
      </c>
      <c r="AC241" s="21"/>
      <c r="AD241" s="21" t="s">
        <v>809</v>
      </c>
      <c r="AE241" s="22" t="s">
        <v>810</v>
      </c>
      <c r="AF241" s="141"/>
      <c r="AG241" s="144"/>
      <c r="AH241" s="20"/>
      <c r="AI241" s="39">
        <v>45300</v>
      </c>
      <c r="AJ241" s="25">
        <v>45337</v>
      </c>
      <c r="AK241" s="20" t="s">
        <v>66</v>
      </c>
      <c r="AL241" s="21">
        <v>45327</v>
      </c>
      <c r="AM241" s="28" t="str">
        <f t="shared" si="31"/>
        <v>Wk6</v>
      </c>
      <c r="AN241" s="149" t="e">
        <v>#N/A</v>
      </c>
      <c r="AO241" s="159" t="e">
        <v>#N/A</v>
      </c>
      <c r="AP241" s="149" t="s">
        <v>2447</v>
      </c>
      <c r="AQ241" s="149" t="e">
        <f>VLOOKUP(A:A,[2]Sheet1!$K:$N,4,0)</f>
        <v>#N/A</v>
      </c>
      <c r="AR241" s="151">
        <v>45327.400378819446</v>
      </c>
      <c r="AS241" s="26"/>
      <c r="AT241" s="20"/>
      <c r="AU241" s="20" t="s">
        <v>66</v>
      </c>
      <c r="AV241" s="20" t="s">
        <v>40</v>
      </c>
      <c r="AW241" s="27">
        <v>45344</v>
      </c>
      <c r="AX241" s="28" t="s">
        <v>40</v>
      </c>
      <c r="AY241" s="25"/>
      <c r="AZ241" s="20"/>
      <c r="BA241" t="e">
        <f>IF(MATCH(F241,Sheet1!A:A,0),"YES","NO")</f>
        <v>#N/A</v>
      </c>
      <c r="BB241" s="125" t="e">
        <v>#N/A</v>
      </c>
      <c r="BC241" t="s">
        <v>2447</v>
      </c>
    </row>
    <row r="242" spans="1:55" ht="15" hidden="1" customHeight="1" x14ac:dyDescent="0.35">
      <c r="A242" s="18" t="s">
        <v>804</v>
      </c>
      <c r="B242" s="19">
        <v>0.69739700263999993</v>
      </c>
      <c r="C242" s="19">
        <v>1.0299398316570001</v>
      </c>
      <c r="D242" s="18">
        <v>2023</v>
      </c>
      <c r="E242" s="20" t="s">
        <v>811</v>
      </c>
      <c r="F242" s="20" t="s">
        <v>812</v>
      </c>
      <c r="G242" s="19">
        <v>1.0299398316570001</v>
      </c>
      <c r="H242" s="20" t="s">
        <v>813</v>
      </c>
      <c r="I242" s="20" t="s">
        <v>367</v>
      </c>
      <c r="J242" s="20" t="s">
        <v>96</v>
      </c>
      <c r="K242" s="20"/>
      <c r="L242" s="21"/>
      <c r="M242" s="21"/>
      <c r="N242" s="21" t="s">
        <v>2181</v>
      </c>
      <c r="O242" s="85" t="s">
        <v>1991</v>
      </c>
      <c r="P242" s="20">
        <v>2023</v>
      </c>
      <c r="Q242" s="20" t="s">
        <v>1986</v>
      </c>
      <c r="R242" s="20" t="s">
        <v>39</v>
      </c>
      <c r="S242" s="20" t="s">
        <v>1833</v>
      </c>
      <c r="T242" s="20" t="str">
        <f t="shared" si="27"/>
        <v>DWDM-6955A</v>
      </c>
      <c r="U242" s="20" t="s">
        <v>811</v>
      </c>
      <c r="V242" s="20" t="s">
        <v>40</v>
      </c>
      <c r="W242" s="20" t="s">
        <v>1753</v>
      </c>
      <c r="X242" s="20" t="e">
        <v>#N/A</v>
      </c>
      <c r="Y242" s="20" t="e">
        <v>#N/A</v>
      </c>
      <c r="Z242" s="20" t="e">
        <v>#N/A</v>
      </c>
      <c r="AA242" s="132"/>
      <c r="AB242" s="20" t="str">
        <f t="shared" si="28"/>
        <v>Wk52</v>
      </c>
      <c r="AC242" s="21">
        <v>45266</v>
      </c>
      <c r="AD242" s="21"/>
      <c r="AE242" s="22"/>
      <c r="AF242" s="141"/>
      <c r="AG242" s="144" t="s">
        <v>40</v>
      </c>
      <c r="AH242" s="20" t="s">
        <v>66</v>
      </c>
      <c r="AI242" s="24">
        <v>45301</v>
      </c>
      <c r="AJ242" s="25">
        <v>45308</v>
      </c>
      <c r="AK242" s="20" t="s">
        <v>66</v>
      </c>
      <c r="AL242" s="21">
        <v>45299</v>
      </c>
      <c r="AM242" s="28" t="str">
        <f t="shared" si="31"/>
        <v>Wk2</v>
      </c>
      <c r="AN242" s="149" t="e">
        <v>#N/A</v>
      </c>
      <c r="AO242" s="159" t="e">
        <v>#N/A</v>
      </c>
      <c r="AP242" s="149" t="s">
        <v>2447</v>
      </c>
      <c r="AQ242" s="149" t="e">
        <f>VLOOKUP(A:A,[2]Sheet1!$K:$N,4,0)</f>
        <v>#N/A</v>
      </c>
      <c r="AR242" s="151"/>
      <c r="AS242" s="20"/>
      <c r="AT242" s="20"/>
      <c r="AU242" s="20" t="s">
        <v>66</v>
      </c>
      <c r="AV242" s="20" t="s">
        <v>40</v>
      </c>
      <c r="AW242" s="27">
        <v>45344</v>
      </c>
      <c r="AX242" s="28" t="s">
        <v>40</v>
      </c>
      <c r="AY242" s="25"/>
      <c r="AZ242" s="20"/>
      <c r="BA242" t="e">
        <f>IF(MATCH(F242,Sheet1!A:A,0),"YES","NO")</f>
        <v>#N/A</v>
      </c>
      <c r="BB242" s="125" t="e">
        <v>#N/A</v>
      </c>
      <c r="BC242" t="s">
        <v>2447</v>
      </c>
    </row>
    <row r="243" spans="1:55" hidden="1" x14ac:dyDescent="0.35">
      <c r="A243" s="18" t="s">
        <v>293</v>
      </c>
      <c r="B243" s="19">
        <v>0.43190909045600001</v>
      </c>
      <c r="C243" s="19">
        <v>0.78559273607375002</v>
      </c>
      <c r="D243" s="18">
        <v>2023</v>
      </c>
      <c r="E243" s="20" t="s">
        <v>814</v>
      </c>
      <c r="F243" s="20" t="s">
        <v>815</v>
      </c>
      <c r="G243" s="19">
        <v>0.78559273607375002</v>
      </c>
      <c r="H243" s="20" t="s">
        <v>816</v>
      </c>
      <c r="I243" s="20" t="s">
        <v>342</v>
      </c>
      <c r="J243" s="20" t="s">
        <v>96</v>
      </c>
      <c r="K243" s="20"/>
      <c r="L243" s="21"/>
      <c r="M243" s="21"/>
      <c r="N243" s="21" t="e">
        <v>#N/A</v>
      </c>
      <c r="O243" s="85" t="s">
        <v>1878</v>
      </c>
      <c r="P243" s="20"/>
      <c r="Q243" s="20"/>
      <c r="R243" s="20"/>
      <c r="S243" s="20"/>
      <c r="T243" s="20" t="str">
        <f t="shared" si="27"/>
        <v>DWDM-</v>
      </c>
      <c r="U243" s="20"/>
      <c r="V243" s="20"/>
      <c r="W243" s="20" t="s">
        <v>2295</v>
      </c>
      <c r="X243" s="20" t="e">
        <v>#N/A</v>
      </c>
      <c r="Y243" s="20" t="e">
        <v>#N/A</v>
      </c>
      <c r="Z243" s="20" t="e">
        <v>#N/A</v>
      </c>
      <c r="AA243" s="132">
        <v>45363</v>
      </c>
      <c r="AB243" s="20" t="str">
        <f t="shared" si="28"/>
        <v>Wk11</v>
      </c>
      <c r="AC243" s="21">
        <v>45373</v>
      </c>
      <c r="AD243" s="21"/>
      <c r="AE243" s="22"/>
      <c r="AF243" s="141"/>
      <c r="AG243" s="144"/>
      <c r="AH243" s="20" t="s">
        <v>41</v>
      </c>
      <c r="AI243" s="24"/>
      <c r="AJ243" s="25" t="s">
        <v>40</v>
      </c>
      <c r="AK243" s="20" t="s">
        <v>41</v>
      </c>
      <c r="AL243" s="21">
        <v>45225</v>
      </c>
      <c r="AM243" s="28" t="str">
        <f t="shared" si="31"/>
        <v>Wk43</v>
      </c>
      <c r="AN243" s="149" t="s">
        <v>2276</v>
      </c>
      <c r="AO243" s="159" t="s">
        <v>293</v>
      </c>
      <c r="AP243" s="149" t="s">
        <v>2450</v>
      </c>
      <c r="AQ243" s="149" t="e">
        <f>VLOOKUP(A:A,[2]Sheet1!$K:$N,4,0)</f>
        <v>#N/A</v>
      </c>
      <c r="AR243" s="151"/>
      <c r="AS243" s="20"/>
      <c r="AT243" s="20"/>
      <c r="AU243" s="20"/>
      <c r="AV243" s="20" t="s">
        <v>40</v>
      </c>
      <c r="AW243" s="27">
        <v>45225</v>
      </c>
      <c r="AX243" s="28" t="s">
        <v>40</v>
      </c>
      <c r="AY243" s="25"/>
      <c r="AZ243" s="20"/>
      <c r="BA243" t="e">
        <f>IF(MATCH(F243,Sheet1!A:A,0),"YES","NO")</f>
        <v>#N/A</v>
      </c>
      <c r="BB243" s="125" t="s">
        <v>293</v>
      </c>
      <c r="BC243" t="s">
        <v>2447</v>
      </c>
    </row>
    <row r="244" spans="1:55" hidden="1" x14ac:dyDescent="0.35">
      <c r="A244" s="18" t="s">
        <v>817</v>
      </c>
      <c r="B244" s="19">
        <v>0.78074717215149991</v>
      </c>
      <c r="C244" s="32">
        <v>0.7453930715025</v>
      </c>
      <c r="D244" s="18" t="s">
        <v>59</v>
      </c>
      <c r="E244" s="20" t="s">
        <v>818</v>
      </c>
      <c r="F244" s="33" t="s">
        <v>819</v>
      </c>
      <c r="G244" s="32">
        <v>0.7453930715025</v>
      </c>
      <c r="H244" s="37" t="s">
        <v>820</v>
      </c>
      <c r="I244" s="20" t="s">
        <v>200</v>
      </c>
      <c r="J244" s="20" t="s">
        <v>96</v>
      </c>
      <c r="K244" s="20"/>
      <c r="L244" s="21" t="s">
        <v>41</v>
      </c>
      <c r="M244" s="21" t="s">
        <v>41</v>
      </c>
      <c r="N244" s="21" t="e">
        <v>#N/A</v>
      </c>
      <c r="O244" s="85" t="s">
        <v>1878</v>
      </c>
      <c r="P244" s="20"/>
      <c r="Q244" s="20"/>
      <c r="R244" s="20"/>
      <c r="S244" s="20"/>
      <c r="T244" s="20" t="str">
        <f t="shared" si="27"/>
        <v>DWDM-</v>
      </c>
      <c r="U244" s="20"/>
      <c r="V244" s="20"/>
      <c r="W244" s="20" t="s">
        <v>2295</v>
      </c>
      <c r="X244" s="20" t="s">
        <v>2244</v>
      </c>
      <c r="Y244" s="20" t="s">
        <v>1511</v>
      </c>
      <c r="Z244" s="20" t="s">
        <v>1511</v>
      </c>
      <c r="AA244" s="132">
        <v>45400</v>
      </c>
      <c r="AB244" s="20" t="str">
        <f t="shared" si="28"/>
        <v>Wk16</v>
      </c>
      <c r="AC244" s="21">
        <v>45400</v>
      </c>
      <c r="AD244" s="21"/>
      <c r="AE244" s="22"/>
      <c r="AF244" s="141"/>
      <c r="AG244" s="144"/>
      <c r="AH244" s="20"/>
      <c r="AI244" s="24"/>
      <c r="AJ244" s="25"/>
      <c r="AK244" s="20" t="s">
        <v>66</v>
      </c>
      <c r="AL244" s="21">
        <v>45400</v>
      </c>
      <c r="AM244" s="28" t="str">
        <f t="shared" si="31"/>
        <v>Wk16</v>
      </c>
      <c r="AN244" s="149" t="s">
        <v>2276</v>
      </c>
      <c r="AO244" s="159" t="s">
        <v>817</v>
      </c>
      <c r="AP244" s="149" t="s">
        <v>2450</v>
      </c>
      <c r="AQ244" s="149" t="e">
        <f>VLOOKUP(A:A,[2]Sheet1!$K:$N,4,0)</f>
        <v>#N/A</v>
      </c>
      <c r="AR244" s="151">
        <v>0</v>
      </c>
      <c r="AS244" s="20"/>
      <c r="AT244" s="20"/>
      <c r="AU244" s="20"/>
      <c r="AV244" s="20"/>
      <c r="AW244" s="27"/>
      <c r="AX244" s="28"/>
      <c r="AY244" s="27"/>
      <c r="AZ244" s="21">
        <v>45407</v>
      </c>
      <c r="BA244" t="e">
        <f>IF(MATCH(F244,Sheet1!A:A,0),"YES","NO")</f>
        <v>#N/A</v>
      </c>
      <c r="BB244" s="125" t="e">
        <v>#N/A</v>
      </c>
      <c r="BC244" t="s">
        <v>2449</v>
      </c>
    </row>
    <row r="245" spans="1:55" hidden="1" x14ac:dyDescent="0.35">
      <c r="A245" s="18" t="s">
        <v>817</v>
      </c>
      <c r="B245" s="19">
        <v>0.78074717215149991</v>
      </c>
      <c r="C245" s="32">
        <v>0.7453930715025</v>
      </c>
      <c r="D245" s="18" t="s">
        <v>59</v>
      </c>
      <c r="E245" s="20" t="s">
        <v>797</v>
      </c>
      <c r="F245" s="33" t="s">
        <v>821</v>
      </c>
      <c r="G245" s="32">
        <v>0.7453930715025</v>
      </c>
      <c r="H245" s="37" t="s">
        <v>822</v>
      </c>
      <c r="I245" s="20" t="s">
        <v>200</v>
      </c>
      <c r="J245" s="20" t="s">
        <v>96</v>
      </c>
      <c r="K245" s="20"/>
      <c r="L245" s="21" t="s">
        <v>41</v>
      </c>
      <c r="M245" s="21" t="s">
        <v>41</v>
      </c>
      <c r="N245" s="21" t="s">
        <v>2175</v>
      </c>
      <c r="O245" s="85" t="s">
        <v>1991</v>
      </c>
      <c r="P245" s="20">
        <v>2023</v>
      </c>
      <c r="Q245" s="20" t="s">
        <v>1986</v>
      </c>
      <c r="R245" s="20" t="s">
        <v>39</v>
      </c>
      <c r="S245" s="20" t="s">
        <v>1833</v>
      </c>
      <c r="T245" s="20" t="str">
        <f t="shared" si="27"/>
        <v>DWDM-6442A</v>
      </c>
      <c r="U245" s="20" t="s">
        <v>797</v>
      </c>
      <c r="V245" s="20" t="s">
        <v>40</v>
      </c>
      <c r="W245" s="20" t="s">
        <v>2295</v>
      </c>
      <c r="X245" s="20" t="s">
        <v>2244</v>
      </c>
      <c r="Y245" s="20" t="s">
        <v>1511</v>
      </c>
      <c r="Z245" s="20" t="s">
        <v>1511</v>
      </c>
      <c r="AA245" s="132">
        <v>45405</v>
      </c>
      <c r="AB245" s="20" t="str">
        <f t="shared" si="28"/>
        <v>Wk17</v>
      </c>
      <c r="AC245" s="21">
        <v>45405</v>
      </c>
      <c r="AD245" s="21"/>
      <c r="AE245" s="22"/>
      <c r="AF245" s="141"/>
      <c r="AG245" s="144"/>
      <c r="AH245" s="20"/>
      <c r="AI245" s="24"/>
      <c r="AJ245" s="25"/>
      <c r="AK245" s="20" t="s">
        <v>66</v>
      </c>
      <c r="AL245" s="21">
        <v>45405</v>
      </c>
      <c r="AM245" s="28" t="str">
        <f t="shared" si="31"/>
        <v>Wk17</v>
      </c>
      <c r="AN245" s="149" t="s">
        <v>2276</v>
      </c>
      <c r="AO245" s="159" t="s">
        <v>817</v>
      </c>
      <c r="AP245" s="149" t="s">
        <v>2450</v>
      </c>
      <c r="AQ245" s="149" t="e">
        <f>VLOOKUP(A:A,[2]Sheet1!$K:$N,4,0)</f>
        <v>#N/A</v>
      </c>
      <c r="AR245" s="151">
        <v>0</v>
      </c>
      <c r="AS245" s="20"/>
      <c r="AT245" s="20"/>
      <c r="AU245" s="20"/>
      <c r="AV245" s="20"/>
      <c r="AW245" s="27"/>
      <c r="AX245" s="28"/>
      <c r="AY245" s="27"/>
      <c r="AZ245" s="21">
        <v>45407</v>
      </c>
      <c r="BA245" t="e">
        <f>IF(MATCH(F245,Sheet1!A:A,0),"YES","NO")</f>
        <v>#N/A</v>
      </c>
      <c r="BB245" s="125" t="e">
        <v>#N/A</v>
      </c>
      <c r="BC245" t="s">
        <v>2449</v>
      </c>
    </row>
    <row r="246" spans="1:55" hidden="1" x14ac:dyDescent="0.35">
      <c r="A246" s="18" t="s">
        <v>817</v>
      </c>
      <c r="B246" s="19">
        <v>0.78074717215149991</v>
      </c>
      <c r="C246" s="32">
        <v>0.7453930715025</v>
      </c>
      <c r="D246" s="18" t="s">
        <v>59</v>
      </c>
      <c r="E246" s="20" t="s">
        <v>823</v>
      </c>
      <c r="F246" s="33" t="s">
        <v>824</v>
      </c>
      <c r="G246" s="32">
        <v>0.7453930715025</v>
      </c>
      <c r="H246" s="37" t="s">
        <v>825</v>
      </c>
      <c r="I246" s="20" t="s">
        <v>200</v>
      </c>
      <c r="J246" s="20" t="s">
        <v>96</v>
      </c>
      <c r="K246" s="20"/>
      <c r="L246" s="21" t="s">
        <v>41</v>
      </c>
      <c r="M246" s="21" t="s">
        <v>41</v>
      </c>
      <c r="N246" s="21" t="e">
        <v>#N/A</v>
      </c>
      <c r="O246" s="85" t="s">
        <v>1878</v>
      </c>
      <c r="P246" s="20"/>
      <c r="Q246" s="20"/>
      <c r="R246" s="20"/>
      <c r="S246" s="20"/>
      <c r="T246" s="20" t="str">
        <f t="shared" si="27"/>
        <v>DWDM-</v>
      </c>
      <c r="U246" s="20"/>
      <c r="V246" s="20"/>
      <c r="W246" s="20" t="s">
        <v>2295</v>
      </c>
      <c r="X246" s="20" t="s">
        <v>2244</v>
      </c>
      <c r="Y246" s="20" t="s">
        <v>1511</v>
      </c>
      <c r="Z246" s="20" t="s">
        <v>1511</v>
      </c>
      <c r="AA246" s="132">
        <v>45406</v>
      </c>
      <c r="AB246" s="20" t="str">
        <f t="shared" si="28"/>
        <v>Wk17</v>
      </c>
      <c r="AC246" s="21">
        <v>45406</v>
      </c>
      <c r="AD246" s="21"/>
      <c r="AE246" s="22"/>
      <c r="AF246" s="141"/>
      <c r="AG246" s="144"/>
      <c r="AH246" s="20"/>
      <c r="AI246" s="24"/>
      <c r="AJ246" s="25"/>
      <c r="AK246" s="20" t="s">
        <v>66</v>
      </c>
      <c r="AL246" s="21">
        <v>45406</v>
      </c>
      <c r="AM246" s="28" t="str">
        <f t="shared" si="31"/>
        <v>Wk17</v>
      </c>
      <c r="AN246" s="149" t="s">
        <v>2276</v>
      </c>
      <c r="AO246" s="159" t="s">
        <v>817</v>
      </c>
      <c r="AP246" s="149" t="s">
        <v>2450</v>
      </c>
      <c r="AQ246" s="149" t="e">
        <f>VLOOKUP(A:A,[2]Sheet1!$K:$N,4,0)</f>
        <v>#N/A</v>
      </c>
      <c r="AR246" s="151">
        <v>0</v>
      </c>
      <c r="AS246" s="20"/>
      <c r="AT246" s="20"/>
      <c r="AU246" s="20"/>
      <c r="AV246" s="20"/>
      <c r="AW246" s="27"/>
      <c r="AX246" s="28"/>
      <c r="AY246" s="27"/>
      <c r="AZ246" s="21">
        <v>45407</v>
      </c>
      <c r="BA246" t="e">
        <f>IF(MATCH(F246,Sheet1!A:A,0),"YES","NO")</f>
        <v>#N/A</v>
      </c>
      <c r="BB246" s="125" t="e">
        <v>#N/A</v>
      </c>
      <c r="BC246" t="s">
        <v>2449</v>
      </c>
    </row>
    <row r="247" spans="1:55" ht="15" hidden="1" customHeight="1" x14ac:dyDescent="0.35">
      <c r="A247" s="18" t="s">
        <v>826</v>
      </c>
      <c r="B247" s="19">
        <v>0.34857824641200003</v>
      </c>
      <c r="C247" s="19" t="e">
        <v>#N/A</v>
      </c>
      <c r="D247" s="18">
        <v>2023</v>
      </c>
      <c r="E247" s="20" t="s">
        <v>303</v>
      </c>
      <c r="F247" s="20" t="s">
        <v>827</v>
      </c>
      <c r="G247" s="19" t="e">
        <v>#N/A</v>
      </c>
      <c r="H247" s="20" t="s">
        <v>828</v>
      </c>
      <c r="I247" s="20" t="s">
        <v>426</v>
      </c>
      <c r="J247" s="20" t="s">
        <v>96</v>
      </c>
      <c r="K247" s="20"/>
      <c r="L247" s="21"/>
      <c r="M247" s="21"/>
      <c r="N247" s="21" t="s">
        <v>2004</v>
      </c>
      <c r="O247" s="85" t="s">
        <v>1990</v>
      </c>
      <c r="P247" s="20">
        <v>2024</v>
      </c>
      <c r="Q247" s="20" t="s">
        <v>184</v>
      </c>
      <c r="R247" s="20" t="s">
        <v>39</v>
      </c>
      <c r="S247" s="20" t="s">
        <v>1972</v>
      </c>
      <c r="T247" s="20" t="str">
        <f t="shared" si="27"/>
        <v>DWDM-2021B</v>
      </c>
      <c r="U247" s="20" t="s">
        <v>303</v>
      </c>
      <c r="V247" s="20" t="s">
        <v>1897</v>
      </c>
      <c r="W247" s="20" t="s">
        <v>2295</v>
      </c>
      <c r="X247" s="20" t="e">
        <v>#N/A</v>
      </c>
      <c r="Y247" s="20" t="e">
        <v>#N/A</v>
      </c>
      <c r="Z247" s="20" t="e">
        <v>#N/A</v>
      </c>
      <c r="AA247" s="132"/>
      <c r="AB247" s="20" t="str">
        <f t="shared" si="28"/>
        <v>Wk52</v>
      </c>
      <c r="AC247" s="21" t="s">
        <v>40</v>
      </c>
      <c r="AD247" s="21"/>
      <c r="AE247" s="22"/>
      <c r="AF247" s="141"/>
      <c r="AG247" s="144" t="s">
        <v>40</v>
      </c>
      <c r="AH247" s="20" t="s">
        <v>66</v>
      </c>
      <c r="AI247" s="24"/>
      <c r="AJ247" s="25" t="s">
        <v>40</v>
      </c>
      <c r="AK247" s="20" t="s">
        <v>41</v>
      </c>
      <c r="AL247" s="21">
        <v>45116</v>
      </c>
      <c r="AM247" s="28" t="str">
        <f t="shared" si="31"/>
        <v>Wk27</v>
      </c>
      <c r="AN247" s="149" t="e">
        <v>#N/A</v>
      </c>
      <c r="AO247" s="159" t="e">
        <v>#N/A</v>
      </c>
      <c r="AP247" s="149" t="s">
        <v>2447</v>
      </c>
      <c r="AQ247" s="149" t="e">
        <f>VLOOKUP(A:A,[2]Sheet1!$K:$N,4,0)</f>
        <v>#N/A</v>
      </c>
      <c r="AR247" s="151"/>
      <c r="AS247" s="20"/>
      <c r="AT247" s="20"/>
      <c r="AU247" s="20" t="s">
        <v>66</v>
      </c>
      <c r="AV247" s="20" t="s">
        <v>40</v>
      </c>
      <c r="AW247" s="27">
        <v>45116</v>
      </c>
      <c r="AX247" s="28" t="s">
        <v>40</v>
      </c>
      <c r="AY247" s="25"/>
      <c r="AZ247" s="20"/>
      <c r="BA247" t="e">
        <f>IF(MATCH(F247,Sheet1!A:A,0),"YES","NO")</f>
        <v>#N/A</v>
      </c>
      <c r="BB247" s="125" t="e">
        <v>#N/A</v>
      </c>
      <c r="BC247" t="s">
        <v>2447</v>
      </c>
    </row>
    <row r="248" spans="1:55" ht="15" hidden="1" customHeight="1" x14ac:dyDescent="0.35">
      <c r="A248" s="18" t="s">
        <v>826</v>
      </c>
      <c r="B248" s="19">
        <v>0.34857824641200003</v>
      </c>
      <c r="C248" s="19" t="e">
        <v>#N/A</v>
      </c>
      <c r="D248" s="18">
        <v>2023</v>
      </c>
      <c r="E248" s="20" t="s">
        <v>450</v>
      </c>
      <c r="F248" s="20" t="s">
        <v>829</v>
      </c>
      <c r="G248" s="19" t="e">
        <v>#N/A</v>
      </c>
      <c r="H248" s="20" t="s">
        <v>830</v>
      </c>
      <c r="I248" s="20" t="s">
        <v>426</v>
      </c>
      <c r="J248" s="20" t="s">
        <v>96</v>
      </c>
      <c r="K248" s="20"/>
      <c r="L248" s="21"/>
      <c r="M248" s="21"/>
      <c r="N248" s="21" t="e">
        <v>#N/A</v>
      </c>
      <c r="O248" s="85" t="s">
        <v>1878</v>
      </c>
      <c r="P248" s="20"/>
      <c r="Q248" s="20"/>
      <c r="R248" s="20"/>
      <c r="S248" s="20"/>
      <c r="T248" s="20" t="str">
        <f t="shared" si="27"/>
        <v>DWDM-</v>
      </c>
      <c r="U248" s="20"/>
      <c r="V248" s="20"/>
      <c r="W248" s="20" t="s">
        <v>2295</v>
      </c>
      <c r="X248" s="20" t="e">
        <v>#N/A</v>
      </c>
      <c r="Y248" s="20" t="e">
        <v>#N/A</v>
      </c>
      <c r="Z248" s="20" t="e">
        <v>#N/A</v>
      </c>
      <c r="AA248" s="132"/>
      <c r="AB248" s="20" t="str">
        <f t="shared" si="28"/>
        <v>Wk52</v>
      </c>
      <c r="AC248" s="21" t="s">
        <v>40</v>
      </c>
      <c r="AD248" s="21"/>
      <c r="AE248" s="22"/>
      <c r="AF248" s="141"/>
      <c r="AG248" s="144" t="s">
        <v>40</v>
      </c>
      <c r="AH248" s="20" t="s">
        <v>66</v>
      </c>
      <c r="AI248" s="24"/>
      <c r="AJ248" s="25" t="s">
        <v>40</v>
      </c>
      <c r="AK248" s="20" t="s">
        <v>41</v>
      </c>
      <c r="AL248" s="21">
        <v>45116</v>
      </c>
      <c r="AM248" s="28" t="str">
        <f t="shared" si="31"/>
        <v>Wk27</v>
      </c>
      <c r="AN248" s="149" t="e">
        <v>#N/A</v>
      </c>
      <c r="AO248" s="159" t="e">
        <v>#N/A</v>
      </c>
      <c r="AP248" s="149" t="s">
        <v>2447</v>
      </c>
      <c r="AQ248" s="149" t="e">
        <f>VLOOKUP(A:A,[2]Sheet1!$K:$N,4,0)</f>
        <v>#N/A</v>
      </c>
      <c r="AR248" s="151"/>
      <c r="AS248" s="20"/>
      <c r="AT248" s="20"/>
      <c r="AU248" s="20" t="s">
        <v>66</v>
      </c>
      <c r="AV248" s="20" t="s">
        <v>40</v>
      </c>
      <c r="AW248" s="27">
        <v>45116</v>
      </c>
      <c r="AX248" s="28" t="s">
        <v>40</v>
      </c>
      <c r="AY248" s="25"/>
      <c r="AZ248" s="20"/>
      <c r="BA248" t="e">
        <f>IF(MATCH(F248,Sheet1!A:A,0),"YES","NO")</f>
        <v>#N/A</v>
      </c>
      <c r="BB248" s="125" t="e">
        <v>#N/A</v>
      </c>
      <c r="BC248" t="s">
        <v>2447</v>
      </c>
    </row>
    <row r="249" spans="1:55" ht="15" hidden="1" customHeight="1" x14ac:dyDescent="0.35">
      <c r="A249" s="18" t="s">
        <v>831</v>
      </c>
      <c r="B249" s="19">
        <v>0.34967434946100001</v>
      </c>
      <c r="C249" s="19" t="e">
        <v>#N/A</v>
      </c>
      <c r="D249" s="18">
        <v>2023</v>
      </c>
      <c r="E249" s="20" t="s">
        <v>832</v>
      </c>
      <c r="F249" s="20" t="s">
        <v>833</v>
      </c>
      <c r="G249" s="19" t="e">
        <v>#N/A</v>
      </c>
      <c r="H249" s="20" t="s">
        <v>834</v>
      </c>
      <c r="I249" s="20" t="s">
        <v>693</v>
      </c>
      <c r="J249" s="20" t="s">
        <v>96</v>
      </c>
      <c r="K249" s="20"/>
      <c r="L249" s="21"/>
      <c r="M249" s="21"/>
      <c r="N249" s="21" t="e">
        <v>#N/A</v>
      </c>
      <c r="O249" s="85" t="s">
        <v>1878</v>
      </c>
      <c r="P249" s="20"/>
      <c r="Q249" s="20"/>
      <c r="R249" s="20"/>
      <c r="S249" s="20"/>
      <c r="T249" s="20" t="str">
        <f t="shared" si="27"/>
        <v>DWDM-</v>
      </c>
      <c r="U249" s="20"/>
      <c r="V249" s="20"/>
      <c r="W249" s="20" t="s">
        <v>2295</v>
      </c>
      <c r="X249" s="20" t="e">
        <v>#N/A</v>
      </c>
      <c r="Y249" s="20" t="e">
        <v>#N/A</v>
      </c>
      <c r="Z249" s="20" t="e">
        <v>#N/A</v>
      </c>
      <c r="AA249" s="132">
        <v>45363</v>
      </c>
      <c r="AB249" s="20" t="str">
        <f t="shared" si="28"/>
        <v>Wk11</v>
      </c>
      <c r="AC249" s="21" t="s">
        <v>40</v>
      </c>
      <c r="AD249" s="21"/>
      <c r="AE249" s="22"/>
      <c r="AF249" s="141"/>
      <c r="AG249" s="144" t="s">
        <v>40</v>
      </c>
      <c r="AH249" s="20" t="s">
        <v>66</v>
      </c>
      <c r="AI249" s="24"/>
      <c r="AJ249" s="25" t="s">
        <v>40</v>
      </c>
      <c r="AK249" s="20" t="s">
        <v>66</v>
      </c>
      <c r="AL249" s="21">
        <v>45113</v>
      </c>
      <c r="AM249" s="28" t="str">
        <f t="shared" si="31"/>
        <v>Wk27</v>
      </c>
      <c r="AN249" s="149" t="e">
        <v>#N/A</v>
      </c>
      <c r="AO249" s="159" t="e">
        <v>#N/A</v>
      </c>
      <c r="AP249" s="149" t="s">
        <v>2447</v>
      </c>
      <c r="AQ249" s="149" t="e">
        <f>VLOOKUP(A:A,[2]Sheet1!$K:$N,4,0)</f>
        <v>#N/A</v>
      </c>
      <c r="AR249" s="151"/>
      <c r="AS249" s="20"/>
      <c r="AT249" s="20"/>
      <c r="AU249" s="20" t="s">
        <v>66</v>
      </c>
      <c r="AV249" s="20" t="s">
        <v>40</v>
      </c>
      <c r="AW249" s="27">
        <v>45113</v>
      </c>
      <c r="AX249" s="28" t="s">
        <v>40</v>
      </c>
      <c r="AY249" s="25"/>
      <c r="AZ249" s="20"/>
      <c r="BA249" t="e">
        <f>IF(MATCH(F249,Sheet1!A:A,0),"YES","NO")</f>
        <v>#N/A</v>
      </c>
      <c r="BB249" s="125" t="e">
        <v>#N/A</v>
      </c>
      <c r="BC249" t="s">
        <v>2447</v>
      </c>
    </row>
    <row r="250" spans="1:55" ht="15" hidden="1" customHeight="1" x14ac:dyDescent="0.35">
      <c r="A250" s="18" t="s">
        <v>831</v>
      </c>
      <c r="B250" s="19">
        <v>0.34967434946100001</v>
      </c>
      <c r="C250" s="19" t="e">
        <v>#N/A</v>
      </c>
      <c r="D250" s="18">
        <v>2023</v>
      </c>
      <c r="E250" s="20" t="s">
        <v>303</v>
      </c>
      <c r="F250" s="20" t="s">
        <v>835</v>
      </c>
      <c r="G250" s="19" t="e">
        <v>#N/A</v>
      </c>
      <c r="H250" s="20" t="s">
        <v>828</v>
      </c>
      <c r="I250" s="20" t="s">
        <v>693</v>
      </c>
      <c r="J250" s="20" t="s">
        <v>96</v>
      </c>
      <c r="K250" s="20"/>
      <c r="L250" s="21"/>
      <c r="M250" s="21"/>
      <c r="N250" s="21" t="s">
        <v>2004</v>
      </c>
      <c r="O250" s="85" t="s">
        <v>1990</v>
      </c>
      <c r="P250" s="20">
        <v>2024</v>
      </c>
      <c r="Q250" s="20" t="s">
        <v>184</v>
      </c>
      <c r="R250" s="20" t="s">
        <v>39</v>
      </c>
      <c r="S250" s="20" t="s">
        <v>1972</v>
      </c>
      <c r="T250" s="20" t="str">
        <f t="shared" si="27"/>
        <v>DWDM-2021B</v>
      </c>
      <c r="U250" s="20" t="s">
        <v>303</v>
      </c>
      <c r="V250" s="20" t="s">
        <v>1897</v>
      </c>
      <c r="W250" s="20" t="s">
        <v>2295</v>
      </c>
      <c r="X250" s="20" t="e">
        <v>#N/A</v>
      </c>
      <c r="Y250" s="20" t="e">
        <v>#N/A</v>
      </c>
      <c r="Z250" s="20" t="e">
        <v>#N/A</v>
      </c>
      <c r="AA250" s="132">
        <v>45363</v>
      </c>
      <c r="AB250" s="20" t="str">
        <f t="shared" si="28"/>
        <v>Wk11</v>
      </c>
      <c r="AC250" s="21" t="s">
        <v>40</v>
      </c>
      <c r="AD250" s="21"/>
      <c r="AE250" s="22"/>
      <c r="AF250" s="141"/>
      <c r="AG250" s="144" t="s">
        <v>40</v>
      </c>
      <c r="AH250" s="20" t="s">
        <v>66</v>
      </c>
      <c r="AI250" s="24"/>
      <c r="AJ250" s="25" t="s">
        <v>40</v>
      </c>
      <c r="AK250" s="20" t="s">
        <v>66</v>
      </c>
      <c r="AL250" s="21">
        <v>45113</v>
      </c>
      <c r="AM250" s="28" t="str">
        <f t="shared" si="31"/>
        <v>Wk27</v>
      </c>
      <c r="AN250" s="149" t="e">
        <v>#N/A</v>
      </c>
      <c r="AO250" s="159" t="e">
        <v>#N/A</v>
      </c>
      <c r="AP250" s="149" t="s">
        <v>2447</v>
      </c>
      <c r="AQ250" s="149" t="e">
        <f>VLOOKUP(A:A,[2]Sheet1!$K:$N,4,0)</f>
        <v>#N/A</v>
      </c>
      <c r="AR250" s="151"/>
      <c r="AS250" s="20"/>
      <c r="AT250" s="20"/>
      <c r="AU250" s="20" t="s">
        <v>66</v>
      </c>
      <c r="AV250" s="20" t="s">
        <v>40</v>
      </c>
      <c r="AW250" s="27">
        <v>45113</v>
      </c>
      <c r="AX250" s="28" t="s">
        <v>40</v>
      </c>
      <c r="AY250" s="25"/>
      <c r="AZ250" s="20"/>
      <c r="BA250" t="e">
        <f>IF(MATCH(F250,Sheet1!A:A,0),"YES","NO")</f>
        <v>#N/A</v>
      </c>
      <c r="BB250" s="125" t="e">
        <v>#N/A</v>
      </c>
      <c r="BC250" t="s">
        <v>2447</v>
      </c>
    </row>
    <row r="251" spans="1:55" hidden="1" x14ac:dyDescent="0.35">
      <c r="A251" s="18" t="s">
        <v>836</v>
      </c>
      <c r="B251" s="19" t="e">
        <v>#N/A</v>
      </c>
      <c r="C251" s="19" t="e">
        <v>#N/A</v>
      </c>
      <c r="D251" s="18">
        <v>2023</v>
      </c>
      <c r="E251" s="20" t="s">
        <v>60</v>
      </c>
      <c r="F251" s="20" t="s">
        <v>837</v>
      </c>
      <c r="G251" s="19" t="e">
        <v>#N/A</v>
      </c>
      <c r="H251" s="20" t="s">
        <v>838</v>
      </c>
      <c r="I251" s="20" t="s">
        <v>367</v>
      </c>
      <c r="J251" s="20" t="s">
        <v>96</v>
      </c>
      <c r="K251" s="20"/>
      <c r="L251" s="21"/>
      <c r="M251" s="21"/>
      <c r="N251" s="21" t="s">
        <v>1996</v>
      </c>
      <c r="O251" s="85" t="s">
        <v>1991</v>
      </c>
      <c r="P251" s="20">
        <v>2024</v>
      </c>
      <c r="Q251" s="20" t="s">
        <v>184</v>
      </c>
      <c r="R251" s="20" t="s">
        <v>39</v>
      </c>
      <c r="S251" s="20" t="s">
        <v>1968</v>
      </c>
      <c r="T251" s="20" t="str">
        <f t="shared" si="27"/>
        <v>DWDM-1049B</v>
      </c>
      <c r="U251" s="20" t="s">
        <v>60</v>
      </c>
      <c r="V251" s="20" t="s">
        <v>1897</v>
      </c>
      <c r="W251" s="20" t="s">
        <v>1898</v>
      </c>
      <c r="X251" s="20" t="e">
        <v>#N/A</v>
      </c>
      <c r="Y251" s="20" t="e">
        <v>#N/A</v>
      </c>
      <c r="Z251" s="20" t="e">
        <v>#N/A</v>
      </c>
      <c r="AA251" s="132"/>
      <c r="AB251" s="20" t="str">
        <f t="shared" si="28"/>
        <v>Wk52</v>
      </c>
      <c r="AC251" s="21">
        <v>45195</v>
      </c>
      <c r="AD251" s="21"/>
      <c r="AE251" s="22" t="s">
        <v>839</v>
      </c>
      <c r="AF251" s="141"/>
      <c r="AG251" s="144" t="s">
        <v>40</v>
      </c>
      <c r="AH251" s="20" t="s">
        <v>66</v>
      </c>
      <c r="AI251" s="39">
        <v>45313</v>
      </c>
      <c r="AJ251" s="25">
        <v>45300</v>
      </c>
      <c r="AK251" s="20" t="s">
        <v>66</v>
      </c>
      <c r="AL251" s="21">
        <v>45320</v>
      </c>
      <c r="AM251" s="28" t="str">
        <f t="shared" si="31"/>
        <v>Wk5</v>
      </c>
      <c r="AN251" s="149" t="s">
        <v>2275</v>
      </c>
      <c r="AO251" s="20" t="s">
        <v>836</v>
      </c>
      <c r="AP251" s="149" t="s">
        <v>2447</v>
      </c>
      <c r="AQ251" s="149" t="e">
        <f>VLOOKUP(A:A,[2]Sheet1!$K:$N,4,0)</f>
        <v>#N/A</v>
      </c>
      <c r="AR251" s="151">
        <v>45320.411316666665</v>
      </c>
      <c r="AS251" s="26"/>
      <c r="AT251" s="20"/>
      <c r="AU251" s="20"/>
      <c r="AV251" s="20"/>
      <c r="AW251" s="27"/>
      <c r="AX251" s="28"/>
      <c r="AY251" s="25"/>
      <c r="AZ251" s="20"/>
      <c r="BA251" t="e">
        <f>IF(MATCH(F251,Sheet1!A:A,0),"YES","NO")</f>
        <v>#N/A</v>
      </c>
      <c r="BB251" s="125" t="e">
        <v>#N/A</v>
      </c>
      <c r="BC251" t="e">
        <v>#N/A</v>
      </c>
    </row>
    <row r="252" spans="1:55" hidden="1" x14ac:dyDescent="0.35">
      <c r="A252" s="18" t="s">
        <v>836</v>
      </c>
      <c r="B252" s="19" t="e">
        <v>#N/A</v>
      </c>
      <c r="C252" s="19" t="e">
        <v>#N/A</v>
      </c>
      <c r="D252" s="18">
        <v>2023</v>
      </c>
      <c r="E252" s="20" t="s">
        <v>840</v>
      </c>
      <c r="F252" s="20" t="s">
        <v>841</v>
      </c>
      <c r="G252" s="19" t="e">
        <v>#N/A</v>
      </c>
      <c r="H252" s="20" t="s">
        <v>842</v>
      </c>
      <c r="I252" s="20" t="s">
        <v>367</v>
      </c>
      <c r="J252" s="30" t="s">
        <v>96</v>
      </c>
      <c r="K252" s="30"/>
      <c r="L252" s="21"/>
      <c r="M252" s="21"/>
      <c r="N252" s="21" t="e">
        <v>#N/A</v>
      </c>
      <c r="O252" s="85" t="s">
        <v>1878</v>
      </c>
      <c r="P252" s="20"/>
      <c r="Q252" s="20"/>
      <c r="R252" s="20"/>
      <c r="S252" s="20"/>
      <c r="T252" s="20" t="str">
        <f t="shared" si="27"/>
        <v>DWDM-</v>
      </c>
      <c r="U252" s="20"/>
      <c r="V252" s="20"/>
      <c r="W252" s="20"/>
      <c r="X252" s="20" t="e">
        <v>#N/A</v>
      </c>
      <c r="Y252" s="20" t="e">
        <v>#N/A</v>
      </c>
      <c r="Z252" s="20" t="e">
        <v>#N/A</v>
      </c>
      <c r="AA252" s="132"/>
      <c r="AB252" s="20" t="str">
        <f t="shared" si="28"/>
        <v>Wk52</v>
      </c>
      <c r="AC252" s="21">
        <v>45209</v>
      </c>
      <c r="AD252" s="21"/>
      <c r="AE252" s="22"/>
      <c r="AF252" s="141"/>
      <c r="AG252" s="144" t="s">
        <v>40</v>
      </c>
      <c r="AH252" s="20" t="s">
        <v>66</v>
      </c>
      <c r="AI252" s="39">
        <v>45303</v>
      </c>
      <c r="AJ252" s="25">
        <v>45303</v>
      </c>
      <c r="AK252" s="20" t="s">
        <v>66</v>
      </c>
      <c r="AL252" s="21">
        <v>45306</v>
      </c>
      <c r="AM252" s="28" t="str">
        <f t="shared" si="31"/>
        <v>Wk3</v>
      </c>
      <c r="AN252" s="149" t="s">
        <v>2275</v>
      </c>
      <c r="AO252" s="20" t="s">
        <v>836</v>
      </c>
      <c r="AP252" s="149" t="s">
        <v>2447</v>
      </c>
      <c r="AQ252" s="149" t="e">
        <f>VLOOKUP(A:A,[2]Sheet1!$K:$N,4,0)</f>
        <v>#N/A</v>
      </c>
      <c r="AR252" s="151">
        <v>45306.458512847224</v>
      </c>
      <c r="AS252" s="26" t="s">
        <v>638</v>
      </c>
      <c r="AT252" s="20"/>
      <c r="AU252" s="20"/>
      <c r="AV252" s="20"/>
      <c r="AW252" s="27"/>
      <c r="AX252" s="28"/>
      <c r="AY252" s="25"/>
      <c r="AZ252" s="20"/>
      <c r="BA252" t="e">
        <f>IF(MATCH(F252,Sheet1!A:A,0),"YES","NO")</f>
        <v>#N/A</v>
      </c>
      <c r="BB252" s="125" t="e">
        <v>#N/A</v>
      </c>
      <c r="BC252" t="e">
        <v>#N/A</v>
      </c>
    </row>
    <row r="253" spans="1:55" ht="29" x14ac:dyDescent="0.35">
      <c r="A253" s="18" t="s">
        <v>836</v>
      </c>
      <c r="B253" s="19" t="e">
        <v>#N/A</v>
      </c>
      <c r="C253" s="19" t="e">
        <v>#N/A</v>
      </c>
      <c r="D253" s="18">
        <v>2023</v>
      </c>
      <c r="E253" s="20" t="s">
        <v>843</v>
      </c>
      <c r="F253" s="20" t="s">
        <v>844</v>
      </c>
      <c r="G253" s="19" t="e">
        <v>#N/A</v>
      </c>
      <c r="H253" s="20" t="s">
        <v>845</v>
      </c>
      <c r="I253" s="20" t="s">
        <v>367</v>
      </c>
      <c r="J253" s="20" t="s">
        <v>96</v>
      </c>
      <c r="K253" s="20"/>
      <c r="L253" s="21"/>
      <c r="M253" s="21"/>
      <c r="N253" s="21" t="s">
        <v>2078</v>
      </c>
      <c r="O253" s="85" t="s">
        <v>1991</v>
      </c>
      <c r="P253" s="20">
        <v>2023</v>
      </c>
      <c r="Q253" s="20" t="s">
        <v>1985</v>
      </c>
      <c r="R253" s="20" t="s">
        <v>39</v>
      </c>
      <c r="S253" s="20" t="s">
        <v>1833</v>
      </c>
      <c r="T253" s="20" t="str">
        <f t="shared" si="27"/>
        <v>DWDM-1413A</v>
      </c>
      <c r="U253" s="20" t="s">
        <v>843</v>
      </c>
      <c r="V253" s="20" t="s">
        <v>40</v>
      </c>
      <c r="W253" s="20" t="s">
        <v>1762</v>
      </c>
      <c r="X253" s="20" t="e">
        <v>#N/A</v>
      </c>
      <c r="Y253" s="20" t="e">
        <v>#N/A</v>
      </c>
      <c r="Z253" s="20" t="e">
        <v>#N/A</v>
      </c>
      <c r="AA253" s="132">
        <v>45454</v>
      </c>
      <c r="AB253" s="20" t="str">
        <f t="shared" si="28"/>
        <v>Wk24</v>
      </c>
      <c r="AC253" s="21"/>
      <c r="AD253" s="21" t="s">
        <v>2253</v>
      </c>
      <c r="AE253" s="20" t="s">
        <v>846</v>
      </c>
      <c r="AF253" s="141" t="s">
        <v>2359</v>
      </c>
      <c r="AG253" s="144"/>
      <c r="AH253" s="20" t="s">
        <v>41</v>
      </c>
      <c r="AI253" s="24"/>
      <c r="AJ253" s="25" t="s">
        <v>382</v>
      </c>
      <c r="AK253" s="20"/>
      <c r="AL253" s="21">
        <v>45491</v>
      </c>
      <c r="AM253" s="28"/>
      <c r="AN253" s="149" t="s">
        <v>2275</v>
      </c>
      <c r="AO253" s="20" t="s">
        <v>836</v>
      </c>
      <c r="AP253" s="149" t="s">
        <v>2447</v>
      </c>
      <c r="AQ253" s="149" t="e">
        <f>VLOOKUP(A:A,[2]Sheet1!$K:$N,4,0)</f>
        <v>#N/A</v>
      </c>
      <c r="AR253" s="151"/>
      <c r="AS253" s="20"/>
      <c r="AT253" s="20" t="s">
        <v>345</v>
      </c>
      <c r="AU253" s="20"/>
      <c r="AV253" s="20"/>
      <c r="AW253" s="27"/>
      <c r="AX253" s="28"/>
      <c r="AY253" s="25"/>
      <c r="AZ253" s="20"/>
      <c r="BA253" t="e">
        <f>IF(MATCH(F253,Sheet1!A:A,0),"YES","NO")</f>
        <v>#N/A</v>
      </c>
      <c r="BB253" s="125" t="e">
        <v>#N/A</v>
      </c>
      <c r="BC253" t="e">
        <v>#N/A</v>
      </c>
    </row>
    <row r="254" spans="1:55" ht="15" hidden="1" customHeight="1" x14ac:dyDescent="0.35">
      <c r="A254" s="18" t="s">
        <v>847</v>
      </c>
      <c r="B254" s="19">
        <v>7.5475291698000005E-2</v>
      </c>
      <c r="C254" s="19" t="e">
        <v>#N/A</v>
      </c>
      <c r="D254" s="18">
        <v>2023</v>
      </c>
      <c r="E254" s="20" t="s">
        <v>60</v>
      </c>
      <c r="F254" s="20" t="s">
        <v>848</v>
      </c>
      <c r="G254" s="19" t="e">
        <v>#N/A</v>
      </c>
      <c r="H254" s="20" t="s">
        <v>849</v>
      </c>
      <c r="I254" s="20" t="s">
        <v>423</v>
      </c>
      <c r="J254" s="48" t="s">
        <v>64</v>
      </c>
      <c r="K254" s="48"/>
      <c r="L254" s="21"/>
      <c r="M254" s="21"/>
      <c r="N254" s="21" t="s">
        <v>1996</v>
      </c>
      <c r="O254" s="85" t="s">
        <v>1991</v>
      </c>
      <c r="P254" s="20">
        <v>2024</v>
      </c>
      <c r="Q254" s="20" t="s">
        <v>184</v>
      </c>
      <c r="R254" s="20" t="s">
        <v>39</v>
      </c>
      <c r="S254" s="20" t="s">
        <v>1968</v>
      </c>
      <c r="T254" s="20" t="str">
        <f t="shared" si="27"/>
        <v>DWDM-1049B</v>
      </c>
      <c r="U254" s="20" t="s">
        <v>60</v>
      </c>
      <c r="V254" s="20" t="s">
        <v>1897</v>
      </c>
      <c r="W254" s="20" t="s">
        <v>2295</v>
      </c>
      <c r="X254" s="20" t="e">
        <v>#N/A</v>
      </c>
      <c r="Y254" s="20" t="e">
        <v>#N/A</v>
      </c>
      <c r="Z254" s="20" t="e">
        <v>#N/A</v>
      </c>
      <c r="AA254" s="132"/>
      <c r="AB254" s="20" t="str">
        <f t="shared" si="28"/>
        <v>Wk52</v>
      </c>
      <c r="AC254" s="21">
        <v>45216</v>
      </c>
      <c r="AD254" s="21"/>
      <c r="AE254" s="22"/>
      <c r="AF254" s="141"/>
      <c r="AG254" s="144" t="s">
        <v>40</v>
      </c>
      <c r="AH254" s="20" t="s">
        <v>66</v>
      </c>
      <c r="AI254" s="24"/>
      <c r="AJ254" s="25" t="s">
        <v>40</v>
      </c>
      <c r="AK254" s="20" t="s">
        <v>66</v>
      </c>
      <c r="AL254" s="21">
        <v>45216</v>
      </c>
      <c r="AM254" s="28" t="str">
        <f t="shared" ref="AM254:AM262" si="32">"Wk"&amp;WEEKNUM(AL254,21)</f>
        <v>Wk42</v>
      </c>
      <c r="AN254" s="149" t="s">
        <v>2277</v>
      </c>
      <c r="AO254" s="159" t="e">
        <v>#N/A</v>
      </c>
      <c r="AP254" s="149" t="s">
        <v>2447</v>
      </c>
      <c r="AQ254" s="149" t="e">
        <f>VLOOKUP(A:A,[2]Sheet1!$K:$N,4,0)</f>
        <v>#N/A</v>
      </c>
      <c r="AR254" s="151"/>
      <c r="AS254" s="20"/>
      <c r="AT254" s="20"/>
      <c r="AU254" s="20" t="s">
        <v>66</v>
      </c>
      <c r="AV254" s="20" t="s">
        <v>40</v>
      </c>
      <c r="AW254" s="27">
        <v>45223</v>
      </c>
      <c r="AX254" s="28" t="s">
        <v>40</v>
      </c>
      <c r="AY254" s="25"/>
      <c r="AZ254" s="20"/>
      <c r="BA254" t="e">
        <f>IF(MATCH(F254,Sheet1!A:A,0),"YES","NO")</f>
        <v>#N/A</v>
      </c>
      <c r="BB254" s="125" t="e">
        <v>#N/A</v>
      </c>
      <c r="BC254" t="s">
        <v>2447</v>
      </c>
    </row>
    <row r="255" spans="1:55" ht="15" hidden="1" customHeight="1" x14ac:dyDescent="0.35">
      <c r="A255" s="18" t="s">
        <v>847</v>
      </c>
      <c r="B255" s="19">
        <v>7.5475291698000005E-2</v>
      </c>
      <c r="C255" s="19" t="e">
        <v>#N/A</v>
      </c>
      <c r="D255" s="18">
        <v>2023</v>
      </c>
      <c r="E255" s="20" t="s">
        <v>357</v>
      </c>
      <c r="F255" s="20" t="s">
        <v>850</v>
      </c>
      <c r="G255" s="19" t="e">
        <v>#N/A</v>
      </c>
      <c r="H255" s="20" t="s">
        <v>851</v>
      </c>
      <c r="I255" s="20" t="s">
        <v>418</v>
      </c>
      <c r="J255" s="20" t="s">
        <v>64</v>
      </c>
      <c r="K255" s="20"/>
      <c r="L255" s="21"/>
      <c r="M255" s="21"/>
      <c r="N255" s="21" t="s">
        <v>1995</v>
      </c>
      <c r="O255" s="85" t="s">
        <v>1991</v>
      </c>
      <c r="P255" s="20">
        <v>2024</v>
      </c>
      <c r="Q255" s="20" t="s">
        <v>184</v>
      </c>
      <c r="R255" s="20" t="s">
        <v>39</v>
      </c>
      <c r="S255" s="20" t="s">
        <v>847</v>
      </c>
      <c r="T255" s="20" t="str">
        <f t="shared" si="27"/>
        <v>DWDM-1359A</v>
      </c>
      <c r="U255" s="20" t="s">
        <v>357</v>
      </c>
      <c r="V255" s="20" t="s">
        <v>1897</v>
      </c>
      <c r="W255" s="20" t="s">
        <v>1825</v>
      </c>
      <c r="X255" s="20" t="e">
        <v>#N/A</v>
      </c>
      <c r="Y255" s="20" t="e">
        <v>#N/A</v>
      </c>
      <c r="Z255" s="20" t="e">
        <v>#N/A</v>
      </c>
      <c r="AA255" s="132"/>
      <c r="AB255" s="20" t="str">
        <f t="shared" si="28"/>
        <v>Wk52</v>
      </c>
      <c r="AC255" s="21">
        <v>45216</v>
      </c>
      <c r="AD255" s="21"/>
      <c r="AE255" s="22"/>
      <c r="AF255" s="141"/>
      <c r="AG255" s="144" t="s">
        <v>40</v>
      </c>
      <c r="AH255" s="20" t="s">
        <v>66</v>
      </c>
      <c r="AI255" s="24"/>
      <c r="AJ255" s="25" t="s">
        <v>40</v>
      </c>
      <c r="AK255" s="20" t="s">
        <v>66</v>
      </c>
      <c r="AL255" s="21">
        <v>45216</v>
      </c>
      <c r="AM255" s="28" t="str">
        <f t="shared" si="32"/>
        <v>Wk42</v>
      </c>
      <c r="AN255" s="149" t="s">
        <v>2277</v>
      </c>
      <c r="AO255" s="159" t="e">
        <v>#N/A</v>
      </c>
      <c r="AP255" s="149" t="s">
        <v>2447</v>
      </c>
      <c r="AQ255" s="149" t="e">
        <f>VLOOKUP(A:A,[2]Sheet1!$K:$N,4,0)</f>
        <v>#N/A</v>
      </c>
      <c r="AR255" s="151"/>
      <c r="AS255" s="20"/>
      <c r="AT255" s="20"/>
      <c r="AU255" s="20" t="s">
        <v>66</v>
      </c>
      <c r="AV255" s="20" t="s">
        <v>40</v>
      </c>
      <c r="AW255" s="27">
        <v>45223</v>
      </c>
      <c r="AX255" s="28" t="s">
        <v>40</v>
      </c>
      <c r="AY255" s="25"/>
      <c r="AZ255" s="20"/>
      <c r="BA255" t="e">
        <f>IF(MATCH(F255,Sheet1!A:A,0),"YES","NO")</f>
        <v>#N/A</v>
      </c>
      <c r="BB255" s="125" t="e">
        <v>#N/A</v>
      </c>
      <c r="BC255" t="s">
        <v>2447</v>
      </c>
    </row>
    <row r="256" spans="1:55" ht="15" hidden="1" customHeight="1" x14ac:dyDescent="0.35">
      <c r="A256" s="18" t="s">
        <v>847</v>
      </c>
      <c r="B256" s="19">
        <v>7.5475291698000005E-2</v>
      </c>
      <c r="C256" s="19" t="e">
        <v>#N/A</v>
      </c>
      <c r="D256" s="18">
        <v>2023</v>
      </c>
      <c r="E256" s="20" t="s">
        <v>443</v>
      </c>
      <c r="F256" s="20" t="s">
        <v>852</v>
      </c>
      <c r="G256" s="19" t="e">
        <v>#N/A</v>
      </c>
      <c r="H256" s="20" t="s">
        <v>853</v>
      </c>
      <c r="I256" s="20" t="s">
        <v>423</v>
      </c>
      <c r="J256" s="20" t="s">
        <v>64</v>
      </c>
      <c r="K256" s="20"/>
      <c r="L256" s="21"/>
      <c r="M256" s="21"/>
      <c r="N256" s="21" t="s">
        <v>2077</v>
      </c>
      <c r="O256" s="85" t="s">
        <v>1991</v>
      </c>
      <c r="P256" s="20">
        <v>2023</v>
      </c>
      <c r="Q256" s="20" t="s">
        <v>1985</v>
      </c>
      <c r="R256" s="20" t="s">
        <v>39</v>
      </c>
      <c r="S256" s="20" t="s">
        <v>1833</v>
      </c>
      <c r="T256" s="20" t="str">
        <f t="shared" si="27"/>
        <v>DWDM-1409A</v>
      </c>
      <c r="U256" s="20" t="s">
        <v>443</v>
      </c>
      <c r="V256" s="20" t="s">
        <v>40</v>
      </c>
      <c r="W256" s="20" t="s">
        <v>2295</v>
      </c>
      <c r="X256" s="20" t="e">
        <v>#N/A</v>
      </c>
      <c r="Y256" s="20" t="e">
        <v>#N/A</v>
      </c>
      <c r="Z256" s="20" t="e">
        <v>#N/A</v>
      </c>
      <c r="AA256" s="132"/>
      <c r="AB256" s="20" t="str">
        <f t="shared" si="28"/>
        <v>Wk52</v>
      </c>
      <c r="AC256" s="21">
        <v>45216</v>
      </c>
      <c r="AD256" s="21"/>
      <c r="AE256" s="22"/>
      <c r="AF256" s="141"/>
      <c r="AG256" s="144" t="s">
        <v>40</v>
      </c>
      <c r="AH256" s="20" t="s">
        <v>66</v>
      </c>
      <c r="AI256" s="24"/>
      <c r="AJ256" s="25" t="s">
        <v>40</v>
      </c>
      <c r="AK256" s="20" t="s">
        <v>66</v>
      </c>
      <c r="AL256" s="21">
        <v>45216</v>
      </c>
      <c r="AM256" s="28" t="str">
        <f t="shared" si="32"/>
        <v>Wk42</v>
      </c>
      <c r="AN256" s="149" t="s">
        <v>2277</v>
      </c>
      <c r="AO256" s="159" t="e">
        <v>#N/A</v>
      </c>
      <c r="AP256" s="149" t="s">
        <v>2447</v>
      </c>
      <c r="AQ256" s="149" t="e">
        <f>VLOOKUP(A:A,[2]Sheet1!$K:$N,4,0)</f>
        <v>#N/A</v>
      </c>
      <c r="AR256" s="151"/>
      <c r="AS256" s="20"/>
      <c r="AT256" s="20"/>
      <c r="AU256" s="20" t="s">
        <v>66</v>
      </c>
      <c r="AV256" s="20" t="s">
        <v>40</v>
      </c>
      <c r="AW256" s="27">
        <v>45223</v>
      </c>
      <c r="AX256" s="28" t="s">
        <v>40</v>
      </c>
      <c r="AY256" s="25"/>
      <c r="AZ256" s="20"/>
      <c r="BA256" t="e">
        <f>IF(MATCH(F256,Sheet1!A:A,0),"YES","NO")</f>
        <v>#N/A</v>
      </c>
      <c r="BB256" s="125" t="e">
        <v>#N/A</v>
      </c>
      <c r="BC256" t="s">
        <v>2447</v>
      </c>
    </row>
    <row r="257" spans="1:55" ht="15" hidden="1" customHeight="1" x14ac:dyDescent="0.35">
      <c r="A257" s="35" t="s">
        <v>854</v>
      </c>
      <c r="B257" s="36">
        <v>0.39991022453999997</v>
      </c>
      <c r="C257" s="36" t="e">
        <v>#N/A</v>
      </c>
      <c r="D257" s="35">
        <v>2023</v>
      </c>
      <c r="E257" s="20" t="s">
        <v>855</v>
      </c>
      <c r="F257" s="20" t="s">
        <v>856</v>
      </c>
      <c r="G257" s="36" t="e">
        <v>#N/A</v>
      </c>
      <c r="H257" s="20" t="s">
        <v>857</v>
      </c>
      <c r="I257" s="20" t="s">
        <v>367</v>
      </c>
      <c r="J257" s="20" t="s">
        <v>96</v>
      </c>
      <c r="K257" s="20"/>
      <c r="L257" s="21"/>
      <c r="M257" s="21"/>
      <c r="N257" s="21" t="e">
        <v>#N/A</v>
      </c>
      <c r="O257" s="85" t="s">
        <v>1878</v>
      </c>
      <c r="P257" s="20"/>
      <c r="Q257" s="20"/>
      <c r="R257" s="20"/>
      <c r="S257" s="20"/>
      <c r="T257" s="20" t="str">
        <f t="shared" si="27"/>
        <v>DWDM-</v>
      </c>
      <c r="U257" s="20"/>
      <c r="V257" s="20"/>
      <c r="W257" s="20"/>
      <c r="X257" s="20" t="e">
        <v>#N/A</v>
      </c>
      <c r="Y257" s="20" t="e">
        <v>#N/A</v>
      </c>
      <c r="Z257" s="20" t="e">
        <v>#N/A</v>
      </c>
      <c r="AA257" s="132"/>
      <c r="AB257" s="20" t="str">
        <f t="shared" si="28"/>
        <v>Wk52</v>
      </c>
      <c r="AC257" s="21">
        <v>45211</v>
      </c>
      <c r="AD257" s="21" t="s">
        <v>858</v>
      </c>
      <c r="AE257" s="22" t="s">
        <v>859</v>
      </c>
      <c r="AF257" s="141"/>
      <c r="AG257" s="144" t="s">
        <v>40</v>
      </c>
      <c r="AH257" s="20" t="s">
        <v>66</v>
      </c>
      <c r="AI257" s="39" t="s">
        <v>419</v>
      </c>
      <c r="AJ257" s="25">
        <v>45299</v>
      </c>
      <c r="AK257" s="20" t="s">
        <v>66</v>
      </c>
      <c r="AL257" s="21">
        <v>45307</v>
      </c>
      <c r="AM257" s="28" t="str">
        <f t="shared" si="32"/>
        <v>Wk3</v>
      </c>
      <c r="AN257" s="149" t="e">
        <v>#N/A</v>
      </c>
      <c r="AO257" s="159" t="e">
        <v>#N/A</v>
      </c>
      <c r="AP257" s="149" t="s">
        <v>2447</v>
      </c>
      <c r="AQ257" s="149" t="e">
        <f>VLOOKUP(A:A,[2]Sheet1!$K:$N,4,0)</f>
        <v>#N/A</v>
      </c>
      <c r="AR257" s="151">
        <v>45307.433954629632</v>
      </c>
      <c r="AS257" s="26"/>
      <c r="AT257" s="20"/>
      <c r="AU257" s="20" t="s">
        <v>66</v>
      </c>
      <c r="AV257" s="20" t="s">
        <v>40</v>
      </c>
      <c r="AW257" s="27">
        <v>45321</v>
      </c>
      <c r="AX257" s="28" t="s">
        <v>40</v>
      </c>
      <c r="AY257" s="25"/>
      <c r="AZ257" s="20"/>
      <c r="BA257" t="e">
        <f>IF(MATCH(F257,Sheet1!A:A,0),"YES","NO")</f>
        <v>#N/A</v>
      </c>
      <c r="BB257" s="125" t="e">
        <v>#N/A</v>
      </c>
      <c r="BC257" t="s">
        <v>2447</v>
      </c>
    </row>
    <row r="258" spans="1:55" ht="15" hidden="1" customHeight="1" x14ac:dyDescent="0.35">
      <c r="A258" s="35" t="s">
        <v>854</v>
      </c>
      <c r="B258" s="36">
        <v>0.39991022453999997</v>
      </c>
      <c r="C258" s="36" t="e">
        <v>#N/A</v>
      </c>
      <c r="D258" s="35">
        <v>2023</v>
      </c>
      <c r="E258" s="20" t="s">
        <v>860</v>
      </c>
      <c r="F258" s="20" t="s">
        <v>861</v>
      </c>
      <c r="G258" s="36" t="e">
        <v>#N/A</v>
      </c>
      <c r="H258" s="20" t="s">
        <v>862</v>
      </c>
      <c r="I258" s="20" t="s">
        <v>367</v>
      </c>
      <c r="J258" s="20" t="s">
        <v>96</v>
      </c>
      <c r="K258" s="20"/>
      <c r="L258" s="21"/>
      <c r="M258" s="21"/>
      <c r="N258" s="21" t="s">
        <v>2046</v>
      </c>
      <c r="O258" s="85" t="s">
        <v>1991</v>
      </c>
      <c r="P258" s="20">
        <v>2024</v>
      </c>
      <c r="Q258" s="20" t="s">
        <v>1988</v>
      </c>
      <c r="R258" s="20" t="s">
        <v>39</v>
      </c>
      <c r="S258" s="20" t="s">
        <v>1833</v>
      </c>
      <c r="T258" s="20" t="str">
        <f t="shared" si="27"/>
        <v>DWDM-1070A</v>
      </c>
      <c r="U258" s="20" t="s">
        <v>860</v>
      </c>
      <c r="V258" s="20" t="s">
        <v>390</v>
      </c>
      <c r="W258" s="20" t="s">
        <v>1754</v>
      </c>
      <c r="X258" s="20" t="e">
        <v>#N/A</v>
      </c>
      <c r="Y258" s="20" t="e">
        <v>#N/A</v>
      </c>
      <c r="Z258" s="20" t="e">
        <v>#N/A</v>
      </c>
      <c r="AA258" s="132"/>
      <c r="AB258" s="20" t="str">
        <f t="shared" si="28"/>
        <v>Wk52</v>
      </c>
      <c r="AC258" s="21">
        <v>45267</v>
      </c>
      <c r="AD258" s="21" t="s">
        <v>863</v>
      </c>
      <c r="AE258" s="22" t="s">
        <v>864</v>
      </c>
      <c r="AF258" s="141"/>
      <c r="AG258" s="144"/>
      <c r="AH258" s="20"/>
      <c r="AI258" s="39" t="s">
        <v>419</v>
      </c>
      <c r="AJ258" s="25">
        <v>45299</v>
      </c>
      <c r="AK258" s="20" t="s">
        <v>66</v>
      </c>
      <c r="AL258" s="21">
        <v>45310</v>
      </c>
      <c r="AM258" s="28" t="str">
        <f t="shared" si="32"/>
        <v>Wk3</v>
      </c>
      <c r="AN258" s="149" t="e">
        <v>#N/A</v>
      </c>
      <c r="AO258" s="159" t="e">
        <v>#N/A</v>
      </c>
      <c r="AP258" s="149" t="s">
        <v>2447</v>
      </c>
      <c r="AQ258" s="149" t="e">
        <f>VLOOKUP(A:A,[2]Sheet1!$K:$N,4,0)</f>
        <v>#N/A</v>
      </c>
      <c r="AR258" s="151">
        <v>45310.46360023148</v>
      </c>
      <c r="AS258" s="26"/>
      <c r="AT258" s="20" t="s">
        <v>345</v>
      </c>
      <c r="AU258" s="20" t="s">
        <v>66</v>
      </c>
      <c r="AV258" s="20" t="s">
        <v>40</v>
      </c>
      <c r="AW258" s="27">
        <v>45321</v>
      </c>
      <c r="AX258" s="28" t="s">
        <v>40</v>
      </c>
      <c r="AY258" s="25"/>
      <c r="AZ258" s="20"/>
      <c r="BA258" t="e">
        <f>IF(MATCH(F258,Sheet1!A:A,0),"YES","NO")</f>
        <v>#N/A</v>
      </c>
      <c r="BB258" s="125" t="e">
        <v>#N/A</v>
      </c>
      <c r="BC258" t="s">
        <v>2447</v>
      </c>
    </row>
    <row r="259" spans="1:55" ht="15" hidden="1" customHeight="1" x14ac:dyDescent="0.35">
      <c r="A259" s="35" t="s">
        <v>854</v>
      </c>
      <c r="B259" s="36">
        <v>0.39991022453999997</v>
      </c>
      <c r="C259" s="36" t="e">
        <v>#N/A</v>
      </c>
      <c r="D259" s="35">
        <v>2023</v>
      </c>
      <c r="E259" s="20" t="s">
        <v>865</v>
      </c>
      <c r="F259" s="20" t="s">
        <v>866</v>
      </c>
      <c r="G259" s="36" t="e">
        <v>#N/A</v>
      </c>
      <c r="H259" s="20" t="s">
        <v>867</v>
      </c>
      <c r="I259" s="20" t="s">
        <v>367</v>
      </c>
      <c r="J259" s="20" t="s">
        <v>96</v>
      </c>
      <c r="K259" s="20"/>
      <c r="L259" s="21"/>
      <c r="M259" s="21"/>
      <c r="N259" s="21" t="s">
        <v>2054</v>
      </c>
      <c r="O259" s="85" t="s">
        <v>1991</v>
      </c>
      <c r="P259" s="20">
        <v>2023</v>
      </c>
      <c r="Q259" s="20" t="s">
        <v>1984</v>
      </c>
      <c r="R259" s="20" t="s">
        <v>39</v>
      </c>
      <c r="S259" s="20" t="s">
        <v>1833</v>
      </c>
      <c r="T259" s="20" t="str">
        <f t="shared" ref="T259:T322" si="33">"DWDM-"&amp;TRIM(U259)</f>
        <v>DWDM-1145A</v>
      </c>
      <c r="U259" s="20" t="s">
        <v>865</v>
      </c>
      <c r="V259" s="20" t="s">
        <v>40</v>
      </c>
      <c r="W259" s="20" t="s">
        <v>1761</v>
      </c>
      <c r="X259" s="20" t="e">
        <v>#N/A</v>
      </c>
      <c r="Y259" s="20" t="e">
        <v>#N/A</v>
      </c>
      <c r="Z259" s="20" t="e">
        <v>#N/A</v>
      </c>
      <c r="AA259" s="132"/>
      <c r="AB259" s="20" t="str">
        <f t="shared" si="28"/>
        <v>Wk52</v>
      </c>
      <c r="AC259" s="21">
        <v>45210</v>
      </c>
      <c r="AD259" s="21" t="s">
        <v>868</v>
      </c>
      <c r="AE259" s="22" t="s">
        <v>868</v>
      </c>
      <c r="AF259" s="141"/>
      <c r="AG259" s="144" t="s">
        <v>40</v>
      </c>
      <c r="AH259" s="20" t="s">
        <v>66</v>
      </c>
      <c r="AI259" s="39" t="s">
        <v>419</v>
      </c>
      <c r="AJ259" s="25">
        <v>45299</v>
      </c>
      <c r="AK259" s="20" t="s">
        <v>66</v>
      </c>
      <c r="AL259" s="21">
        <v>45295</v>
      </c>
      <c r="AM259" s="28" t="str">
        <f t="shared" si="32"/>
        <v>Wk1</v>
      </c>
      <c r="AN259" s="149" t="e">
        <v>#N/A</v>
      </c>
      <c r="AO259" s="159" t="e">
        <v>#N/A</v>
      </c>
      <c r="AP259" s="149" t="s">
        <v>2447</v>
      </c>
      <c r="AQ259" s="149" t="e">
        <f>VLOOKUP(A:A,[2]Sheet1!$K:$N,4,0)</f>
        <v>#N/A</v>
      </c>
      <c r="AR259" s="151"/>
      <c r="AS259" s="20"/>
      <c r="AT259" s="20" t="s">
        <v>345</v>
      </c>
      <c r="AU259" s="20" t="s">
        <v>66</v>
      </c>
      <c r="AV259" s="20" t="s">
        <v>40</v>
      </c>
      <c r="AW259" s="27">
        <v>45321</v>
      </c>
      <c r="AX259" s="28" t="s">
        <v>40</v>
      </c>
      <c r="AY259" s="25"/>
      <c r="AZ259" s="20"/>
      <c r="BA259" t="e">
        <f>IF(MATCH(F259,Sheet1!A:A,0),"YES","NO")</f>
        <v>#N/A</v>
      </c>
      <c r="BB259" s="125" t="e">
        <v>#N/A</v>
      </c>
      <c r="BC259" t="s">
        <v>2447</v>
      </c>
    </row>
    <row r="260" spans="1:55" ht="15" hidden="1" customHeight="1" x14ac:dyDescent="0.35">
      <c r="A260" s="35" t="s">
        <v>854</v>
      </c>
      <c r="B260" s="36">
        <v>0.39991022453999997</v>
      </c>
      <c r="C260" s="36" t="e">
        <v>#N/A</v>
      </c>
      <c r="D260" s="35">
        <v>2023</v>
      </c>
      <c r="E260" s="20" t="s">
        <v>869</v>
      </c>
      <c r="F260" s="20" t="s">
        <v>870</v>
      </c>
      <c r="G260" s="36" t="e">
        <v>#N/A</v>
      </c>
      <c r="H260" s="20" t="s">
        <v>871</v>
      </c>
      <c r="I260" s="20" t="s">
        <v>367</v>
      </c>
      <c r="J260" s="30" t="s">
        <v>96</v>
      </c>
      <c r="K260" s="30"/>
      <c r="L260" s="21"/>
      <c r="M260" s="21"/>
      <c r="N260" s="21" t="s">
        <v>2055</v>
      </c>
      <c r="O260" s="85" t="s">
        <v>1991</v>
      </c>
      <c r="P260" s="20">
        <v>2023</v>
      </c>
      <c r="Q260" s="20" t="s">
        <v>1984</v>
      </c>
      <c r="R260" s="20" t="s">
        <v>39</v>
      </c>
      <c r="S260" s="20" t="s">
        <v>1833</v>
      </c>
      <c r="T260" s="20" t="str">
        <f t="shared" si="33"/>
        <v>DWDM-1146A</v>
      </c>
      <c r="U260" s="20" t="s">
        <v>869</v>
      </c>
      <c r="V260" s="20" t="s">
        <v>40</v>
      </c>
      <c r="W260" s="20" t="s">
        <v>1762</v>
      </c>
      <c r="X260" s="20" t="e">
        <v>#N/A</v>
      </c>
      <c r="Y260" s="20" t="e">
        <v>#N/A</v>
      </c>
      <c r="Z260" s="20" t="e">
        <v>#N/A</v>
      </c>
      <c r="AA260" s="132"/>
      <c r="AB260" s="20" t="str">
        <f t="shared" si="28"/>
        <v>Wk52</v>
      </c>
      <c r="AC260" s="21">
        <v>45211</v>
      </c>
      <c r="AD260" s="21"/>
      <c r="AE260" s="22"/>
      <c r="AF260" s="141"/>
      <c r="AG260" s="144" t="s">
        <v>40</v>
      </c>
      <c r="AH260" s="20" t="s">
        <v>66</v>
      </c>
      <c r="AI260" s="39">
        <v>45296</v>
      </c>
      <c r="AJ260" s="25">
        <v>45299</v>
      </c>
      <c r="AK260" s="20" t="s">
        <v>66</v>
      </c>
      <c r="AL260" s="21">
        <v>45296</v>
      </c>
      <c r="AM260" s="28" t="str">
        <f t="shared" si="32"/>
        <v>Wk1</v>
      </c>
      <c r="AN260" s="149" t="e">
        <v>#N/A</v>
      </c>
      <c r="AO260" s="159" t="e">
        <v>#N/A</v>
      </c>
      <c r="AP260" s="149" t="s">
        <v>2447</v>
      </c>
      <c r="AQ260" s="149" t="e">
        <f>VLOOKUP(A:A,[2]Sheet1!$K:$N,4,0)</f>
        <v>#N/A</v>
      </c>
      <c r="AR260" s="151"/>
      <c r="AS260" s="20"/>
      <c r="AT260" s="20" t="s">
        <v>345</v>
      </c>
      <c r="AU260" s="20" t="s">
        <v>66</v>
      </c>
      <c r="AV260" s="20" t="s">
        <v>40</v>
      </c>
      <c r="AW260" s="27">
        <v>45321</v>
      </c>
      <c r="AX260" s="28" t="s">
        <v>40</v>
      </c>
      <c r="AY260" s="25"/>
      <c r="AZ260" s="20"/>
      <c r="BA260" t="e">
        <f>IF(MATCH(F260,Sheet1!A:A,0),"YES","NO")</f>
        <v>#N/A</v>
      </c>
      <c r="BB260" s="125" t="e">
        <v>#N/A</v>
      </c>
      <c r="BC260" t="s">
        <v>2447</v>
      </c>
    </row>
    <row r="261" spans="1:55" ht="15" hidden="1" customHeight="1" x14ac:dyDescent="0.35">
      <c r="A261" s="35" t="s">
        <v>854</v>
      </c>
      <c r="B261" s="36">
        <v>0.39991022453999997</v>
      </c>
      <c r="C261" s="36" t="e">
        <v>#N/A</v>
      </c>
      <c r="D261" s="35">
        <v>2023</v>
      </c>
      <c r="E261" s="20" t="s">
        <v>716</v>
      </c>
      <c r="F261" s="20" t="s">
        <v>872</v>
      </c>
      <c r="G261" s="36" t="e">
        <v>#N/A</v>
      </c>
      <c r="H261" s="20" t="s">
        <v>873</v>
      </c>
      <c r="I261" s="20" t="s">
        <v>367</v>
      </c>
      <c r="J261" s="20" t="s">
        <v>96</v>
      </c>
      <c r="K261" s="20"/>
      <c r="L261" s="21"/>
      <c r="M261" s="21"/>
      <c r="N261" s="21" t="s">
        <v>2095</v>
      </c>
      <c r="O261" s="85" t="s">
        <v>1991</v>
      </c>
      <c r="P261" s="20">
        <v>2023</v>
      </c>
      <c r="Q261" s="20" t="s">
        <v>1984</v>
      </c>
      <c r="R261" s="20" t="s">
        <v>39</v>
      </c>
      <c r="S261" s="20" t="s">
        <v>1833</v>
      </c>
      <c r="T261" s="20" t="str">
        <f t="shared" si="33"/>
        <v>DWDM-1701A</v>
      </c>
      <c r="U261" s="20" t="s">
        <v>716</v>
      </c>
      <c r="V261" s="20" t="s">
        <v>40</v>
      </c>
      <c r="W261" s="20" t="s">
        <v>1762</v>
      </c>
      <c r="X261" s="20" t="e">
        <v>#N/A</v>
      </c>
      <c r="Y261" s="20" t="e">
        <v>#N/A</v>
      </c>
      <c r="Z261" s="20" t="e">
        <v>#N/A</v>
      </c>
      <c r="AA261" s="132"/>
      <c r="AB261" s="20" t="str">
        <f t="shared" si="28"/>
        <v>Wk52</v>
      </c>
      <c r="AC261" s="21">
        <v>45212</v>
      </c>
      <c r="AD261" s="21" t="s">
        <v>874</v>
      </c>
      <c r="AE261" s="22" t="s">
        <v>859</v>
      </c>
      <c r="AF261" s="141"/>
      <c r="AG261" s="144"/>
      <c r="AH261" s="20"/>
      <c r="AI261" s="39">
        <v>45296</v>
      </c>
      <c r="AJ261" s="25">
        <v>45299</v>
      </c>
      <c r="AK261" s="20" t="s">
        <v>66</v>
      </c>
      <c r="AL261" s="21">
        <v>45308</v>
      </c>
      <c r="AM261" s="28" t="str">
        <f t="shared" si="32"/>
        <v>Wk3</v>
      </c>
      <c r="AN261" s="149" t="e">
        <v>#N/A</v>
      </c>
      <c r="AO261" s="159" t="e">
        <v>#N/A</v>
      </c>
      <c r="AP261" s="149" t="s">
        <v>2447</v>
      </c>
      <c r="AQ261" s="149" t="e">
        <f>VLOOKUP(A:A,[2]Sheet1!$K:$N,4,0)</f>
        <v>#N/A</v>
      </c>
      <c r="AR261" s="151">
        <v>45308.399635532405</v>
      </c>
      <c r="AS261" s="26"/>
      <c r="AT261" s="20" t="s">
        <v>345</v>
      </c>
      <c r="AU261" s="20" t="s">
        <v>66</v>
      </c>
      <c r="AV261" s="20" t="s">
        <v>40</v>
      </c>
      <c r="AW261" s="27">
        <v>45321</v>
      </c>
      <c r="AX261" s="28" t="s">
        <v>40</v>
      </c>
      <c r="AY261" s="25"/>
      <c r="AZ261" s="20"/>
      <c r="BA261" t="e">
        <f>IF(MATCH(F261,Sheet1!A:A,0),"YES","NO")</f>
        <v>#N/A</v>
      </c>
      <c r="BB261" s="125" t="e">
        <v>#N/A</v>
      </c>
      <c r="BC261" t="s">
        <v>2447</v>
      </c>
    </row>
    <row r="262" spans="1:55" ht="15" hidden="1" customHeight="1" x14ac:dyDescent="0.35">
      <c r="A262" s="35" t="s">
        <v>854</v>
      </c>
      <c r="B262" s="36">
        <v>0.39991022453999997</v>
      </c>
      <c r="C262" s="36" t="e">
        <v>#N/A</v>
      </c>
      <c r="D262" s="35">
        <v>2023</v>
      </c>
      <c r="E262" s="20" t="s">
        <v>875</v>
      </c>
      <c r="F262" s="20" t="s">
        <v>876</v>
      </c>
      <c r="G262" s="36" t="e">
        <v>#N/A</v>
      </c>
      <c r="H262" s="20" t="s">
        <v>877</v>
      </c>
      <c r="I262" s="20" t="s">
        <v>367</v>
      </c>
      <c r="J262" s="48" t="s">
        <v>96</v>
      </c>
      <c r="K262" s="48"/>
      <c r="L262" s="21"/>
      <c r="M262" s="21"/>
      <c r="N262" s="21" t="e">
        <v>#N/A</v>
      </c>
      <c r="O262" s="85" t="s">
        <v>1878</v>
      </c>
      <c r="P262" s="20"/>
      <c r="Q262" s="20"/>
      <c r="R262" s="20"/>
      <c r="S262" s="20"/>
      <c r="T262" s="20" t="str">
        <f t="shared" si="33"/>
        <v>DWDM-</v>
      </c>
      <c r="U262" s="20"/>
      <c r="V262" s="20"/>
      <c r="W262" s="20"/>
      <c r="X262" s="20" t="e">
        <v>#N/A</v>
      </c>
      <c r="Y262" s="20" t="e">
        <v>#N/A</v>
      </c>
      <c r="Z262" s="20" t="e">
        <v>#N/A</v>
      </c>
      <c r="AA262" s="132"/>
      <c r="AB262" s="20" t="str">
        <f t="shared" si="28"/>
        <v>Wk52</v>
      </c>
      <c r="AC262" s="21">
        <v>45300</v>
      </c>
      <c r="AD262" s="21"/>
      <c r="AE262" s="22"/>
      <c r="AF262" s="141"/>
      <c r="AG262" s="144" t="s">
        <v>40</v>
      </c>
      <c r="AH262" s="20" t="s">
        <v>66</v>
      </c>
      <c r="AI262" s="39">
        <v>45300</v>
      </c>
      <c r="AJ262" s="25">
        <v>45300</v>
      </c>
      <c r="AK262" s="20" t="s">
        <v>66</v>
      </c>
      <c r="AL262" s="21">
        <v>45301</v>
      </c>
      <c r="AM262" s="28" t="str">
        <f t="shared" si="32"/>
        <v>Wk2</v>
      </c>
      <c r="AN262" s="149" t="e">
        <v>#N/A</v>
      </c>
      <c r="AO262" s="159" t="e">
        <v>#N/A</v>
      </c>
      <c r="AP262" s="149" t="s">
        <v>2447</v>
      </c>
      <c r="AQ262" s="149" t="e">
        <f>VLOOKUP(A:A,[2]Sheet1!$K:$N,4,0)</f>
        <v>#N/A</v>
      </c>
      <c r="AR262" s="151"/>
      <c r="AS262" s="20"/>
      <c r="AT262" s="20"/>
      <c r="AU262" s="20" t="s">
        <v>66</v>
      </c>
      <c r="AV262" s="20" t="s">
        <v>40</v>
      </c>
      <c r="AW262" s="27">
        <v>45321</v>
      </c>
      <c r="AX262" s="28" t="s">
        <v>40</v>
      </c>
      <c r="AY262" s="25"/>
      <c r="AZ262" s="20"/>
      <c r="BA262" t="e">
        <f>IF(MATCH(F262,Sheet1!A:A,0),"YES","NO")</f>
        <v>#N/A</v>
      </c>
      <c r="BB262" s="125" t="e">
        <v>#N/A</v>
      </c>
      <c r="BC262" t="s">
        <v>2447</v>
      </c>
    </row>
    <row r="263" spans="1:55" x14ac:dyDescent="0.35">
      <c r="A263" s="18" t="s">
        <v>772</v>
      </c>
      <c r="B263" s="19" t="e">
        <v>#N/A</v>
      </c>
      <c r="C263" s="19" t="e">
        <v>#N/A</v>
      </c>
      <c r="D263" s="18">
        <v>2023</v>
      </c>
      <c r="E263" s="20" t="s">
        <v>773</v>
      </c>
      <c r="F263" s="20" t="s">
        <v>774</v>
      </c>
      <c r="G263" s="19" t="e">
        <v>#N/A</v>
      </c>
      <c r="H263" s="20" t="s">
        <v>775</v>
      </c>
      <c r="I263" s="20" t="s">
        <v>776</v>
      </c>
      <c r="J263" s="20" t="s">
        <v>96</v>
      </c>
      <c r="K263" s="20"/>
      <c r="L263" s="21"/>
      <c r="M263" s="21"/>
      <c r="N263" s="21" t="e">
        <v>#N/A</v>
      </c>
      <c r="O263" s="85" t="s">
        <v>1878</v>
      </c>
      <c r="P263" s="20"/>
      <c r="Q263" s="20"/>
      <c r="R263" s="20"/>
      <c r="S263" s="20"/>
      <c r="T263" s="20" t="str">
        <f t="shared" si="33"/>
        <v>DWDM-</v>
      </c>
      <c r="U263" s="20"/>
      <c r="V263" s="20"/>
      <c r="W263" s="20"/>
      <c r="X263" s="20" t="e">
        <v>#N/A</v>
      </c>
      <c r="Y263" s="20" t="e">
        <v>#N/A</v>
      </c>
      <c r="Z263" s="20" t="e">
        <v>#N/A</v>
      </c>
      <c r="AA263" s="132">
        <v>45421</v>
      </c>
      <c r="AB263" s="20" t="str">
        <f t="shared" si="28"/>
        <v>Wk19</v>
      </c>
      <c r="AC263" s="21">
        <v>45421</v>
      </c>
      <c r="AD263" s="21" t="s">
        <v>777</v>
      </c>
      <c r="AE263" s="22" t="s">
        <v>408</v>
      </c>
      <c r="AF263" s="141" t="s">
        <v>2340</v>
      </c>
      <c r="AG263" s="144"/>
      <c r="AH263" s="20"/>
      <c r="AI263" s="24"/>
      <c r="AJ263" s="25" t="s">
        <v>382</v>
      </c>
      <c r="AK263" s="20"/>
      <c r="AL263" s="21">
        <v>45428</v>
      </c>
      <c r="AM263" s="28"/>
      <c r="AN263" s="149" t="s">
        <v>2299</v>
      </c>
      <c r="AO263" s="20" t="s">
        <v>2455</v>
      </c>
      <c r="AP263" s="149" t="s">
        <v>2447</v>
      </c>
      <c r="AQ263" s="149" t="e">
        <f>VLOOKUP(A:A,[2]Sheet1!$K:$N,4,0)</f>
        <v>#N/A</v>
      </c>
      <c r="AR263" s="151"/>
      <c r="AS263" s="20"/>
      <c r="AT263" s="20"/>
      <c r="AU263" s="20"/>
      <c r="AV263" s="20"/>
      <c r="AW263" s="27">
        <v>0</v>
      </c>
      <c r="AX263" s="28"/>
      <c r="AY263" s="25"/>
      <c r="AZ263" s="31"/>
      <c r="BA263" t="e">
        <f>IF(MATCH(F263,Sheet1!A:A,0),"YES","NO")</f>
        <v>#N/A</v>
      </c>
      <c r="BB263" s="125" t="e">
        <v>#N/A</v>
      </c>
      <c r="BC263" t="e">
        <v>#N/A</v>
      </c>
    </row>
    <row r="264" spans="1:55" hidden="1" x14ac:dyDescent="0.35">
      <c r="A264" s="18" t="s">
        <v>1170</v>
      </c>
      <c r="B264" s="19">
        <v>0.80842560884875003</v>
      </c>
      <c r="C264" s="19" t="e">
        <v>#N/A</v>
      </c>
      <c r="D264" s="18" t="s">
        <v>1167</v>
      </c>
      <c r="E264" s="20" t="s">
        <v>1175</v>
      </c>
      <c r="F264" s="80" t="s">
        <v>1176</v>
      </c>
      <c r="G264" s="19" t="e">
        <v>#N/A</v>
      </c>
      <c r="H264" s="20" t="s">
        <v>1177</v>
      </c>
      <c r="I264" s="20" t="s">
        <v>200</v>
      </c>
      <c r="J264" s="20" t="s">
        <v>96</v>
      </c>
      <c r="K264" s="20" t="s">
        <v>41</v>
      </c>
      <c r="L264" s="20" t="s">
        <v>41</v>
      </c>
      <c r="M264" s="21"/>
      <c r="N264" s="21" t="e">
        <v>#N/A</v>
      </c>
      <c r="O264" s="85" t="s">
        <v>1878</v>
      </c>
      <c r="P264" s="20"/>
      <c r="Q264" s="20"/>
      <c r="R264" s="20"/>
      <c r="S264" s="20"/>
      <c r="T264" s="20" t="str">
        <f t="shared" si="33"/>
        <v>DWDM-</v>
      </c>
      <c r="U264" s="20"/>
      <c r="V264" s="20"/>
      <c r="W264" s="20" t="s">
        <v>2295</v>
      </c>
      <c r="X264" s="20" t="s">
        <v>2244</v>
      </c>
      <c r="Y264" s="20" t="s">
        <v>1511</v>
      </c>
      <c r="Z264" s="20" t="s">
        <v>1511</v>
      </c>
      <c r="AA264" s="132">
        <v>45420</v>
      </c>
      <c r="AB264" s="20" t="str">
        <f t="shared" si="28"/>
        <v>Wk19</v>
      </c>
      <c r="AC264" s="21">
        <v>45422</v>
      </c>
      <c r="AD264" s="21"/>
      <c r="AE264" s="22"/>
      <c r="AF264" s="141"/>
      <c r="AG264" s="144"/>
      <c r="AH264" s="20"/>
      <c r="AI264" s="24"/>
      <c r="AJ264" s="25"/>
      <c r="AK264" s="20"/>
      <c r="AL264" s="21">
        <v>45428</v>
      </c>
      <c r="AM264" s="28"/>
      <c r="AN264" s="149" t="s">
        <v>2300</v>
      </c>
      <c r="AO264" s="159" t="s">
        <v>1170</v>
      </c>
      <c r="AP264" s="149" t="s">
        <v>2450</v>
      </c>
      <c r="AQ264" s="149" t="e">
        <f>VLOOKUP(A:A,[2]Sheet1!$K:$N,4,0)</f>
        <v>#N/A</v>
      </c>
      <c r="AR264" s="152"/>
      <c r="AS264" s="20"/>
      <c r="AT264" s="20"/>
      <c r="AU264" s="20"/>
      <c r="AV264" s="20"/>
      <c r="AW264" s="27"/>
      <c r="AX264" s="28"/>
      <c r="AY264" s="27"/>
      <c r="AZ264" s="21">
        <v>45435</v>
      </c>
      <c r="BA264" t="e">
        <f>IF(MATCH(F264,Sheet1!A:A,0),"YES","NO")</f>
        <v>#N/A</v>
      </c>
      <c r="BB264" s="125" t="e">
        <v>#N/A</v>
      </c>
      <c r="BC264" t="s">
        <v>2450</v>
      </c>
    </row>
    <row r="265" spans="1:55" ht="15" hidden="1" customHeight="1" x14ac:dyDescent="0.35">
      <c r="A265" s="18" t="s">
        <v>883</v>
      </c>
      <c r="B265" s="19">
        <v>0.183350303307</v>
      </c>
      <c r="C265" s="19" t="e">
        <v>#N/A</v>
      </c>
      <c r="D265" s="18">
        <v>2023</v>
      </c>
      <c r="E265" s="20" t="s">
        <v>60</v>
      </c>
      <c r="F265" s="20" t="s">
        <v>884</v>
      </c>
      <c r="G265" s="19" t="e">
        <v>#N/A</v>
      </c>
      <c r="H265" s="20" t="s">
        <v>715</v>
      </c>
      <c r="I265" s="20" t="s">
        <v>367</v>
      </c>
      <c r="J265" s="20" t="s">
        <v>297</v>
      </c>
      <c r="K265" s="20"/>
      <c r="L265" s="21"/>
      <c r="M265" s="21"/>
      <c r="N265" s="21" t="s">
        <v>1996</v>
      </c>
      <c r="O265" s="85" t="s">
        <v>1991</v>
      </c>
      <c r="P265" s="20">
        <v>2024</v>
      </c>
      <c r="Q265" s="20" t="s">
        <v>184</v>
      </c>
      <c r="R265" s="20" t="s">
        <v>39</v>
      </c>
      <c r="S265" s="20" t="s">
        <v>1968</v>
      </c>
      <c r="T265" s="20" t="str">
        <f t="shared" si="33"/>
        <v>DWDM-1049B</v>
      </c>
      <c r="U265" s="20" t="s">
        <v>60</v>
      </c>
      <c r="V265" s="20" t="s">
        <v>1897</v>
      </c>
      <c r="W265" s="20" t="s">
        <v>1898</v>
      </c>
      <c r="X265" s="20" t="e">
        <v>#N/A</v>
      </c>
      <c r="Y265" s="20" t="e">
        <v>#N/A</v>
      </c>
      <c r="Z265" s="20" t="e">
        <v>#N/A</v>
      </c>
      <c r="AA265" s="132"/>
      <c r="AB265" s="20" t="str">
        <f t="shared" ref="AB265:AB328" si="34">"Wk"&amp;WEEKNUM(AA265,21)</f>
        <v>Wk52</v>
      </c>
      <c r="AC265" s="21">
        <v>45266</v>
      </c>
      <c r="AD265" s="21"/>
      <c r="AE265" s="22" t="s">
        <v>839</v>
      </c>
      <c r="AF265" s="141"/>
      <c r="AG265" s="144" t="s">
        <v>40</v>
      </c>
      <c r="AH265" s="20" t="s">
        <v>66</v>
      </c>
      <c r="AI265" s="39">
        <v>45317</v>
      </c>
      <c r="AJ265" s="25">
        <v>45300</v>
      </c>
      <c r="AK265" s="20" t="s">
        <v>66</v>
      </c>
      <c r="AL265" s="21">
        <v>45317</v>
      </c>
      <c r="AM265" s="28" t="str">
        <f t="shared" ref="AM265:AM296" si="35">"Wk"&amp;WEEKNUM(AL265,21)</f>
        <v>Wk4</v>
      </c>
      <c r="AN265" s="149" t="e">
        <v>#N/A</v>
      </c>
      <c r="AO265" s="159" t="e">
        <v>#N/A</v>
      </c>
      <c r="AP265" s="149" t="e">
        <v>#N/A</v>
      </c>
      <c r="AQ265" s="149" t="e">
        <f>VLOOKUP(A:A,[2]Sheet1!$K:$N,4,0)</f>
        <v>#N/A</v>
      </c>
      <c r="AR265" s="151">
        <v>45320.411316666665</v>
      </c>
      <c r="AS265" s="26"/>
      <c r="AT265" s="20"/>
      <c r="AU265" s="20" t="s">
        <v>66</v>
      </c>
      <c r="AV265" s="20" t="s">
        <v>40</v>
      </c>
      <c r="AW265" s="27">
        <v>45322</v>
      </c>
      <c r="AX265" s="28" t="s">
        <v>40</v>
      </c>
      <c r="AY265" s="25"/>
      <c r="AZ265" s="20"/>
      <c r="BA265" t="e">
        <f>IF(MATCH(F265,Sheet1!A:A,0),"YES","NO")</f>
        <v>#N/A</v>
      </c>
      <c r="BB265" s="125" t="e">
        <v>#N/A</v>
      </c>
      <c r="BC265" t="e">
        <v>#N/A</v>
      </c>
    </row>
    <row r="266" spans="1:55" ht="15" hidden="1" customHeight="1" x14ac:dyDescent="0.35">
      <c r="A266" s="18" t="s">
        <v>883</v>
      </c>
      <c r="B266" s="19">
        <v>0.183350303307</v>
      </c>
      <c r="C266" s="19" t="e">
        <v>#N/A</v>
      </c>
      <c r="D266" s="18">
        <v>2023</v>
      </c>
      <c r="E266" s="20" t="s">
        <v>885</v>
      </c>
      <c r="F266" s="20" t="s">
        <v>886</v>
      </c>
      <c r="G266" s="19" t="e">
        <v>#N/A</v>
      </c>
      <c r="H266" s="20" t="s">
        <v>887</v>
      </c>
      <c r="I266" s="20" t="s">
        <v>367</v>
      </c>
      <c r="J266" s="20" t="s">
        <v>297</v>
      </c>
      <c r="K266" s="20"/>
      <c r="L266" s="21"/>
      <c r="M266" s="21"/>
      <c r="N266" s="21" t="s">
        <v>2064</v>
      </c>
      <c r="O266" s="85" t="s">
        <v>1991</v>
      </c>
      <c r="P266" s="20">
        <v>2023</v>
      </c>
      <c r="Q266" s="20" t="s">
        <v>1986</v>
      </c>
      <c r="R266" s="20" t="s">
        <v>39</v>
      </c>
      <c r="S266" s="20" t="s">
        <v>1833</v>
      </c>
      <c r="T266" s="20" t="str">
        <f t="shared" si="33"/>
        <v>DWDM-1298A</v>
      </c>
      <c r="U266" s="20" t="s">
        <v>885</v>
      </c>
      <c r="V266" s="20" t="s">
        <v>40</v>
      </c>
      <c r="W266" s="20" t="s">
        <v>1755</v>
      </c>
      <c r="X266" s="20" t="e">
        <v>#N/A</v>
      </c>
      <c r="Y266" s="20" t="e">
        <v>#N/A</v>
      </c>
      <c r="Z266" s="20" t="e">
        <v>#N/A</v>
      </c>
      <c r="AA266" s="132"/>
      <c r="AB266" s="20" t="str">
        <f t="shared" si="34"/>
        <v>Wk52</v>
      </c>
      <c r="AC266" s="21">
        <v>45267</v>
      </c>
      <c r="AD266" s="21"/>
      <c r="AE266" s="22"/>
      <c r="AF266" s="141"/>
      <c r="AG266" s="144" t="s">
        <v>40</v>
      </c>
      <c r="AH266" s="20" t="s">
        <v>66</v>
      </c>
      <c r="AI266" s="39">
        <v>45296</v>
      </c>
      <c r="AJ266" s="25">
        <v>45299</v>
      </c>
      <c r="AK266" s="20" t="s">
        <v>66</v>
      </c>
      <c r="AL266" s="21">
        <v>45296</v>
      </c>
      <c r="AM266" s="28" t="str">
        <f t="shared" si="35"/>
        <v>Wk1</v>
      </c>
      <c r="AN266" s="149" t="e">
        <v>#N/A</v>
      </c>
      <c r="AO266" s="159" t="e">
        <v>#N/A</v>
      </c>
      <c r="AP266" s="149" t="e">
        <v>#N/A</v>
      </c>
      <c r="AQ266" s="149" t="e">
        <f>VLOOKUP(A:A,[2]Sheet1!$K:$N,4,0)</f>
        <v>#N/A</v>
      </c>
      <c r="AR266" s="151"/>
      <c r="AS266" s="20"/>
      <c r="AT266" s="20" t="s">
        <v>345</v>
      </c>
      <c r="AU266" s="20" t="s">
        <v>66</v>
      </c>
      <c r="AV266" s="20" t="s">
        <v>40</v>
      </c>
      <c r="AW266" s="27">
        <v>45322</v>
      </c>
      <c r="AX266" s="28" t="s">
        <v>40</v>
      </c>
      <c r="AY266" s="25"/>
      <c r="AZ266" s="20"/>
      <c r="BA266" t="e">
        <f>IF(MATCH(F266,Sheet1!A:A,0),"YES","NO")</f>
        <v>#N/A</v>
      </c>
      <c r="BB266" s="125" t="e">
        <v>#N/A</v>
      </c>
      <c r="BC266" t="e">
        <v>#N/A</v>
      </c>
    </row>
    <row r="267" spans="1:55" ht="15" hidden="1" customHeight="1" x14ac:dyDescent="0.35">
      <c r="A267" s="18" t="s">
        <v>883</v>
      </c>
      <c r="B267" s="19">
        <v>0.183350303307</v>
      </c>
      <c r="C267" s="19" t="e">
        <v>#N/A</v>
      </c>
      <c r="D267" s="18">
        <v>2023</v>
      </c>
      <c r="E267" s="20" t="s">
        <v>888</v>
      </c>
      <c r="F267" s="20" t="s">
        <v>889</v>
      </c>
      <c r="G267" s="19" t="e">
        <v>#N/A</v>
      </c>
      <c r="H267" s="20" t="s">
        <v>890</v>
      </c>
      <c r="I267" s="20" t="s">
        <v>367</v>
      </c>
      <c r="J267" s="20" t="s">
        <v>297</v>
      </c>
      <c r="K267" s="20"/>
      <c r="L267" s="21"/>
      <c r="M267" s="21"/>
      <c r="N267" s="21" t="e">
        <v>#N/A</v>
      </c>
      <c r="O267" s="85" t="s">
        <v>1878</v>
      </c>
      <c r="P267" s="20"/>
      <c r="Q267" s="20"/>
      <c r="R267" s="20"/>
      <c r="S267" s="20"/>
      <c r="T267" s="20" t="str">
        <f t="shared" si="33"/>
        <v>DWDM-</v>
      </c>
      <c r="U267" s="20"/>
      <c r="V267" s="20"/>
      <c r="W267" s="20"/>
      <c r="X267" s="20" t="e">
        <v>#N/A</v>
      </c>
      <c r="Y267" s="20" t="e">
        <v>#N/A</v>
      </c>
      <c r="Z267" s="20" t="e">
        <v>#N/A</v>
      </c>
      <c r="AA267" s="132"/>
      <c r="AB267" s="20" t="str">
        <f t="shared" si="34"/>
        <v>Wk52</v>
      </c>
      <c r="AC267" s="21">
        <v>45308</v>
      </c>
      <c r="AD267" s="21" t="s">
        <v>874</v>
      </c>
      <c r="AE267" s="22" t="s">
        <v>874</v>
      </c>
      <c r="AF267" s="141"/>
      <c r="AG267" s="144" t="s">
        <v>40</v>
      </c>
      <c r="AH267" s="20" t="s">
        <v>66</v>
      </c>
      <c r="AI267" s="24">
        <v>45308</v>
      </c>
      <c r="AJ267" s="25"/>
      <c r="AK267" s="20" t="s">
        <v>66</v>
      </c>
      <c r="AL267" s="21">
        <v>45308</v>
      </c>
      <c r="AM267" s="28" t="str">
        <f t="shared" si="35"/>
        <v>Wk3</v>
      </c>
      <c r="AN267" s="149" t="e">
        <v>#N/A</v>
      </c>
      <c r="AO267" s="159" t="e">
        <v>#N/A</v>
      </c>
      <c r="AP267" s="149" t="e">
        <v>#N/A</v>
      </c>
      <c r="AQ267" s="149" t="e">
        <f>VLOOKUP(A:A,[2]Sheet1!$K:$N,4,0)</f>
        <v>#N/A</v>
      </c>
      <c r="AR267" s="151">
        <v>45308.399635532405</v>
      </c>
      <c r="AS267" s="26"/>
      <c r="AT267" s="20"/>
      <c r="AU267" s="20" t="s">
        <v>66</v>
      </c>
      <c r="AV267" s="20" t="s">
        <v>40</v>
      </c>
      <c r="AW267" s="27">
        <v>45322</v>
      </c>
      <c r="AX267" s="28" t="s">
        <v>40</v>
      </c>
      <c r="AY267" s="25"/>
      <c r="AZ267" s="20"/>
      <c r="BA267" t="e">
        <f>IF(MATCH(F267,Sheet1!A:A,0),"YES","NO")</f>
        <v>#N/A</v>
      </c>
      <c r="BB267" s="125" t="e">
        <v>#N/A</v>
      </c>
      <c r="BC267" t="e">
        <v>#N/A</v>
      </c>
    </row>
    <row r="268" spans="1:55" ht="15" hidden="1" customHeight="1" x14ac:dyDescent="0.35">
      <c r="A268" s="18" t="s">
        <v>891</v>
      </c>
      <c r="B268" s="19" t="e">
        <v>#N/A</v>
      </c>
      <c r="C268" s="19" t="e">
        <v>#N/A</v>
      </c>
      <c r="D268" s="18">
        <v>2023</v>
      </c>
      <c r="E268" s="20" t="s">
        <v>892</v>
      </c>
      <c r="F268" s="20" t="s">
        <v>893</v>
      </c>
      <c r="G268" s="19" t="e">
        <v>#N/A</v>
      </c>
      <c r="H268" s="20" t="s">
        <v>894</v>
      </c>
      <c r="I268" s="20" t="s">
        <v>895</v>
      </c>
      <c r="J268" s="20" t="s">
        <v>96</v>
      </c>
      <c r="K268" s="20"/>
      <c r="L268" s="21"/>
      <c r="M268" s="21"/>
      <c r="N268" s="21" t="e">
        <v>#N/A</v>
      </c>
      <c r="O268" s="85" t="s">
        <v>1878</v>
      </c>
      <c r="P268" s="20"/>
      <c r="Q268" s="20"/>
      <c r="R268" s="20"/>
      <c r="S268" s="20"/>
      <c r="T268" s="20" t="str">
        <f t="shared" si="33"/>
        <v>DWDM-</v>
      </c>
      <c r="U268" s="20"/>
      <c r="V268" s="20"/>
      <c r="W268" s="20"/>
      <c r="X268" s="20" t="e">
        <v>#N/A</v>
      </c>
      <c r="Y268" s="20" t="e">
        <v>#N/A</v>
      </c>
      <c r="Z268" s="20" t="e">
        <v>#N/A</v>
      </c>
      <c r="AA268" s="132"/>
      <c r="AB268" s="20" t="str">
        <f t="shared" si="34"/>
        <v>Wk52</v>
      </c>
      <c r="AC268" s="21" t="s">
        <v>40</v>
      </c>
      <c r="AD268" s="21"/>
      <c r="AE268" s="22"/>
      <c r="AF268" s="141"/>
      <c r="AG268" s="144"/>
      <c r="AH268" s="20" t="s">
        <v>41</v>
      </c>
      <c r="AI268" s="24"/>
      <c r="AJ268" s="25" t="s">
        <v>40</v>
      </c>
      <c r="AK268" s="20" t="s">
        <v>41</v>
      </c>
      <c r="AL268" s="21">
        <v>45244</v>
      </c>
      <c r="AM268" s="28" t="str">
        <f t="shared" si="35"/>
        <v>Wk46</v>
      </c>
      <c r="AN268" s="149" t="e">
        <v>#N/A</v>
      </c>
      <c r="AO268" s="159" t="e">
        <v>#N/A</v>
      </c>
      <c r="AP268" s="149" t="e">
        <v>#N/A</v>
      </c>
      <c r="AQ268" s="149" t="e">
        <f>VLOOKUP(A:A,[2]Sheet1!$K:$N,4,0)</f>
        <v>#N/A</v>
      </c>
      <c r="AR268" s="151"/>
      <c r="AS268" s="20"/>
      <c r="AT268" s="20"/>
      <c r="AU268" s="20" t="s">
        <v>41</v>
      </c>
      <c r="AV268" s="20" t="s">
        <v>40</v>
      </c>
      <c r="AW268" s="27">
        <v>45279</v>
      </c>
      <c r="AX268" s="28" t="s">
        <v>40</v>
      </c>
      <c r="AY268" s="25"/>
      <c r="AZ268" s="20"/>
      <c r="BA268" t="e">
        <f>IF(MATCH(F268,Sheet1!A:A,0),"YES","NO")</f>
        <v>#N/A</v>
      </c>
      <c r="BB268" s="125" t="e">
        <v>#N/A</v>
      </c>
      <c r="BC268" t="e">
        <v>#N/A</v>
      </c>
    </row>
    <row r="269" spans="1:55" ht="15" hidden="1" customHeight="1" x14ac:dyDescent="0.35">
      <c r="A269" s="18" t="s">
        <v>891</v>
      </c>
      <c r="B269" s="19" t="e">
        <v>#N/A</v>
      </c>
      <c r="C269" s="19" t="e">
        <v>#N/A</v>
      </c>
      <c r="D269" s="18">
        <v>2023</v>
      </c>
      <c r="E269" s="20" t="s">
        <v>896</v>
      </c>
      <c r="F269" s="20" t="s">
        <v>897</v>
      </c>
      <c r="G269" s="19" t="e">
        <v>#N/A</v>
      </c>
      <c r="H269" s="20" t="s">
        <v>898</v>
      </c>
      <c r="I269" s="20" t="s">
        <v>899</v>
      </c>
      <c r="J269" s="20" t="s">
        <v>96</v>
      </c>
      <c r="K269" s="20"/>
      <c r="L269" s="21"/>
      <c r="M269" s="21"/>
      <c r="N269" s="21" t="s">
        <v>2048</v>
      </c>
      <c r="O269" s="85" t="s">
        <v>1991</v>
      </c>
      <c r="P269" s="20">
        <v>2023</v>
      </c>
      <c r="Q269" s="20" t="s">
        <v>1984</v>
      </c>
      <c r="R269" s="20" t="s">
        <v>39</v>
      </c>
      <c r="S269" s="20" t="s">
        <v>1833</v>
      </c>
      <c r="T269" s="20" t="str">
        <f t="shared" si="33"/>
        <v>DWDM-1080A</v>
      </c>
      <c r="U269" s="20" t="s">
        <v>896</v>
      </c>
      <c r="V269" s="20" t="s">
        <v>40</v>
      </c>
      <c r="W269" s="20" t="s">
        <v>2295</v>
      </c>
      <c r="X269" s="20" t="e">
        <v>#N/A</v>
      </c>
      <c r="Y269" s="20" t="e">
        <v>#N/A</v>
      </c>
      <c r="Z269" s="20" t="e">
        <v>#N/A</v>
      </c>
      <c r="AA269" s="132"/>
      <c r="AB269" s="20" t="str">
        <f t="shared" si="34"/>
        <v>Wk52</v>
      </c>
      <c r="AC269" s="21">
        <v>45218</v>
      </c>
      <c r="AD269" s="21"/>
      <c r="AE269" s="22"/>
      <c r="AF269" s="141"/>
      <c r="AG269" s="144" t="s">
        <v>40</v>
      </c>
      <c r="AH269" s="20" t="s">
        <v>66</v>
      </c>
      <c r="AI269" s="24"/>
      <c r="AJ269" s="25">
        <v>45230</v>
      </c>
      <c r="AK269" s="20" t="s">
        <v>66</v>
      </c>
      <c r="AL269" s="21">
        <v>45244</v>
      </c>
      <c r="AM269" s="28" t="str">
        <f t="shared" si="35"/>
        <v>Wk46</v>
      </c>
      <c r="AN269" s="149" t="e">
        <v>#N/A</v>
      </c>
      <c r="AO269" s="159" t="e">
        <v>#N/A</v>
      </c>
      <c r="AP269" s="149" t="e">
        <v>#N/A</v>
      </c>
      <c r="AQ269" s="149" t="e">
        <f>VLOOKUP(A:A,[2]Sheet1!$K:$N,4,0)</f>
        <v>#N/A</v>
      </c>
      <c r="AR269" s="151"/>
      <c r="AS269" s="20"/>
      <c r="AT269" s="20" t="s">
        <v>345</v>
      </c>
      <c r="AU269" s="20" t="s">
        <v>66</v>
      </c>
      <c r="AV269" s="20" t="s">
        <v>40</v>
      </c>
      <c r="AW269" s="27">
        <v>45281</v>
      </c>
      <c r="AX269" s="28" t="s">
        <v>40</v>
      </c>
      <c r="AY269" s="25"/>
      <c r="AZ269" s="20"/>
      <c r="BA269" t="e">
        <f>IF(MATCH(F269,Sheet1!A:A,0),"YES","NO")</f>
        <v>#N/A</v>
      </c>
      <c r="BB269" s="125" t="e">
        <v>#N/A</v>
      </c>
      <c r="BC269" t="e">
        <v>#N/A</v>
      </c>
    </row>
    <row r="270" spans="1:55" ht="15" hidden="1" customHeight="1" x14ac:dyDescent="0.35">
      <c r="A270" s="18" t="s">
        <v>891</v>
      </c>
      <c r="B270" s="19" t="e">
        <v>#N/A</v>
      </c>
      <c r="C270" s="19" t="e">
        <v>#N/A</v>
      </c>
      <c r="D270" s="18">
        <v>2023</v>
      </c>
      <c r="E270" s="20" t="s">
        <v>900</v>
      </c>
      <c r="F270" s="20" t="s">
        <v>901</v>
      </c>
      <c r="G270" s="19" t="e">
        <v>#N/A</v>
      </c>
      <c r="H270" s="20" t="s">
        <v>902</v>
      </c>
      <c r="I270" s="20" t="s">
        <v>899</v>
      </c>
      <c r="J270" s="20" t="s">
        <v>96</v>
      </c>
      <c r="K270" s="20"/>
      <c r="L270" s="21"/>
      <c r="M270" s="21"/>
      <c r="N270" s="21" t="s">
        <v>2051</v>
      </c>
      <c r="O270" s="85" t="s">
        <v>1991</v>
      </c>
      <c r="P270" s="20">
        <v>2023</v>
      </c>
      <c r="Q270" s="20" t="s">
        <v>1984</v>
      </c>
      <c r="R270" s="20" t="s">
        <v>39</v>
      </c>
      <c r="S270" s="20" t="s">
        <v>1833</v>
      </c>
      <c r="T270" s="20" t="str">
        <f t="shared" si="33"/>
        <v>DWDM-1087A</v>
      </c>
      <c r="U270" s="20" t="s">
        <v>900</v>
      </c>
      <c r="V270" s="20" t="s">
        <v>40</v>
      </c>
      <c r="W270" s="20" t="s">
        <v>2295</v>
      </c>
      <c r="X270" s="20" t="e">
        <v>#N/A</v>
      </c>
      <c r="Y270" s="20" t="e">
        <v>#N/A</v>
      </c>
      <c r="Z270" s="20" t="e">
        <v>#N/A</v>
      </c>
      <c r="AA270" s="132"/>
      <c r="AB270" s="20" t="str">
        <f t="shared" si="34"/>
        <v>Wk52</v>
      </c>
      <c r="AC270" s="21">
        <v>45210</v>
      </c>
      <c r="AD270" s="21"/>
      <c r="AE270" s="22"/>
      <c r="AF270" s="141"/>
      <c r="AG270" s="144" t="s">
        <v>40</v>
      </c>
      <c r="AH270" s="20" t="s">
        <v>66</v>
      </c>
      <c r="AI270" s="24"/>
      <c r="AJ270" s="25">
        <v>45230</v>
      </c>
      <c r="AK270" s="20" t="s">
        <v>66</v>
      </c>
      <c r="AL270" s="21">
        <v>45244</v>
      </c>
      <c r="AM270" s="28" t="str">
        <f t="shared" si="35"/>
        <v>Wk46</v>
      </c>
      <c r="AN270" s="149" t="e">
        <v>#N/A</v>
      </c>
      <c r="AO270" s="159" t="e">
        <v>#N/A</v>
      </c>
      <c r="AP270" s="149" t="e">
        <v>#N/A</v>
      </c>
      <c r="AQ270" s="149" t="e">
        <f>VLOOKUP(A:A,[2]Sheet1!$K:$N,4,0)</f>
        <v>#N/A</v>
      </c>
      <c r="AR270" s="151"/>
      <c r="AS270" s="20"/>
      <c r="AT270" s="20" t="s">
        <v>345</v>
      </c>
      <c r="AU270" s="20" t="s">
        <v>66</v>
      </c>
      <c r="AV270" s="20" t="s">
        <v>40</v>
      </c>
      <c r="AW270" s="27">
        <v>45281</v>
      </c>
      <c r="AX270" s="28" t="s">
        <v>40</v>
      </c>
      <c r="AY270" s="25"/>
      <c r="AZ270" s="20"/>
      <c r="BA270" t="e">
        <f>IF(MATCH(F270,Sheet1!A:A,0),"YES","NO")</f>
        <v>#N/A</v>
      </c>
      <c r="BB270" s="125" t="e">
        <v>#N/A</v>
      </c>
      <c r="BC270" t="e">
        <v>#N/A</v>
      </c>
    </row>
    <row r="271" spans="1:55" ht="15" hidden="1" customHeight="1" x14ac:dyDescent="0.35">
      <c r="A271" s="18" t="s">
        <v>891</v>
      </c>
      <c r="B271" s="19" t="e">
        <v>#N/A</v>
      </c>
      <c r="C271" s="19" t="e">
        <v>#N/A</v>
      </c>
      <c r="D271" s="18">
        <v>2023</v>
      </c>
      <c r="E271" s="20" t="s">
        <v>201</v>
      </c>
      <c r="F271" s="20" t="s">
        <v>903</v>
      </c>
      <c r="G271" s="19" t="e">
        <v>#N/A</v>
      </c>
      <c r="H271" s="20" t="s">
        <v>904</v>
      </c>
      <c r="I271" s="20" t="s">
        <v>895</v>
      </c>
      <c r="J271" s="20" t="s">
        <v>96</v>
      </c>
      <c r="K271" s="20"/>
      <c r="L271" s="21"/>
      <c r="M271" s="21"/>
      <c r="N271" s="21" t="e">
        <v>#N/A</v>
      </c>
      <c r="O271" s="85" t="s">
        <v>1878</v>
      </c>
      <c r="P271" s="20"/>
      <c r="Q271" s="20"/>
      <c r="R271" s="20"/>
      <c r="S271" s="20"/>
      <c r="T271" s="20" t="str">
        <f t="shared" si="33"/>
        <v>DWDM-</v>
      </c>
      <c r="U271" s="20"/>
      <c r="V271" s="20"/>
      <c r="W271" s="20"/>
      <c r="X271" s="20" t="e">
        <v>#N/A</v>
      </c>
      <c r="Y271" s="20" t="e">
        <v>#N/A</v>
      </c>
      <c r="Z271" s="20" t="e">
        <v>#N/A</v>
      </c>
      <c r="AA271" s="132"/>
      <c r="AB271" s="20" t="str">
        <f t="shared" si="34"/>
        <v>Wk52</v>
      </c>
      <c r="AC271" s="21" t="s">
        <v>40</v>
      </c>
      <c r="AD271" s="21"/>
      <c r="AE271" s="22"/>
      <c r="AF271" s="141"/>
      <c r="AG271" s="144"/>
      <c r="AH271" s="20" t="s">
        <v>41</v>
      </c>
      <c r="AI271" s="24"/>
      <c r="AJ271" s="25" t="s">
        <v>40</v>
      </c>
      <c r="AK271" s="20" t="s">
        <v>41</v>
      </c>
      <c r="AL271" s="21">
        <v>45244</v>
      </c>
      <c r="AM271" s="28" t="str">
        <f t="shared" si="35"/>
        <v>Wk46</v>
      </c>
      <c r="AN271" s="149" t="e">
        <v>#N/A</v>
      </c>
      <c r="AO271" s="159" t="e">
        <v>#N/A</v>
      </c>
      <c r="AP271" s="149" t="e">
        <v>#N/A</v>
      </c>
      <c r="AQ271" s="149" t="e">
        <f>VLOOKUP(A:A,[2]Sheet1!$K:$N,4,0)</f>
        <v>#N/A</v>
      </c>
      <c r="AR271" s="151"/>
      <c r="AS271" s="20"/>
      <c r="AT271" s="20"/>
      <c r="AU271" s="20" t="s">
        <v>41</v>
      </c>
      <c r="AV271" s="20" t="s">
        <v>40</v>
      </c>
      <c r="AW271" s="27">
        <v>45279</v>
      </c>
      <c r="AX271" s="28" t="s">
        <v>40</v>
      </c>
      <c r="AY271" s="25"/>
      <c r="AZ271" s="20"/>
      <c r="BA271" t="e">
        <f>IF(MATCH(F271,Sheet1!A:A,0),"YES","NO")</f>
        <v>#N/A</v>
      </c>
      <c r="BB271" s="125" t="e">
        <v>#N/A</v>
      </c>
      <c r="BC271" t="e">
        <v>#N/A</v>
      </c>
    </row>
    <row r="272" spans="1:55" ht="15" hidden="1" customHeight="1" x14ac:dyDescent="0.35">
      <c r="A272" s="18" t="s">
        <v>905</v>
      </c>
      <c r="B272" s="19">
        <v>0.22890762199</v>
      </c>
      <c r="C272" s="19" t="e">
        <v>#N/A</v>
      </c>
      <c r="D272" s="18">
        <v>2023</v>
      </c>
      <c r="E272" s="20" t="s">
        <v>160</v>
      </c>
      <c r="F272" s="20" t="s">
        <v>906</v>
      </c>
      <c r="G272" s="19" t="e">
        <v>#N/A</v>
      </c>
      <c r="H272" s="20" t="s">
        <v>907</v>
      </c>
      <c r="I272" s="20" t="s">
        <v>423</v>
      </c>
      <c r="J272" s="20" t="s">
        <v>158</v>
      </c>
      <c r="K272" s="20"/>
      <c r="L272" s="21"/>
      <c r="M272" s="21"/>
      <c r="N272" s="21" t="e">
        <v>#N/A</v>
      </c>
      <c r="O272" s="85" t="s">
        <v>1878</v>
      </c>
      <c r="P272" s="20"/>
      <c r="Q272" s="20"/>
      <c r="R272" s="20"/>
      <c r="S272" s="20"/>
      <c r="T272" s="20" t="str">
        <f t="shared" si="33"/>
        <v>DWDM-</v>
      </c>
      <c r="U272" s="20"/>
      <c r="V272" s="20"/>
      <c r="W272" s="20" t="s">
        <v>2295</v>
      </c>
      <c r="X272" s="20" t="e">
        <v>#N/A</v>
      </c>
      <c r="Y272" s="20" t="e">
        <v>#N/A</v>
      </c>
      <c r="Z272" s="20" t="e">
        <v>#N/A</v>
      </c>
      <c r="AA272" s="132"/>
      <c r="AB272" s="20" t="str">
        <f t="shared" si="34"/>
        <v>Wk52</v>
      </c>
      <c r="AC272" s="21">
        <v>45267</v>
      </c>
      <c r="AD272" s="21"/>
      <c r="AE272" s="22"/>
      <c r="AF272" s="141"/>
      <c r="AG272" s="144" t="s">
        <v>40</v>
      </c>
      <c r="AH272" s="20" t="s">
        <v>66</v>
      </c>
      <c r="AI272" s="24"/>
      <c r="AJ272" s="25" t="s">
        <v>40</v>
      </c>
      <c r="AK272" s="20" t="s">
        <v>66</v>
      </c>
      <c r="AL272" s="21">
        <v>45162</v>
      </c>
      <c r="AM272" s="28" t="str">
        <f t="shared" si="35"/>
        <v>Wk34</v>
      </c>
      <c r="AN272" s="149" t="e">
        <v>#N/A</v>
      </c>
      <c r="AO272" s="159" t="e">
        <v>#N/A</v>
      </c>
      <c r="AP272" s="149" t="s">
        <v>2447</v>
      </c>
      <c r="AQ272" s="149" t="e">
        <f>VLOOKUP(A:A,[2]Sheet1!$K:$N,4,0)</f>
        <v>#N/A</v>
      </c>
      <c r="AR272" s="151"/>
      <c r="AS272" s="20"/>
      <c r="AT272" s="20"/>
      <c r="AU272" s="20" t="s">
        <v>66</v>
      </c>
      <c r="AV272" s="20" t="s">
        <v>40</v>
      </c>
      <c r="AW272" s="27">
        <v>45162</v>
      </c>
      <c r="AX272" s="28" t="s">
        <v>40</v>
      </c>
      <c r="AY272" s="25"/>
      <c r="AZ272" s="20"/>
      <c r="BA272" t="e">
        <f>IF(MATCH(F272,Sheet1!A:A,0),"YES","NO")</f>
        <v>#N/A</v>
      </c>
      <c r="BB272" s="125" t="e">
        <v>#N/A</v>
      </c>
      <c r="BC272" t="s">
        <v>2447</v>
      </c>
    </row>
    <row r="273" spans="1:55" ht="15" hidden="1" customHeight="1" x14ac:dyDescent="0.35">
      <c r="A273" s="18" t="s">
        <v>905</v>
      </c>
      <c r="B273" s="19">
        <v>0.22890762199</v>
      </c>
      <c r="C273" s="19" t="e">
        <v>#N/A</v>
      </c>
      <c r="D273" s="18">
        <v>2023</v>
      </c>
      <c r="E273" s="20" t="s">
        <v>139</v>
      </c>
      <c r="F273" s="20" t="s">
        <v>908</v>
      </c>
      <c r="G273" s="19" t="e">
        <v>#N/A</v>
      </c>
      <c r="H273" s="20" t="s">
        <v>909</v>
      </c>
      <c r="I273" s="20" t="s">
        <v>423</v>
      </c>
      <c r="J273" s="20" t="s">
        <v>158</v>
      </c>
      <c r="K273" s="20"/>
      <c r="L273" s="21"/>
      <c r="M273" s="21"/>
      <c r="N273" s="21" t="s">
        <v>2011</v>
      </c>
      <c r="O273" s="85" t="s">
        <v>1991</v>
      </c>
      <c r="P273" s="20">
        <v>2024</v>
      </c>
      <c r="Q273" s="20" t="s">
        <v>1989</v>
      </c>
      <c r="R273" s="20" t="s">
        <v>39</v>
      </c>
      <c r="S273" s="20" t="s">
        <v>1977</v>
      </c>
      <c r="T273" s="20" t="str">
        <f t="shared" si="33"/>
        <v>DWDM-8263A</v>
      </c>
      <c r="U273" s="20" t="s">
        <v>139</v>
      </c>
      <c r="V273" s="20" t="s">
        <v>1897</v>
      </c>
      <c r="W273" s="20" t="s">
        <v>2295</v>
      </c>
      <c r="X273" s="20" t="e">
        <v>#N/A</v>
      </c>
      <c r="Y273" s="20" t="e">
        <v>#N/A</v>
      </c>
      <c r="Z273" s="20" t="e">
        <v>#N/A</v>
      </c>
      <c r="AA273" s="132"/>
      <c r="AB273" s="20" t="str">
        <f t="shared" si="34"/>
        <v>Wk52</v>
      </c>
      <c r="AC273" s="21">
        <v>45267</v>
      </c>
      <c r="AD273" s="21"/>
      <c r="AE273" s="22"/>
      <c r="AF273" s="141"/>
      <c r="AG273" s="144" t="s">
        <v>40</v>
      </c>
      <c r="AH273" s="20" t="s">
        <v>66</v>
      </c>
      <c r="AI273" s="24"/>
      <c r="AJ273" s="25" t="s">
        <v>40</v>
      </c>
      <c r="AK273" s="20" t="s">
        <v>66</v>
      </c>
      <c r="AL273" s="21">
        <v>45162</v>
      </c>
      <c r="AM273" s="28" t="str">
        <f t="shared" si="35"/>
        <v>Wk34</v>
      </c>
      <c r="AN273" s="149" t="e">
        <v>#N/A</v>
      </c>
      <c r="AO273" s="159" t="e">
        <v>#N/A</v>
      </c>
      <c r="AP273" s="149" t="s">
        <v>2447</v>
      </c>
      <c r="AQ273" s="149" t="e">
        <f>VLOOKUP(A:A,[2]Sheet1!$K:$N,4,0)</f>
        <v>#N/A</v>
      </c>
      <c r="AR273" s="151"/>
      <c r="AS273" s="20"/>
      <c r="AT273" s="20"/>
      <c r="AU273" s="20" t="s">
        <v>66</v>
      </c>
      <c r="AV273" s="20" t="s">
        <v>40</v>
      </c>
      <c r="AW273" s="27">
        <v>45162</v>
      </c>
      <c r="AX273" s="28" t="s">
        <v>40</v>
      </c>
      <c r="AY273" s="25"/>
      <c r="AZ273" s="20"/>
      <c r="BA273" t="e">
        <f>IF(MATCH(F273,Sheet1!A:A,0),"YES","NO")</f>
        <v>#N/A</v>
      </c>
      <c r="BB273" s="125" t="e">
        <v>#N/A</v>
      </c>
      <c r="BC273" t="s">
        <v>2447</v>
      </c>
    </row>
    <row r="274" spans="1:55" ht="15" hidden="1" customHeight="1" x14ac:dyDescent="0.35">
      <c r="A274" s="18" t="s">
        <v>905</v>
      </c>
      <c r="B274" s="19">
        <v>0.22890762199</v>
      </c>
      <c r="C274" s="19" t="e">
        <v>#N/A</v>
      </c>
      <c r="D274" s="18">
        <v>2023</v>
      </c>
      <c r="E274" s="20" t="s">
        <v>910</v>
      </c>
      <c r="F274" s="20" t="s">
        <v>911</v>
      </c>
      <c r="G274" s="19" t="e">
        <v>#N/A</v>
      </c>
      <c r="H274" s="20" t="s">
        <v>912</v>
      </c>
      <c r="I274" s="20" t="s">
        <v>423</v>
      </c>
      <c r="J274" s="20" t="s">
        <v>158</v>
      </c>
      <c r="K274" s="20"/>
      <c r="L274" s="21"/>
      <c r="M274" s="21"/>
      <c r="N274" s="21" t="e">
        <v>#N/A</v>
      </c>
      <c r="O274" s="85" t="s">
        <v>1878</v>
      </c>
      <c r="P274" s="20"/>
      <c r="Q274" s="20"/>
      <c r="R274" s="20"/>
      <c r="S274" s="20"/>
      <c r="T274" s="20" t="str">
        <f t="shared" si="33"/>
        <v>DWDM-</v>
      </c>
      <c r="U274" s="20"/>
      <c r="V274" s="20"/>
      <c r="W274" s="20" t="s">
        <v>2295</v>
      </c>
      <c r="X274" s="20" t="e">
        <v>#N/A</v>
      </c>
      <c r="Y274" s="20" t="e">
        <v>#N/A</v>
      </c>
      <c r="Z274" s="20" t="e">
        <v>#N/A</v>
      </c>
      <c r="AA274" s="132"/>
      <c r="AB274" s="20" t="str">
        <f t="shared" si="34"/>
        <v>Wk52</v>
      </c>
      <c r="AC274" s="21">
        <v>45267</v>
      </c>
      <c r="AD274" s="21"/>
      <c r="AE274" s="22"/>
      <c r="AF274" s="141"/>
      <c r="AG274" s="144" t="s">
        <v>40</v>
      </c>
      <c r="AH274" s="20" t="s">
        <v>66</v>
      </c>
      <c r="AI274" s="24"/>
      <c r="AJ274" s="25" t="s">
        <v>40</v>
      </c>
      <c r="AK274" s="20" t="s">
        <v>66</v>
      </c>
      <c r="AL274" s="21">
        <v>45162</v>
      </c>
      <c r="AM274" s="28" t="str">
        <f t="shared" si="35"/>
        <v>Wk34</v>
      </c>
      <c r="AN274" s="149" t="e">
        <v>#N/A</v>
      </c>
      <c r="AO274" s="159" t="e">
        <v>#N/A</v>
      </c>
      <c r="AP274" s="149" t="s">
        <v>2447</v>
      </c>
      <c r="AQ274" s="149" t="e">
        <f>VLOOKUP(A:A,[2]Sheet1!$K:$N,4,0)</f>
        <v>#N/A</v>
      </c>
      <c r="AR274" s="151"/>
      <c r="AS274" s="20"/>
      <c r="AT274" s="20"/>
      <c r="AU274" s="20" t="s">
        <v>66</v>
      </c>
      <c r="AV274" s="20" t="s">
        <v>40</v>
      </c>
      <c r="AW274" s="27">
        <v>45162</v>
      </c>
      <c r="AX274" s="28" t="s">
        <v>40</v>
      </c>
      <c r="AY274" s="25"/>
      <c r="AZ274" s="20"/>
      <c r="BA274" t="e">
        <f>IF(MATCH(F274,Sheet1!A:A,0),"YES","NO")</f>
        <v>#N/A</v>
      </c>
      <c r="BB274" s="125" t="e">
        <v>#N/A</v>
      </c>
      <c r="BC274" t="s">
        <v>2447</v>
      </c>
    </row>
    <row r="275" spans="1:55" ht="15" hidden="1" customHeight="1" x14ac:dyDescent="0.35">
      <c r="A275" s="18" t="s">
        <v>913</v>
      </c>
      <c r="B275" s="19">
        <v>0.58211115438500005</v>
      </c>
      <c r="C275" s="19">
        <v>0.57484936222399996</v>
      </c>
      <c r="D275" s="18">
        <v>2023</v>
      </c>
      <c r="E275" s="20" t="s">
        <v>160</v>
      </c>
      <c r="F275" s="20" t="s">
        <v>914</v>
      </c>
      <c r="G275" s="19">
        <v>0.57484936222399996</v>
      </c>
      <c r="H275" s="20" t="s">
        <v>907</v>
      </c>
      <c r="I275" s="20" t="s">
        <v>367</v>
      </c>
      <c r="J275" s="20" t="s">
        <v>158</v>
      </c>
      <c r="K275" s="20"/>
      <c r="L275" s="21"/>
      <c r="M275" s="21"/>
      <c r="N275" s="21" t="e">
        <v>#N/A</v>
      </c>
      <c r="O275" s="85" t="s">
        <v>1878</v>
      </c>
      <c r="P275" s="20"/>
      <c r="Q275" s="20"/>
      <c r="R275" s="20"/>
      <c r="S275" s="20"/>
      <c r="T275" s="20" t="str">
        <f t="shared" si="33"/>
        <v>DWDM-</v>
      </c>
      <c r="U275" s="20"/>
      <c r="V275" s="20"/>
      <c r="W275" s="20"/>
      <c r="X275" s="20" t="e">
        <v>#N/A</v>
      </c>
      <c r="Y275" s="20" t="e">
        <v>#N/A</v>
      </c>
      <c r="Z275" s="20" t="e">
        <v>#N/A</v>
      </c>
      <c r="AA275" s="132"/>
      <c r="AB275" s="20" t="str">
        <f t="shared" si="34"/>
        <v>Wk52</v>
      </c>
      <c r="AC275" s="21">
        <v>45203</v>
      </c>
      <c r="AD275" s="21"/>
      <c r="AE275" s="22"/>
      <c r="AF275" s="141"/>
      <c r="AG275" s="144"/>
      <c r="AH275" s="20"/>
      <c r="AI275" s="39">
        <v>45299</v>
      </c>
      <c r="AJ275" s="25">
        <v>45299</v>
      </c>
      <c r="AK275" s="20" t="s">
        <v>66</v>
      </c>
      <c r="AL275" s="21">
        <v>45306</v>
      </c>
      <c r="AM275" s="28" t="str">
        <f t="shared" si="35"/>
        <v>Wk3</v>
      </c>
      <c r="AN275" s="149" t="e">
        <v>#N/A</v>
      </c>
      <c r="AO275" s="159" t="e">
        <v>#N/A</v>
      </c>
      <c r="AP275" s="149" t="s">
        <v>2447</v>
      </c>
      <c r="AQ275" s="149" t="e">
        <f>VLOOKUP(A:A,[2]Sheet1!$K:$N,4,0)</f>
        <v>#N/A</v>
      </c>
      <c r="AR275" s="151">
        <v>45306.455224537036</v>
      </c>
      <c r="AS275" s="26" t="s">
        <v>638</v>
      </c>
      <c r="AT275" s="20"/>
      <c r="AU275" s="20" t="s">
        <v>66</v>
      </c>
      <c r="AV275" s="20" t="s">
        <v>40</v>
      </c>
      <c r="AW275" s="27">
        <v>45113</v>
      </c>
      <c r="AX275" s="28" t="s">
        <v>40</v>
      </c>
      <c r="AY275" s="25"/>
      <c r="AZ275" s="20"/>
      <c r="BA275" t="e">
        <f>IF(MATCH(F275,Sheet1!A:A,0),"YES","NO")</f>
        <v>#N/A</v>
      </c>
      <c r="BB275" s="125" t="e">
        <v>#N/A</v>
      </c>
      <c r="BC275" t="s">
        <v>2447</v>
      </c>
    </row>
    <row r="276" spans="1:55" ht="15" hidden="1" customHeight="1" x14ac:dyDescent="0.35">
      <c r="A276" s="18" t="s">
        <v>913</v>
      </c>
      <c r="B276" s="19">
        <v>0.58211115438500005</v>
      </c>
      <c r="C276" s="19">
        <v>0.57484936222399996</v>
      </c>
      <c r="D276" s="18">
        <v>2023</v>
      </c>
      <c r="E276" s="20" t="s">
        <v>173</v>
      </c>
      <c r="F276" s="20" t="s">
        <v>915</v>
      </c>
      <c r="G276" s="19">
        <v>0.57484936222399996</v>
      </c>
      <c r="H276" s="20" t="s">
        <v>916</v>
      </c>
      <c r="I276" s="20" t="s">
        <v>367</v>
      </c>
      <c r="J276" s="20" t="s">
        <v>158</v>
      </c>
      <c r="K276" s="20"/>
      <c r="L276" s="21"/>
      <c r="M276" s="21"/>
      <c r="N276" s="21" t="s">
        <v>2017</v>
      </c>
      <c r="O276" s="85" t="s">
        <v>1990</v>
      </c>
      <c r="P276" s="20">
        <v>2024</v>
      </c>
      <c r="Q276" s="20" t="s">
        <v>184</v>
      </c>
      <c r="R276" s="20" t="s">
        <v>39</v>
      </c>
      <c r="S276" s="20" t="s">
        <v>1978</v>
      </c>
      <c r="T276" s="20" t="str">
        <f t="shared" si="33"/>
        <v>DWDM-8224A</v>
      </c>
      <c r="U276" s="20" t="s">
        <v>173</v>
      </c>
      <c r="V276" s="20" t="s">
        <v>1897</v>
      </c>
      <c r="W276" s="20" t="s">
        <v>1818</v>
      </c>
      <c r="X276" s="20" t="e">
        <v>#N/A</v>
      </c>
      <c r="Y276" s="20" t="e">
        <v>#N/A</v>
      </c>
      <c r="Z276" s="20" t="e">
        <v>#N/A</v>
      </c>
      <c r="AA276" s="132"/>
      <c r="AB276" s="20" t="str">
        <f t="shared" si="34"/>
        <v>Wk52</v>
      </c>
      <c r="AC276" s="21">
        <v>45203</v>
      </c>
      <c r="AD276" s="21"/>
      <c r="AE276" s="22"/>
      <c r="AF276" s="141"/>
      <c r="AG276" s="144" t="s">
        <v>40</v>
      </c>
      <c r="AH276" s="20" t="s">
        <v>66</v>
      </c>
      <c r="AI276" s="39">
        <v>45299</v>
      </c>
      <c r="AJ276" s="25">
        <v>45299</v>
      </c>
      <c r="AK276" s="20" t="s">
        <v>66</v>
      </c>
      <c r="AL276" s="21">
        <v>45306</v>
      </c>
      <c r="AM276" s="28" t="str">
        <f t="shared" si="35"/>
        <v>Wk3</v>
      </c>
      <c r="AN276" s="149" t="e">
        <v>#N/A</v>
      </c>
      <c r="AO276" s="159" t="e">
        <v>#N/A</v>
      </c>
      <c r="AP276" s="149" t="s">
        <v>2447</v>
      </c>
      <c r="AQ276" s="149" t="e">
        <f>VLOOKUP(A:A,[2]Sheet1!$K:$N,4,0)</f>
        <v>#N/A</v>
      </c>
      <c r="AR276" s="151"/>
      <c r="AS276" s="20" t="s">
        <v>917</v>
      </c>
      <c r="AT276" s="20" t="s">
        <v>345</v>
      </c>
      <c r="AU276" s="20" t="s">
        <v>66</v>
      </c>
      <c r="AV276" s="20" t="s">
        <v>40</v>
      </c>
      <c r="AW276" s="27">
        <v>45113</v>
      </c>
      <c r="AX276" s="28" t="s">
        <v>40</v>
      </c>
      <c r="AY276" s="25"/>
      <c r="AZ276" s="20"/>
      <c r="BA276" t="e">
        <f>IF(MATCH(F276,Sheet1!A:A,0),"YES","NO")</f>
        <v>#N/A</v>
      </c>
      <c r="BB276" s="125" t="e">
        <v>#N/A</v>
      </c>
      <c r="BC276" t="s">
        <v>2447</v>
      </c>
    </row>
    <row r="277" spans="1:55" ht="15" hidden="1" customHeight="1" x14ac:dyDescent="0.35">
      <c r="A277" s="18" t="s">
        <v>913</v>
      </c>
      <c r="B277" s="19">
        <v>0.58211115438500005</v>
      </c>
      <c r="C277" s="19">
        <v>0.57484936222399996</v>
      </c>
      <c r="D277" s="18">
        <v>2023</v>
      </c>
      <c r="E277" s="20" t="s">
        <v>918</v>
      </c>
      <c r="F277" s="20" t="s">
        <v>919</v>
      </c>
      <c r="G277" s="19">
        <v>0.57484936222399996</v>
      </c>
      <c r="H277" s="20" t="s">
        <v>920</v>
      </c>
      <c r="I277" s="20" t="s">
        <v>367</v>
      </c>
      <c r="J277" s="20" t="s">
        <v>158</v>
      </c>
      <c r="K277" s="20"/>
      <c r="L277" s="21"/>
      <c r="M277" s="21"/>
      <c r="N277" s="21" t="s">
        <v>2194</v>
      </c>
      <c r="O277" s="85" t="s">
        <v>1991</v>
      </c>
      <c r="P277" s="20">
        <v>2023</v>
      </c>
      <c r="Q277" s="20" t="s">
        <v>1984</v>
      </c>
      <c r="R277" s="20" t="s">
        <v>39</v>
      </c>
      <c r="S277" s="20" t="s">
        <v>1833</v>
      </c>
      <c r="T277" s="20" t="str">
        <f t="shared" si="33"/>
        <v>DWDM-8268A</v>
      </c>
      <c r="U277" s="20" t="s">
        <v>918</v>
      </c>
      <c r="V277" s="20" t="s">
        <v>40</v>
      </c>
      <c r="W277" s="20" t="s">
        <v>1783</v>
      </c>
      <c r="X277" s="20" t="e">
        <v>#N/A</v>
      </c>
      <c r="Y277" s="20" t="e">
        <v>#N/A</v>
      </c>
      <c r="Z277" s="20" t="e">
        <v>#N/A</v>
      </c>
      <c r="AA277" s="132"/>
      <c r="AB277" s="20" t="str">
        <f t="shared" si="34"/>
        <v>Wk52</v>
      </c>
      <c r="AC277" s="21">
        <v>45204</v>
      </c>
      <c r="AD277" s="21"/>
      <c r="AE277" s="22"/>
      <c r="AF277" s="141"/>
      <c r="AG277" s="144" t="s">
        <v>40</v>
      </c>
      <c r="AH277" s="20" t="s">
        <v>66</v>
      </c>
      <c r="AI277" s="39">
        <v>45299</v>
      </c>
      <c r="AJ277" s="25">
        <v>45299</v>
      </c>
      <c r="AK277" s="20" t="s">
        <v>66</v>
      </c>
      <c r="AL277" s="21">
        <v>45306</v>
      </c>
      <c r="AM277" s="28" t="str">
        <f t="shared" si="35"/>
        <v>Wk3</v>
      </c>
      <c r="AN277" s="149" t="e">
        <v>#N/A</v>
      </c>
      <c r="AO277" s="159" t="e">
        <v>#N/A</v>
      </c>
      <c r="AP277" s="149" t="s">
        <v>2447</v>
      </c>
      <c r="AQ277" s="149" t="e">
        <f>VLOOKUP(A:A,[2]Sheet1!$K:$N,4,0)</f>
        <v>#N/A</v>
      </c>
      <c r="AR277" s="151"/>
      <c r="AS277" s="20" t="s">
        <v>921</v>
      </c>
      <c r="AT277" s="20" t="s">
        <v>345</v>
      </c>
      <c r="AU277" s="20" t="s">
        <v>66</v>
      </c>
      <c r="AV277" s="20" t="s">
        <v>40</v>
      </c>
      <c r="AW277" s="27">
        <v>45113</v>
      </c>
      <c r="AX277" s="28" t="s">
        <v>40</v>
      </c>
      <c r="AY277" s="25"/>
      <c r="AZ277" s="20"/>
      <c r="BA277" t="e">
        <f>IF(MATCH(F277,Sheet1!A:A,0),"YES","NO")</f>
        <v>#N/A</v>
      </c>
      <c r="BB277" s="125" t="e">
        <v>#N/A</v>
      </c>
      <c r="BC277" t="s">
        <v>2447</v>
      </c>
    </row>
    <row r="278" spans="1:55" ht="60" hidden="1" customHeight="1" x14ac:dyDescent="0.35">
      <c r="A278" s="35" t="s">
        <v>922</v>
      </c>
      <c r="B278" s="36">
        <v>0.44306985838199997</v>
      </c>
      <c r="C278" s="36" t="e">
        <v>#N/A</v>
      </c>
      <c r="D278" s="35">
        <v>2023</v>
      </c>
      <c r="E278" s="20" t="s">
        <v>201</v>
      </c>
      <c r="F278" s="20" t="s">
        <v>923</v>
      </c>
      <c r="G278" s="36" t="e">
        <v>#N/A</v>
      </c>
      <c r="H278" s="20" t="s">
        <v>924</v>
      </c>
      <c r="I278" s="20" t="s">
        <v>367</v>
      </c>
      <c r="J278" s="20" t="s">
        <v>158</v>
      </c>
      <c r="K278" s="20"/>
      <c r="L278" s="21"/>
      <c r="M278" s="21"/>
      <c r="N278" s="21" t="e">
        <v>#N/A</v>
      </c>
      <c r="O278" s="85" t="s">
        <v>1878</v>
      </c>
      <c r="P278" s="20"/>
      <c r="Q278" s="20"/>
      <c r="R278" s="20"/>
      <c r="S278" s="20"/>
      <c r="T278" s="20" t="str">
        <f t="shared" si="33"/>
        <v>DWDM-</v>
      </c>
      <c r="U278" s="20"/>
      <c r="V278" s="20"/>
      <c r="W278" s="20"/>
      <c r="X278" s="20" t="e">
        <v>#N/A</v>
      </c>
      <c r="Y278" s="20" t="e">
        <v>#N/A</v>
      </c>
      <c r="Z278" s="20" t="e">
        <v>#N/A</v>
      </c>
      <c r="AA278" s="132"/>
      <c r="AB278" s="20" t="str">
        <f t="shared" si="34"/>
        <v>Wk52</v>
      </c>
      <c r="AC278" s="21">
        <v>45212</v>
      </c>
      <c r="AD278" s="21"/>
      <c r="AE278" s="22" t="s">
        <v>925</v>
      </c>
      <c r="AF278" s="141"/>
      <c r="AG278" s="144" t="s">
        <v>40</v>
      </c>
      <c r="AH278" s="20" t="s">
        <v>66</v>
      </c>
      <c r="AI278" s="24">
        <v>45313</v>
      </c>
      <c r="AJ278" s="25">
        <v>45317</v>
      </c>
      <c r="AK278" s="20" t="s">
        <v>66</v>
      </c>
      <c r="AL278" s="21">
        <v>45313</v>
      </c>
      <c r="AM278" s="28" t="str">
        <f t="shared" si="35"/>
        <v>Wk4</v>
      </c>
      <c r="AN278" s="149" t="e">
        <v>#N/A</v>
      </c>
      <c r="AO278" s="159" t="e">
        <v>#N/A</v>
      </c>
      <c r="AP278" s="149" t="s">
        <v>2447</v>
      </c>
      <c r="AQ278" s="149" t="e">
        <f>VLOOKUP(A:A,[2]Sheet1!$K:$N,4,0)</f>
        <v>#N/A</v>
      </c>
      <c r="AR278" s="151">
        <v>45313.487957060184</v>
      </c>
      <c r="AS278" s="26"/>
      <c r="AT278" s="20"/>
      <c r="AU278" s="20" t="s">
        <v>66</v>
      </c>
      <c r="AV278" s="20" t="s">
        <v>40</v>
      </c>
      <c r="AW278" s="27">
        <v>45381</v>
      </c>
      <c r="AX278" s="47">
        <v>45377</v>
      </c>
      <c r="AY278" s="25"/>
      <c r="AZ278" s="20"/>
      <c r="BA278" t="e">
        <f>IF(MATCH(F278,Sheet1!A:A,0),"YES","NO")</f>
        <v>#N/A</v>
      </c>
      <c r="BB278" s="125" t="e">
        <v>#N/A</v>
      </c>
      <c r="BC278" t="s">
        <v>2447</v>
      </c>
    </row>
    <row r="279" spans="1:55" ht="60" hidden="1" customHeight="1" x14ac:dyDescent="0.35">
      <c r="A279" s="35" t="s">
        <v>922</v>
      </c>
      <c r="B279" s="36">
        <v>0.44306985838199997</v>
      </c>
      <c r="C279" s="36" t="e">
        <v>#N/A</v>
      </c>
      <c r="D279" s="35">
        <v>2023</v>
      </c>
      <c r="E279" s="20" t="s">
        <v>926</v>
      </c>
      <c r="F279" s="20" t="s">
        <v>927</v>
      </c>
      <c r="G279" s="36" t="e">
        <v>#N/A</v>
      </c>
      <c r="H279" s="20" t="s">
        <v>928</v>
      </c>
      <c r="I279" s="20" t="s">
        <v>367</v>
      </c>
      <c r="J279" s="20" t="s">
        <v>158</v>
      </c>
      <c r="K279" s="20"/>
      <c r="L279" s="21"/>
      <c r="M279" s="21"/>
      <c r="N279" s="21" t="s">
        <v>2182</v>
      </c>
      <c r="O279" s="85" t="s">
        <v>1991</v>
      </c>
      <c r="P279" s="20">
        <v>2023</v>
      </c>
      <c r="Q279" s="20" t="s">
        <v>1984</v>
      </c>
      <c r="R279" s="20" t="s">
        <v>39</v>
      </c>
      <c r="S279" s="20" t="s">
        <v>1833</v>
      </c>
      <c r="T279" s="20" t="str">
        <f t="shared" si="33"/>
        <v>DWDM-8023B</v>
      </c>
      <c r="U279" s="20" t="s">
        <v>926</v>
      </c>
      <c r="V279" s="20" t="s">
        <v>390</v>
      </c>
      <c r="W279" s="20" t="s">
        <v>1757</v>
      </c>
      <c r="X279" s="20" t="e">
        <v>#N/A</v>
      </c>
      <c r="Y279" s="20" t="e">
        <v>#N/A</v>
      </c>
      <c r="Z279" s="20" t="e">
        <v>#N/A</v>
      </c>
      <c r="AA279" s="132"/>
      <c r="AB279" s="20" t="str">
        <f t="shared" si="34"/>
        <v>Wk52</v>
      </c>
      <c r="AC279" s="21">
        <v>45253</v>
      </c>
      <c r="AD279" s="21"/>
      <c r="AE279" s="22" t="s">
        <v>925</v>
      </c>
      <c r="AF279" s="141"/>
      <c r="AG279" s="144" t="s">
        <v>40</v>
      </c>
      <c r="AH279" s="20" t="s">
        <v>66</v>
      </c>
      <c r="AI279" s="24">
        <v>45323</v>
      </c>
      <c r="AJ279" s="25">
        <v>45317</v>
      </c>
      <c r="AK279" s="20" t="s">
        <v>66</v>
      </c>
      <c r="AL279" s="21">
        <v>45323</v>
      </c>
      <c r="AM279" s="28" t="str">
        <f t="shared" si="35"/>
        <v>Wk5</v>
      </c>
      <c r="AN279" s="149" t="e">
        <v>#N/A</v>
      </c>
      <c r="AO279" s="159" t="e">
        <v>#N/A</v>
      </c>
      <c r="AP279" s="149" t="s">
        <v>2447</v>
      </c>
      <c r="AQ279" s="149" t="e">
        <f>VLOOKUP(A:A,[2]Sheet1!$K:$N,4,0)</f>
        <v>#N/A</v>
      </c>
      <c r="AR279" s="151">
        <v>45317.415673611111</v>
      </c>
      <c r="AS279" s="26"/>
      <c r="AT279" s="20" t="s">
        <v>929</v>
      </c>
      <c r="AU279" s="20" t="s">
        <v>66</v>
      </c>
      <c r="AV279" s="20" t="s">
        <v>40</v>
      </c>
      <c r="AW279" s="27">
        <v>45381</v>
      </c>
      <c r="AX279" s="47">
        <v>45377</v>
      </c>
      <c r="AY279" s="25"/>
      <c r="AZ279" s="20"/>
      <c r="BA279" t="e">
        <f>IF(MATCH(F279,Sheet1!A:A,0),"YES","NO")</f>
        <v>#N/A</v>
      </c>
      <c r="BB279" s="125" t="e">
        <v>#N/A</v>
      </c>
      <c r="BC279" t="s">
        <v>2447</v>
      </c>
    </row>
    <row r="280" spans="1:55" ht="15" hidden="1" customHeight="1" x14ac:dyDescent="0.35">
      <c r="A280" s="35" t="s">
        <v>922</v>
      </c>
      <c r="B280" s="36">
        <v>0.44306985838199997</v>
      </c>
      <c r="C280" s="36" t="e">
        <v>#N/A</v>
      </c>
      <c r="D280" s="35">
        <v>2023</v>
      </c>
      <c r="E280" s="20" t="s">
        <v>930</v>
      </c>
      <c r="F280" s="20" t="s">
        <v>931</v>
      </c>
      <c r="G280" s="36" t="e">
        <v>#N/A</v>
      </c>
      <c r="H280" s="20" t="s">
        <v>932</v>
      </c>
      <c r="I280" s="20" t="s">
        <v>367</v>
      </c>
      <c r="J280" s="20" t="s">
        <v>158</v>
      </c>
      <c r="K280" s="20"/>
      <c r="L280" s="21"/>
      <c r="M280" s="21"/>
      <c r="N280" s="21" t="s">
        <v>2185</v>
      </c>
      <c r="O280" s="85" t="s">
        <v>1991</v>
      </c>
      <c r="P280" s="20">
        <v>2023</v>
      </c>
      <c r="Q280" s="20" t="s">
        <v>1984</v>
      </c>
      <c r="R280" s="20" t="s">
        <v>39</v>
      </c>
      <c r="S280" s="20" t="s">
        <v>1833</v>
      </c>
      <c r="T280" s="20" t="str">
        <f t="shared" si="33"/>
        <v>DWDM-8035A</v>
      </c>
      <c r="U280" s="20" t="s">
        <v>930</v>
      </c>
      <c r="V280" s="20" t="s">
        <v>40</v>
      </c>
      <c r="W280" s="20" t="s">
        <v>1772</v>
      </c>
      <c r="X280" s="20" t="e">
        <v>#N/A</v>
      </c>
      <c r="Y280" s="20" t="e">
        <v>#N/A</v>
      </c>
      <c r="Z280" s="20" t="e">
        <v>#N/A</v>
      </c>
      <c r="AA280" s="132"/>
      <c r="AB280" s="20" t="str">
        <f t="shared" si="34"/>
        <v>Wk52</v>
      </c>
      <c r="AC280" s="21">
        <v>45211</v>
      </c>
      <c r="AD280" s="21"/>
      <c r="AE280" s="22"/>
      <c r="AF280" s="141"/>
      <c r="AG280" s="144" t="s">
        <v>40</v>
      </c>
      <c r="AH280" s="20" t="s">
        <v>66</v>
      </c>
      <c r="AI280" s="24">
        <v>45324</v>
      </c>
      <c r="AJ280" s="25">
        <v>45317</v>
      </c>
      <c r="AK280" s="20" t="s">
        <v>66</v>
      </c>
      <c r="AL280" s="21">
        <v>45324</v>
      </c>
      <c r="AM280" s="28" t="str">
        <f t="shared" si="35"/>
        <v>Wk5</v>
      </c>
      <c r="AN280" s="149" t="e">
        <v>#N/A</v>
      </c>
      <c r="AO280" s="159" t="e">
        <v>#N/A</v>
      </c>
      <c r="AP280" s="149" t="s">
        <v>2447</v>
      </c>
      <c r="AQ280" s="149" t="e">
        <f>VLOOKUP(A:A,[2]Sheet1!$K:$N,4,0)</f>
        <v>#N/A</v>
      </c>
      <c r="AR280" s="151">
        <v>45324.472669444447</v>
      </c>
      <c r="AS280" s="20"/>
      <c r="AT280" s="20"/>
      <c r="AU280" s="20" t="s">
        <v>66</v>
      </c>
      <c r="AV280" s="20" t="s">
        <v>40</v>
      </c>
      <c r="AW280" s="27">
        <v>45381</v>
      </c>
      <c r="AX280" s="47">
        <v>45377</v>
      </c>
      <c r="AY280" s="25"/>
      <c r="AZ280" s="20"/>
      <c r="BA280" t="e">
        <f>IF(MATCH(F280,Sheet1!A:A,0),"YES","NO")</f>
        <v>#N/A</v>
      </c>
      <c r="BB280" s="125" t="e">
        <v>#N/A</v>
      </c>
      <c r="BC280" t="s">
        <v>2447</v>
      </c>
    </row>
    <row r="281" spans="1:55" ht="60" hidden="1" customHeight="1" x14ac:dyDescent="0.35">
      <c r="A281" s="35" t="s">
        <v>922</v>
      </c>
      <c r="B281" s="36">
        <v>0.44306985838199997</v>
      </c>
      <c r="C281" s="36" t="e">
        <v>#N/A</v>
      </c>
      <c r="D281" s="35">
        <v>2023</v>
      </c>
      <c r="E281" s="20" t="s">
        <v>933</v>
      </c>
      <c r="F281" s="20" t="s">
        <v>934</v>
      </c>
      <c r="G281" s="36" t="e">
        <v>#N/A</v>
      </c>
      <c r="H281" s="20" t="s">
        <v>935</v>
      </c>
      <c r="I281" s="20" t="s">
        <v>367</v>
      </c>
      <c r="J281" s="20" t="s">
        <v>158</v>
      </c>
      <c r="K281" s="20"/>
      <c r="L281" s="21"/>
      <c r="M281" s="21"/>
      <c r="N281" s="21" t="s">
        <v>2186</v>
      </c>
      <c r="O281" s="85" t="s">
        <v>1990</v>
      </c>
      <c r="P281" s="20">
        <v>2023</v>
      </c>
      <c r="Q281" s="20" t="s">
        <v>1984</v>
      </c>
      <c r="R281" s="20" t="s">
        <v>39</v>
      </c>
      <c r="S281" s="20" t="s">
        <v>1833</v>
      </c>
      <c r="T281" s="20" t="str">
        <f t="shared" si="33"/>
        <v>DWDM-8061A</v>
      </c>
      <c r="U281" s="20" t="s">
        <v>933</v>
      </c>
      <c r="V281" s="20" t="s">
        <v>40</v>
      </c>
      <c r="W281" s="20" t="s">
        <v>1774</v>
      </c>
      <c r="X281" s="20" t="e">
        <v>#N/A</v>
      </c>
      <c r="Y281" s="20" t="e">
        <v>#N/A</v>
      </c>
      <c r="Z281" s="20" t="e">
        <v>#N/A</v>
      </c>
      <c r="AA281" s="132"/>
      <c r="AB281" s="20" t="str">
        <f t="shared" si="34"/>
        <v>Wk52</v>
      </c>
      <c r="AC281" s="21">
        <v>45212</v>
      </c>
      <c r="AD281" s="21"/>
      <c r="AE281" s="22" t="s">
        <v>936</v>
      </c>
      <c r="AF281" s="141"/>
      <c r="AG281" s="144"/>
      <c r="AH281" s="20"/>
      <c r="AI281" s="24">
        <v>45328</v>
      </c>
      <c r="AJ281" s="25">
        <v>45317</v>
      </c>
      <c r="AK281" s="20" t="s">
        <v>66</v>
      </c>
      <c r="AL281" s="21">
        <v>45328</v>
      </c>
      <c r="AM281" s="28" t="str">
        <f t="shared" si="35"/>
        <v>Wk6</v>
      </c>
      <c r="AN281" s="149" t="e">
        <v>#N/A</v>
      </c>
      <c r="AO281" s="159" t="e">
        <v>#N/A</v>
      </c>
      <c r="AP281" s="149" t="s">
        <v>2447</v>
      </c>
      <c r="AQ281" s="149" t="e">
        <f>VLOOKUP(A:A,[2]Sheet1!$K:$N,4,0)</f>
        <v>#N/A</v>
      </c>
      <c r="AR281" s="151">
        <v>45328.401357407405</v>
      </c>
      <c r="AS281" s="20"/>
      <c r="AT281" s="20"/>
      <c r="AU281" s="20" t="s">
        <v>66</v>
      </c>
      <c r="AV281" s="20" t="s">
        <v>40</v>
      </c>
      <c r="AW281" s="27">
        <v>45381</v>
      </c>
      <c r="AX281" s="47">
        <v>45377</v>
      </c>
      <c r="AY281" s="25"/>
      <c r="AZ281" s="20"/>
      <c r="BA281" t="e">
        <f>IF(MATCH(F281,Sheet1!A:A,0),"YES","NO")</f>
        <v>#N/A</v>
      </c>
      <c r="BB281" s="125" t="e">
        <v>#N/A</v>
      </c>
      <c r="BC281" t="s">
        <v>2447</v>
      </c>
    </row>
    <row r="282" spans="1:55" ht="60" hidden="1" customHeight="1" x14ac:dyDescent="0.35">
      <c r="A282" s="35" t="s">
        <v>922</v>
      </c>
      <c r="B282" s="36">
        <v>0.44306985838199997</v>
      </c>
      <c r="C282" s="36" t="e">
        <v>#N/A</v>
      </c>
      <c r="D282" s="35">
        <v>2023</v>
      </c>
      <c r="E282" s="20" t="s">
        <v>937</v>
      </c>
      <c r="F282" s="20" t="s">
        <v>938</v>
      </c>
      <c r="G282" s="36" t="e">
        <v>#N/A</v>
      </c>
      <c r="H282" s="20" t="s">
        <v>939</v>
      </c>
      <c r="I282" s="20" t="s">
        <v>367</v>
      </c>
      <c r="J282" s="20" t="s">
        <v>158</v>
      </c>
      <c r="K282" s="20"/>
      <c r="L282" s="21"/>
      <c r="M282" s="21"/>
      <c r="N282" s="21" t="s">
        <v>2204</v>
      </c>
      <c r="O282" s="85" t="s">
        <v>1991</v>
      </c>
      <c r="P282" s="20">
        <v>2023</v>
      </c>
      <c r="Q282" s="20" t="s">
        <v>1987</v>
      </c>
      <c r="R282" s="20" t="s">
        <v>39</v>
      </c>
      <c r="S282" s="20" t="s">
        <v>1833</v>
      </c>
      <c r="T282" s="20" t="str">
        <f t="shared" si="33"/>
        <v>DWDM-8408A</v>
      </c>
      <c r="U282" s="20" t="s">
        <v>937</v>
      </c>
      <c r="V282" s="20" t="s">
        <v>40</v>
      </c>
      <c r="W282" s="20" t="s">
        <v>1751</v>
      </c>
      <c r="X282" s="20" t="e">
        <v>#N/A</v>
      </c>
      <c r="Y282" s="20" t="e">
        <v>#N/A</v>
      </c>
      <c r="Z282" s="20" t="e">
        <v>#N/A</v>
      </c>
      <c r="AA282" s="132"/>
      <c r="AB282" s="20" t="str">
        <f t="shared" si="34"/>
        <v>Wk52</v>
      </c>
      <c r="AC282" s="21">
        <v>45223</v>
      </c>
      <c r="AD282" s="21"/>
      <c r="AE282" s="22" t="s">
        <v>940</v>
      </c>
      <c r="AF282" s="141"/>
      <c r="AG282" s="144" t="s">
        <v>40</v>
      </c>
      <c r="AH282" s="20" t="s">
        <v>66</v>
      </c>
      <c r="AI282" s="24">
        <v>45322</v>
      </c>
      <c r="AJ282" s="25">
        <v>45317</v>
      </c>
      <c r="AK282" s="20" t="s">
        <v>66</v>
      </c>
      <c r="AL282" s="21">
        <v>45322</v>
      </c>
      <c r="AM282" s="28" t="str">
        <f t="shared" si="35"/>
        <v>Wk5</v>
      </c>
      <c r="AN282" s="149" t="e">
        <v>#N/A</v>
      </c>
      <c r="AO282" s="159" t="e">
        <v>#N/A</v>
      </c>
      <c r="AP282" s="149" t="s">
        <v>2447</v>
      </c>
      <c r="AQ282" s="149" t="e">
        <f>VLOOKUP(A:A,[2]Sheet1!$K:$N,4,0)</f>
        <v>#N/A</v>
      </c>
      <c r="AR282" s="151">
        <v>45321.457111226853</v>
      </c>
      <c r="AS282" s="20"/>
      <c r="AT282" s="20"/>
      <c r="AU282" s="20" t="s">
        <v>66</v>
      </c>
      <c r="AV282" s="20" t="s">
        <v>40</v>
      </c>
      <c r="AW282" s="27">
        <v>45381</v>
      </c>
      <c r="AX282" s="21">
        <v>45377</v>
      </c>
      <c r="AY282" s="25"/>
      <c r="AZ282" s="20"/>
      <c r="BA282" t="e">
        <f>IF(MATCH(F282,Sheet1!A:A,0),"YES","NO")</f>
        <v>#N/A</v>
      </c>
      <c r="BB282" s="125" t="e">
        <v>#N/A</v>
      </c>
      <c r="BC282" t="s">
        <v>2447</v>
      </c>
    </row>
    <row r="283" spans="1:55" ht="45" hidden="1" customHeight="1" x14ac:dyDescent="0.35">
      <c r="A283" s="35" t="s">
        <v>922</v>
      </c>
      <c r="B283" s="36">
        <v>0.44306985838199997</v>
      </c>
      <c r="C283" s="36" t="e">
        <v>#N/A</v>
      </c>
      <c r="D283" s="35">
        <v>2023</v>
      </c>
      <c r="E283" s="20" t="s">
        <v>941</v>
      </c>
      <c r="F283" s="20" t="s">
        <v>942</v>
      </c>
      <c r="G283" s="36" t="e">
        <v>#N/A</v>
      </c>
      <c r="H283" s="20" t="s">
        <v>943</v>
      </c>
      <c r="I283" s="20" t="s">
        <v>367</v>
      </c>
      <c r="J283" s="20" t="s">
        <v>158</v>
      </c>
      <c r="K283" s="20"/>
      <c r="L283" s="21"/>
      <c r="M283" s="21"/>
      <c r="N283" s="21" t="s">
        <v>2206</v>
      </c>
      <c r="O283" s="85" t="s">
        <v>1990</v>
      </c>
      <c r="P283" s="20">
        <v>2023</v>
      </c>
      <c r="Q283" s="20" t="s">
        <v>1984</v>
      </c>
      <c r="R283" s="20" t="s">
        <v>39</v>
      </c>
      <c r="S283" s="20" t="s">
        <v>1833</v>
      </c>
      <c r="T283" s="20" t="str">
        <f t="shared" si="33"/>
        <v>DWDM-8434A</v>
      </c>
      <c r="U283" s="20" t="s">
        <v>941</v>
      </c>
      <c r="V283" s="20" t="s">
        <v>40</v>
      </c>
      <c r="W283" s="20" t="s">
        <v>1755</v>
      </c>
      <c r="X283" s="20" t="e">
        <v>#N/A</v>
      </c>
      <c r="Y283" s="20" t="e">
        <v>#N/A</v>
      </c>
      <c r="Z283" s="20" t="e">
        <v>#N/A</v>
      </c>
      <c r="AA283" s="132"/>
      <c r="AB283" s="20" t="str">
        <f t="shared" si="34"/>
        <v>Wk52</v>
      </c>
      <c r="AC283" s="21">
        <v>45211</v>
      </c>
      <c r="AD283" s="21"/>
      <c r="AE283" s="22" t="s">
        <v>944</v>
      </c>
      <c r="AF283" s="141"/>
      <c r="AG283" s="144"/>
      <c r="AH283" s="20"/>
      <c r="AI283" s="24">
        <v>45329</v>
      </c>
      <c r="AJ283" s="25">
        <v>45317</v>
      </c>
      <c r="AK283" s="20" t="s">
        <v>66</v>
      </c>
      <c r="AL283" s="21">
        <v>45329</v>
      </c>
      <c r="AM283" s="28" t="str">
        <f t="shared" si="35"/>
        <v>Wk6</v>
      </c>
      <c r="AN283" s="149" t="e">
        <v>#N/A</v>
      </c>
      <c r="AO283" s="159" t="e">
        <v>#N/A</v>
      </c>
      <c r="AP283" s="149" t="s">
        <v>2447</v>
      </c>
      <c r="AQ283" s="149" t="e">
        <f>VLOOKUP(A:A,[2]Sheet1!$K:$N,4,0)</f>
        <v>#N/A</v>
      </c>
      <c r="AR283" s="151">
        <v>45329.408160995372</v>
      </c>
      <c r="AS283" s="20"/>
      <c r="AT283" s="20"/>
      <c r="AU283" s="20" t="s">
        <v>66</v>
      </c>
      <c r="AV283" s="20" t="s">
        <v>40</v>
      </c>
      <c r="AW283" s="27">
        <v>45381</v>
      </c>
      <c r="AX283" s="21">
        <v>45377</v>
      </c>
      <c r="AY283" s="25"/>
      <c r="AZ283" s="20"/>
      <c r="BA283" t="e">
        <f>IF(MATCH(F283,Sheet1!A:A,0),"YES","NO")</f>
        <v>#N/A</v>
      </c>
      <c r="BB283" s="125" t="e">
        <v>#N/A</v>
      </c>
      <c r="BC283" t="s">
        <v>2447</v>
      </c>
    </row>
    <row r="284" spans="1:55" ht="30" hidden="1" customHeight="1" x14ac:dyDescent="0.35">
      <c r="A284" s="35" t="s">
        <v>922</v>
      </c>
      <c r="B284" s="36">
        <v>0.44306985838199997</v>
      </c>
      <c r="C284" s="36" t="e">
        <v>#N/A</v>
      </c>
      <c r="D284" s="35">
        <v>2023</v>
      </c>
      <c r="E284" s="20" t="s">
        <v>945</v>
      </c>
      <c r="F284" s="20" t="s">
        <v>946</v>
      </c>
      <c r="G284" s="36" t="e">
        <v>#N/A</v>
      </c>
      <c r="H284" s="20" t="s">
        <v>947</v>
      </c>
      <c r="I284" s="20" t="s">
        <v>367</v>
      </c>
      <c r="J284" s="20" t="s">
        <v>158</v>
      </c>
      <c r="K284" s="20"/>
      <c r="L284" s="21"/>
      <c r="M284" s="21"/>
      <c r="N284" s="21" t="s">
        <v>2218</v>
      </c>
      <c r="O284" s="85" t="s">
        <v>1990</v>
      </c>
      <c r="P284" s="20">
        <v>2023</v>
      </c>
      <c r="Q284" s="20" t="s">
        <v>1984</v>
      </c>
      <c r="R284" s="20" t="s">
        <v>39</v>
      </c>
      <c r="S284" s="20" t="s">
        <v>1833</v>
      </c>
      <c r="T284" s="20" t="str">
        <f t="shared" si="33"/>
        <v>DWDM-8936A</v>
      </c>
      <c r="U284" s="20" t="s">
        <v>945</v>
      </c>
      <c r="V284" s="20" t="s">
        <v>40</v>
      </c>
      <c r="W284" s="20" t="s">
        <v>1780</v>
      </c>
      <c r="X284" s="20" t="e">
        <v>#N/A</v>
      </c>
      <c r="Y284" s="20" t="e">
        <v>#N/A</v>
      </c>
      <c r="Z284" s="20" t="e">
        <v>#N/A</v>
      </c>
      <c r="AA284" s="132"/>
      <c r="AB284" s="20" t="str">
        <f t="shared" si="34"/>
        <v>Wk52</v>
      </c>
      <c r="AC284" s="21">
        <v>45254</v>
      </c>
      <c r="AD284" s="21"/>
      <c r="AE284" s="22" t="s">
        <v>948</v>
      </c>
      <c r="AF284" s="141"/>
      <c r="AG284" s="144" t="s">
        <v>40</v>
      </c>
      <c r="AH284" s="20" t="s">
        <v>66</v>
      </c>
      <c r="AI284" s="24">
        <v>45337</v>
      </c>
      <c r="AJ284" s="25">
        <v>45317</v>
      </c>
      <c r="AK284" s="20" t="s">
        <v>66</v>
      </c>
      <c r="AL284" s="21">
        <v>45324</v>
      </c>
      <c r="AM284" s="28" t="str">
        <f t="shared" si="35"/>
        <v>Wk5</v>
      </c>
      <c r="AN284" s="149" t="e">
        <v>#N/A</v>
      </c>
      <c r="AO284" s="159" t="e">
        <v>#N/A</v>
      </c>
      <c r="AP284" s="149" t="s">
        <v>2447</v>
      </c>
      <c r="AQ284" s="149" t="e">
        <f>VLOOKUP(A:A,[2]Sheet1!$K:$N,4,0)</f>
        <v>#N/A</v>
      </c>
      <c r="AR284" s="151">
        <v>45324.472669444447</v>
      </c>
      <c r="AS284" s="20"/>
      <c r="AT284" s="20"/>
      <c r="AU284" s="20" t="s">
        <v>66</v>
      </c>
      <c r="AV284" s="20" t="s">
        <v>40</v>
      </c>
      <c r="AW284" s="27">
        <v>45381</v>
      </c>
      <c r="AX284" s="21">
        <v>45377</v>
      </c>
      <c r="AY284" s="25"/>
      <c r="AZ284" s="20"/>
      <c r="BA284" t="e">
        <f>IF(MATCH(F284,Sheet1!A:A,0),"YES","NO")</f>
        <v>#N/A</v>
      </c>
      <c r="BB284" s="125" t="e">
        <v>#N/A</v>
      </c>
      <c r="BC284" t="s">
        <v>2447</v>
      </c>
    </row>
    <row r="285" spans="1:55" ht="15" hidden="1" customHeight="1" x14ac:dyDescent="0.35">
      <c r="A285" s="35" t="s">
        <v>922</v>
      </c>
      <c r="B285" s="36">
        <v>0.44306985838199997</v>
      </c>
      <c r="C285" s="36" t="e">
        <v>#N/A</v>
      </c>
      <c r="D285" s="35">
        <v>2023</v>
      </c>
      <c r="E285" s="20" t="s">
        <v>949</v>
      </c>
      <c r="F285" s="20" t="s">
        <v>950</v>
      </c>
      <c r="G285" s="36" t="e">
        <v>#N/A</v>
      </c>
      <c r="H285" s="20" t="s">
        <v>951</v>
      </c>
      <c r="I285" s="20" t="s">
        <v>367</v>
      </c>
      <c r="J285" s="20" t="s">
        <v>158</v>
      </c>
      <c r="K285" s="20"/>
      <c r="L285" s="21"/>
      <c r="M285" s="21"/>
      <c r="N285" s="21" t="s">
        <v>2220</v>
      </c>
      <c r="O285" s="85" t="s">
        <v>1991</v>
      </c>
      <c r="P285" s="20">
        <v>2023</v>
      </c>
      <c r="Q285" s="20" t="s">
        <v>1984</v>
      </c>
      <c r="R285" s="20" t="s">
        <v>39</v>
      </c>
      <c r="S285" s="20" t="s">
        <v>1833</v>
      </c>
      <c r="T285" s="20" t="str">
        <f t="shared" si="33"/>
        <v>DWDM-8953A</v>
      </c>
      <c r="U285" s="20" t="s">
        <v>949</v>
      </c>
      <c r="V285" s="20" t="s">
        <v>40</v>
      </c>
      <c r="W285" s="20" t="s">
        <v>1752</v>
      </c>
      <c r="X285" s="20" t="e">
        <v>#N/A</v>
      </c>
      <c r="Y285" s="20" t="e">
        <v>#N/A</v>
      </c>
      <c r="Z285" s="20" t="e">
        <v>#N/A</v>
      </c>
      <c r="AA285" s="132"/>
      <c r="AB285" s="20" t="str">
        <f t="shared" si="34"/>
        <v>Wk52</v>
      </c>
      <c r="AC285" s="21">
        <v>45253</v>
      </c>
      <c r="AD285" s="21"/>
      <c r="AE285" s="22"/>
      <c r="AF285" s="141"/>
      <c r="AG285" s="144" t="s">
        <v>40</v>
      </c>
      <c r="AH285" s="20" t="s">
        <v>66</v>
      </c>
      <c r="AI285" s="24">
        <v>45337</v>
      </c>
      <c r="AJ285" s="25">
        <v>45317</v>
      </c>
      <c r="AK285" s="20" t="s">
        <v>66</v>
      </c>
      <c r="AL285" s="21">
        <v>45323</v>
      </c>
      <c r="AM285" s="28" t="str">
        <f t="shared" si="35"/>
        <v>Wk5</v>
      </c>
      <c r="AN285" s="149" t="e">
        <v>#N/A</v>
      </c>
      <c r="AO285" s="159" t="e">
        <v>#N/A</v>
      </c>
      <c r="AP285" s="149" t="s">
        <v>2447</v>
      </c>
      <c r="AQ285" s="149" t="e">
        <f>VLOOKUP(A:A,[2]Sheet1!$K:$N,4,0)</f>
        <v>#N/A</v>
      </c>
      <c r="AR285" s="151">
        <v>45317.415673611111</v>
      </c>
      <c r="AS285" s="20"/>
      <c r="AT285" s="20"/>
      <c r="AU285" s="20" t="s">
        <v>66</v>
      </c>
      <c r="AV285" s="20" t="s">
        <v>40</v>
      </c>
      <c r="AW285" s="27">
        <v>45381</v>
      </c>
      <c r="AX285" s="21">
        <v>45377</v>
      </c>
      <c r="AY285" s="25"/>
      <c r="AZ285" s="20"/>
      <c r="BA285" t="e">
        <f>IF(MATCH(F285,Sheet1!A:A,0),"YES","NO")</f>
        <v>#N/A</v>
      </c>
      <c r="BB285" s="125" t="e">
        <v>#N/A</v>
      </c>
      <c r="BC285" t="s">
        <v>2447</v>
      </c>
    </row>
    <row r="286" spans="1:55" ht="30" hidden="1" customHeight="1" x14ac:dyDescent="0.35">
      <c r="A286" s="18" t="s">
        <v>952</v>
      </c>
      <c r="B286" s="19">
        <v>0.75084602392099997</v>
      </c>
      <c r="C286" s="19" t="e">
        <v>#N/A</v>
      </c>
      <c r="D286" s="18">
        <v>2023</v>
      </c>
      <c r="E286" s="20" t="s">
        <v>953</v>
      </c>
      <c r="F286" s="20" t="s">
        <v>954</v>
      </c>
      <c r="G286" s="19" t="e">
        <v>#N/A</v>
      </c>
      <c r="H286" s="20" t="s">
        <v>955</v>
      </c>
      <c r="I286" s="20" t="s">
        <v>367</v>
      </c>
      <c r="J286" s="20" t="s">
        <v>158</v>
      </c>
      <c r="K286" s="20"/>
      <c r="L286" s="21"/>
      <c r="M286" s="21"/>
      <c r="N286" s="21" t="s">
        <v>2195</v>
      </c>
      <c r="O286" s="85" t="s">
        <v>1991</v>
      </c>
      <c r="P286" s="20">
        <v>2023</v>
      </c>
      <c r="Q286" s="20" t="s">
        <v>1985</v>
      </c>
      <c r="R286" s="20" t="s">
        <v>39</v>
      </c>
      <c r="S286" s="20" t="s">
        <v>1833</v>
      </c>
      <c r="T286" s="20" t="str">
        <f t="shared" si="33"/>
        <v>DWDM-8321A</v>
      </c>
      <c r="U286" s="20" t="s">
        <v>953</v>
      </c>
      <c r="V286" s="20" t="s">
        <v>40</v>
      </c>
      <c r="W286" s="20" t="s">
        <v>1752</v>
      </c>
      <c r="X286" s="20" t="e">
        <v>#N/A</v>
      </c>
      <c r="Y286" s="20" t="e">
        <v>#N/A</v>
      </c>
      <c r="Z286" s="20" t="e">
        <v>#N/A</v>
      </c>
      <c r="AA286" s="132">
        <v>45503</v>
      </c>
      <c r="AB286" s="20" t="str">
        <f t="shared" si="34"/>
        <v>Wk31</v>
      </c>
      <c r="AC286" s="21"/>
      <c r="AD286" s="21" t="s">
        <v>662</v>
      </c>
      <c r="AE286" s="22" t="s">
        <v>956</v>
      </c>
      <c r="AF286" s="141"/>
      <c r="AG286" s="144"/>
      <c r="AH286" s="20"/>
      <c r="AI286" s="24"/>
      <c r="AJ286" s="25" t="s">
        <v>957</v>
      </c>
      <c r="AK286" s="20" t="s">
        <v>66</v>
      </c>
      <c r="AL286" s="21">
        <v>45399</v>
      </c>
      <c r="AM286" s="28" t="str">
        <f t="shared" si="35"/>
        <v>Wk16</v>
      </c>
      <c r="AN286" s="149" t="e">
        <v>#N/A</v>
      </c>
      <c r="AO286" s="159" t="e">
        <v>#N/A</v>
      </c>
      <c r="AP286" s="149" t="s">
        <v>2447</v>
      </c>
      <c r="AQ286" s="149" t="e">
        <f>VLOOKUP(A:A,[2]Sheet1!$K:$N,4,0)</f>
        <v>#N/A</v>
      </c>
      <c r="AR286" s="151"/>
      <c r="AS286" s="20"/>
      <c r="AT286" s="20"/>
      <c r="AU286" s="20"/>
      <c r="AV286" s="20" t="s">
        <v>40</v>
      </c>
      <c r="AW286" s="27">
        <v>0</v>
      </c>
      <c r="AX286" s="20" t="s">
        <v>40</v>
      </c>
      <c r="AY286" s="25"/>
      <c r="AZ286" s="20"/>
      <c r="BA286" t="e">
        <f>IF(MATCH(F286,Sheet1!A:A,0),"YES","NO")</f>
        <v>#N/A</v>
      </c>
      <c r="BB286" s="125" t="e">
        <v>#N/A</v>
      </c>
      <c r="BC286" t="s">
        <v>2447</v>
      </c>
    </row>
    <row r="287" spans="1:55" ht="30" hidden="1" customHeight="1" x14ac:dyDescent="0.35">
      <c r="A287" s="18" t="s">
        <v>952</v>
      </c>
      <c r="B287" s="19">
        <v>0.75084602392099997</v>
      </c>
      <c r="C287" s="19" t="e">
        <v>#N/A</v>
      </c>
      <c r="D287" s="18">
        <v>2023</v>
      </c>
      <c r="E287" s="20" t="s">
        <v>958</v>
      </c>
      <c r="F287" s="20" t="s">
        <v>959</v>
      </c>
      <c r="G287" s="19" t="e">
        <v>#N/A</v>
      </c>
      <c r="H287" s="20" t="s">
        <v>960</v>
      </c>
      <c r="I287" s="20" t="s">
        <v>367</v>
      </c>
      <c r="J287" s="20" t="s">
        <v>158</v>
      </c>
      <c r="K287" s="20"/>
      <c r="L287" s="21"/>
      <c r="M287" s="21"/>
      <c r="N287" s="21" t="s">
        <v>2196</v>
      </c>
      <c r="O287" s="85" t="s">
        <v>1991</v>
      </c>
      <c r="P287" s="20">
        <v>2023</v>
      </c>
      <c r="Q287" s="20" t="s">
        <v>1985</v>
      </c>
      <c r="R287" s="20" t="s">
        <v>39</v>
      </c>
      <c r="S287" s="20" t="s">
        <v>1833</v>
      </c>
      <c r="T287" s="20" t="str">
        <f t="shared" si="33"/>
        <v>DWDM-8330A</v>
      </c>
      <c r="U287" s="20" t="s">
        <v>958</v>
      </c>
      <c r="V287" s="20" t="s">
        <v>40</v>
      </c>
      <c r="W287" s="20" t="s">
        <v>1754</v>
      </c>
      <c r="X287" s="20" t="e">
        <v>#N/A</v>
      </c>
      <c r="Y287" s="20" t="e">
        <v>#N/A</v>
      </c>
      <c r="Z287" s="20" t="e">
        <v>#N/A</v>
      </c>
      <c r="AA287" s="132">
        <v>45503</v>
      </c>
      <c r="AB287" s="20" t="str">
        <f t="shared" si="34"/>
        <v>Wk31</v>
      </c>
      <c r="AC287" s="21"/>
      <c r="AD287" s="21" t="s">
        <v>662</v>
      </c>
      <c r="AE287" s="22" t="s">
        <v>956</v>
      </c>
      <c r="AF287" s="141"/>
      <c r="AG287" s="144"/>
      <c r="AH287" s="20"/>
      <c r="AI287" s="24"/>
      <c r="AJ287" s="25" t="s">
        <v>382</v>
      </c>
      <c r="AK287" s="20" t="s">
        <v>66</v>
      </c>
      <c r="AL287" s="21">
        <v>45399</v>
      </c>
      <c r="AM287" s="28" t="str">
        <f t="shared" si="35"/>
        <v>Wk16</v>
      </c>
      <c r="AN287" s="149" t="e">
        <v>#N/A</v>
      </c>
      <c r="AO287" s="159" t="e">
        <v>#N/A</v>
      </c>
      <c r="AP287" s="149" t="s">
        <v>2447</v>
      </c>
      <c r="AQ287" s="149" t="e">
        <f>VLOOKUP(A:A,[2]Sheet1!$K:$N,4,0)</f>
        <v>#N/A</v>
      </c>
      <c r="AR287" s="151"/>
      <c r="AS287" s="20"/>
      <c r="AT287" s="20"/>
      <c r="AU287" s="20"/>
      <c r="AV287" s="20" t="s">
        <v>40</v>
      </c>
      <c r="AW287" s="27">
        <v>0</v>
      </c>
      <c r="AX287" s="20" t="s">
        <v>40</v>
      </c>
      <c r="AY287" s="25"/>
      <c r="AZ287" s="20"/>
      <c r="BA287" t="e">
        <f>IF(MATCH(F287,Sheet1!A:A,0),"YES","NO")</f>
        <v>#N/A</v>
      </c>
      <c r="BB287" s="125" t="e">
        <v>#N/A</v>
      </c>
      <c r="BC287" t="s">
        <v>2447</v>
      </c>
    </row>
    <row r="288" spans="1:55" ht="15" hidden="1" customHeight="1" x14ac:dyDescent="0.35">
      <c r="A288" s="18" t="s">
        <v>952</v>
      </c>
      <c r="B288" s="19">
        <v>0.75084602392099997</v>
      </c>
      <c r="C288" s="19" t="e">
        <v>#N/A</v>
      </c>
      <c r="D288" s="18">
        <v>2023</v>
      </c>
      <c r="E288" s="20" t="s">
        <v>961</v>
      </c>
      <c r="F288" s="20" t="s">
        <v>962</v>
      </c>
      <c r="G288" s="19" t="e">
        <v>#N/A</v>
      </c>
      <c r="H288" s="20" t="s">
        <v>963</v>
      </c>
      <c r="I288" s="20" t="s">
        <v>367</v>
      </c>
      <c r="J288" s="20" t="s">
        <v>158</v>
      </c>
      <c r="K288" s="20"/>
      <c r="L288" s="21"/>
      <c r="M288" s="21"/>
      <c r="N288" s="21" t="s">
        <v>2021</v>
      </c>
      <c r="O288" s="85" t="s">
        <v>1990</v>
      </c>
      <c r="P288" s="20">
        <v>2023</v>
      </c>
      <c r="Q288" s="20" t="s">
        <v>1984</v>
      </c>
      <c r="R288" s="20" t="s">
        <v>39</v>
      </c>
      <c r="S288" s="20" t="s">
        <v>952</v>
      </c>
      <c r="T288" s="20" t="str">
        <f t="shared" si="33"/>
        <v>DWDM-8403A</v>
      </c>
      <c r="U288" s="20" t="s">
        <v>961</v>
      </c>
      <c r="V288" s="20" t="s">
        <v>1897</v>
      </c>
      <c r="W288" s="20" t="s">
        <v>1806</v>
      </c>
      <c r="X288" s="20" t="e">
        <v>#N/A</v>
      </c>
      <c r="Y288" s="20" t="e">
        <v>#N/A</v>
      </c>
      <c r="Z288" s="20" t="e">
        <v>#N/A</v>
      </c>
      <c r="AA288" s="132">
        <v>45473</v>
      </c>
      <c r="AB288" s="20" t="str">
        <f t="shared" si="34"/>
        <v>Wk26</v>
      </c>
      <c r="AC288" s="21"/>
      <c r="AD288" s="21" t="s">
        <v>964</v>
      </c>
      <c r="AE288" s="21" t="s">
        <v>252</v>
      </c>
      <c r="AF288" s="141"/>
      <c r="AG288" s="144">
        <v>45457</v>
      </c>
      <c r="AH288" s="20"/>
      <c r="AI288" s="24"/>
      <c r="AJ288" s="25" t="s">
        <v>965</v>
      </c>
      <c r="AK288" s="20" t="s">
        <v>66</v>
      </c>
      <c r="AL288" s="21">
        <v>45399</v>
      </c>
      <c r="AM288" s="28" t="str">
        <f t="shared" si="35"/>
        <v>Wk16</v>
      </c>
      <c r="AN288" s="149" t="e">
        <v>#N/A</v>
      </c>
      <c r="AO288" s="159" t="e">
        <v>#N/A</v>
      </c>
      <c r="AP288" s="149" t="s">
        <v>2447</v>
      </c>
      <c r="AQ288" s="149" t="e">
        <f>VLOOKUP(A:A,[2]Sheet1!$K:$N,4,0)</f>
        <v>#N/A</v>
      </c>
      <c r="AR288" s="151"/>
      <c r="AS288" s="20"/>
      <c r="AT288" s="20"/>
      <c r="AU288" s="20"/>
      <c r="AV288" s="20" t="s">
        <v>40</v>
      </c>
      <c r="AW288" s="27">
        <v>0</v>
      </c>
      <c r="AX288" s="28" t="s">
        <v>40</v>
      </c>
      <c r="AY288" s="25"/>
      <c r="AZ288" s="20"/>
      <c r="BA288" t="e">
        <f>IF(MATCH(F288,Sheet1!A:A,0),"YES","NO")</f>
        <v>#N/A</v>
      </c>
      <c r="BB288" s="125" t="e">
        <v>#N/A</v>
      </c>
      <c r="BC288" t="s">
        <v>2447</v>
      </c>
    </row>
    <row r="289" spans="1:55" ht="15" hidden="1" customHeight="1" x14ac:dyDescent="0.35">
      <c r="A289" s="18" t="s">
        <v>952</v>
      </c>
      <c r="B289" s="19">
        <v>0.75084602392099997</v>
      </c>
      <c r="C289" s="19" t="e">
        <v>#N/A</v>
      </c>
      <c r="D289" s="18">
        <v>2023</v>
      </c>
      <c r="E289" s="20" t="s">
        <v>966</v>
      </c>
      <c r="F289" s="20" t="s">
        <v>967</v>
      </c>
      <c r="G289" s="19" t="e">
        <v>#N/A</v>
      </c>
      <c r="H289" s="20" t="s">
        <v>968</v>
      </c>
      <c r="I289" s="20" t="s">
        <v>367</v>
      </c>
      <c r="J289" s="20" t="s">
        <v>158</v>
      </c>
      <c r="K289" s="20"/>
      <c r="L289" s="21"/>
      <c r="M289" s="21"/>
      <c r="N289" s="21" t="s">
        <v>2208</v>
      </c>
      <c r="O289" s="85" t="s">
        <v>1990</v>
      </c>
      <c r="P289" s="20">
        <v>2023</v>
      </c>
      <c r="Q289" s="20" t="s">
        <v>1984</v>
      </c>
      <c r="R289" s="20" t="s">
        <v>39</v>
      </c>
      <c r="S289" s="20" t="s">
        <v>1833</v>
      </c>
      <c r="T289" s="20" t="str">
        <f t="shared" si="33"/>
        <v>DWDM-8473A</v>
      </c>
      <c r="U289" s="20" t="s">
        <v>966</v>
      </c>
      <c r="V289" s="20" t="s">
        <v>40</v>
      </c>
      <c r="W289" s="20" t="s">
        <v>1791</v>
      </c>
      <c r="X289" s="20" t="e">
        <v>#N/A</v>
      </c>
      <c r="Y289" s="20" t="e">
        <v>#N/A</v>
      </c>
      <c r="Z289" s="20" t="e">
        <v>#N/A</v>
      </c>
      <c r="AA289" s="132">
        <v>45473</v>
      </c>
      <c r="AB289" s="20" t="str">
        <f t="shared" si="34"/>
        <v>Wk26</v>
      </c>
      <c r="AC289" s="21"/>
      <c r="AD289" s="21" t="s">
        <v>662</v>
      </c>
      <c r="AE289" s="21" t="s">
        <v>252</v>
      </c>
      <c r="AF289" s="141"/>
      <c r="AG289" s="144"/>
      <c r="AH289" s="20"/>
      <c r="AI289" s="24"/>
      <c r="AJ289" s="25" t="s">
        <v>969</v>
      </c>
      <c r="AK289" s="20" t="s">
        <v>66</v>
      </c>
      <c r="AL289" s="21">
        <v>45399</v>
      </c>
      <c r="AM289" s="28" t="str">
        <f t="shared" si="35"/>
        <v>Wk16</v>
      </c>
      <c r="AN289" s="149" t="e">
        <v>#N/A</v>
      </c>
      <c r="AO289" s="159" t="e">
        <v>#N/A</v>
      </c>
      <c r="AP289" s="149" t="s">
        <v>2447</v>
      </c>
      <c r="AQ289" s="149" t="e">
        <f>VLOOKUP(A:A,[2]Sheet1!$K:$N,4,0)</f>
        <v>#N/A</v>
      </c>
      <c r="AR289" s="151"/>
      <c r="AS289" s="20"/>
      <c r="AT289" s="20"/>
      <c r="AU289" s="20"/>
      <c r="AV289" s="20" t="s">
        <v>40</v>
      </c>
      <c r="AW289" s="27">
        <v>0</v>
      </c>
      <c r="AX289" s="28" t="s">
        <v>40</v>
      </c>
      <c r="AY289" s="25"/>
      <c r="AZ289" s="20"/>
      <c r="BA289" t="e">
        <f>IF(MATCH(F289,Sheet1!A:A,0),"YES","NO")</f>
        <v>#N/A</v>
      </c>
      <c r="BB289" s="125" t="e">
        <v>#N/A</v>
      </c>
      <c r="BC289" t="s">
        <v>2447</v>
      </c>
    </row>
    <row r="290" spans="1:55" ht="15" hidden="1" customHeight="1" x14ac:dyDescent="0.35">
      <c r="A290" s="18" t="s">
        <v>952</v>
      </c>
      <c r="B290" s="19">
        <v>0.75084602392099997</v>
      </c>
      <c r="C290" s="19" t="e">
        <v>#N/A</v>
      </c>
      <c r="D290" s="18">
        <v>2023</v>
      </c>
      <c r="E290" s="20" t="s">
        <v>970</v>
      </c>
      <c r="F290" s="20" t="s">
        <v>971</v>
      </c>
      <c r="G290" s="19" t="e">
        <v>#N/A</v>
      </c>
      <c r="H290" s="20" t="s">
        <v>972</v>
      </c>
      <c r="I290" s="20" t="s">
        <v>367</v>
      </c>
      <c r="J290" s="20" t="s">
        <v>158</v>
      </c>
      <c r="K290" s="20"/>
      <c r="L290" s="21"/>
      <c r="M290" s="21"/>
      <c r="N290" s="21" t="s">
        <v>2211</v>
      </c>
      <c r="O290" s="85" t="s">
        <v>1991</v>
      </c>
      <c r="P290" s="20">
        <v>2023</v>
      </c>
      <c r="Q290" s="20" t="s">
        <v>1984</v>
      </c>
      <c r="R290" s="20" t="s">
        <v>39</v>
      </c>
      <c r="S290" s="20" t="s">
        <v>1833</v>
      </c>
      <c r="T290" s="20" t="str">
        <f t="shared" si="33"/>
        <v>DWDM-8483A</v>
      </c>
      <c r="U290" s="20" t="s">
        <v>970</v>
      </c>
      <c r="V290" s="20" t="s">
        <v>40</v>
      </c>
      <c r="W290" s="20" t="s">
        <v>1783</v>
      </c>
      <c r="X290" s="20" t="e">
        <v>#N/A</v>
      </c>
      <c r="Y290" s="20" t="e">
        <v>#N/A</v>
      </c>
      <c r="Z290" s="20" t="e">
        <v>#N/A</v>
      </c>
      <c r="AA290" s="132">
        <v>45372</v>
      </c>
      <c r="AB290" s="20" t="str">
        <f t="shared" si="34"/>
        <v>Wk12</v>
      </c>
      <c r="AC290" s="21">
        <v>45373</v>
      </c>
      <c r="AD290" s="21"/>
      <c r="AE290" s="22"/>
      <c r="AF290" s="141"/>
      <c r="AG290" s="144"/>
      <c r="AH290" s="20"/>
      <c r="AI290" s="24"/>
      <c r="AJ290" s="25"/>
      <c r="AK290" s="20" t="s">
        <v>66</v>
      </c>
      <c r="AL290" s="21">
        <v>45399</v>
      </c>
      <c r="AM290" s="28" t="str">
        <f t="shared" si="35"/>
        <v>Wk16</v>
      </c>
      <c r="AN290" s="149" t="e">
        <v>#N/A</v>
      </c>
      <c r="AO290" s="159" t="e">
        <v>#N/A</v>
      </c>
      <c r="AP290" s="149" t="s">
        <v>2447</v>
      </c>
      <c r="AQ290" s="149" t="e">
        <f>VLOOKUP(A:A,[2]Sheet1!$K:$N,4,0)</f>
        <v>#N/A</v>
      </c>
      <c r="AR290" s="151"/>
      <c r="AS290" s="20"/>
      <c r="AT290" s="20"/>
      <c r="AU290" s="20"/>
      <c r="AV290" s="20" t="s">
        <v>40</v>
      </c>
      <c r="AW290" s="27">
        <v>0</v>
      </c>
      <c r="AX290" s="28" t="s">
        <v>40</v>
      </c>
      <c r="AY290" s="25"/>
      <c r="AZ290" s="20"/>
      <c r="BA290" t="e">
        <f>IF(MATCH(F290,Sheet1!A:A,0),"YES","NO")</f>
        <v>#N/A</v>
      </c>
      <c r="BB290" s="125" t="e">
        <v>#N/A</v>
      </c>
      <c r="BC290" t="s">
        <v>2447</v>
      </c>
    </row>
    <row r="291" spans="1:55" ht="30" hidden="1" customHeight="1" x14ac:dyDescent="0.35">
      <c r="A291" s="35" t="s">
        <v>491</v>
      </c>
      <c r="B291" s="36">
        <v>0.79140867852699992</v>
      </c>
      <c r="C291" s="36">
        <v>1.077274265145</v>
      </c>
      <c r="D291" s="35">
        <v>2023</v>
      </c>
      <c r="E291" s="20" t="s">
        <v>973</v>
      </c>
      <c r="F291" s="20" t="s">
        <v>974</v>
      </c>
      <c r="G291" s="36">
        <v>1.077274265145</v>
      </c>
      <c r="H291" s="20" t="s">
        <v>975</v>
      </c>
      <c r="I291" s="20" t="s">
        <v>367</v>
      </c>
      <c r="J291" s="20" t="s">
        <v>158</v>
      </c>
      <c r="K291" s="20"/>
      <c r="L291" s="21"/>
      <c r="M291" s="21"/>
      <c r="N291" s="21" t="e">
        <v>#N/A</v>
      </c>
      <c r="O291" s="85" t="s">
        <v>1878</v>
      </c>
      <c r="P291" s="20"/>
      <c r="Q291" s="20"/>
      <c r="R291" s="20"/>
      <c r="S291" s="20"/>
      <c r="T291" s="20" t="str">
        <f t="shared" si="33"/>
        <v>DWDM-</v>
      </c>
      <c r="U291" s="20"/>
      <c r="V291" s="20"/>
      <c r="W291" s="20"/>
      <c r="X291" s="20" t="e">
        <v>#N/A</v>
      </c>
      <c r="Y291" s="20" t="e">
        <v>#N/A</v>
      </c>
      <c r="Z291" s="20" t="e">
        <v>#N/A</v>
      </c>
      <c r="AA291" s="132"/>
      <c r="AB291" s="20" t="str">
        <f t="shared" si="34"/>
        <v>Wk52</v>
      </c>
      <c r="AC291" s="21">
        <v>45222</v>
      </c>
      <c r="AD291" s="21"/>
      <c r="AE291" s="22" t="s">
        <v>976</v>
      </c>
      <c r="AF291" s="141"/>
      <c r="AG291" s="144" t="s">
        <v>40</v>
      </c>
      <c r="AH291" s="20" t="s">
        <v>66</v>
      </c>
      <c r="AI291" s="24">
        <v>45306</v>
      </c>
      <c r="AJ291" s="25">
        <v>45339</v>
      </c>
      <c r="AK291" s="20" t="s">
        <v>66</v>
      </c>
      <c r="AL291" s="21">
        <v>45308</v>
      </c>
      <c r="AM291" s="28" t="str">
        <f t="shared" si="35"/>
        <v>Wk3</v>
      </c>
      <c r="AN291" s="149" t="e">
        <v>#N/A</v>
      </c>
      <c r="AO291" s="159" t="e">
        <v>#N/A</v>
      </c>
      <c r="AP291" s="149" t="s">
        <v>2447</v>
      </c>
      <c r="AQ291" s="149" t="e">
        <f>VLOOKUP(A:A,[2]Sheet1!$K:$N,4,0)</f>
        <v>#N/A</v>
      </c>
      <c r="AR291" s="151">
        <v>45308.408564467594</v>
      </c>
      <c r="AS291" s="26"/>
      <c r="AT291" s="20"/>
      <c r="AU291" s="20" t="s">
        <v>66</v>
      </c>
      <c r="AV291" s="20" t="s">
        <v>40</v>
      </c>
      <c r="AW291" s="27">
        <v>45344</v>
      </c>
      <c r="AX291" s="28" t="s">
        <v>40</v>
      </c>
      <c r="AY291" s="25"/>
      <c r="AZ291" s="20"/>
      <c r="BA291" t="e">
        <f>IF(MATCH(F291,Sheet1!A:A,0),"YES","NO")</f>
        <v>#N/A</v>
      </c>
      <c r="BB291" s="125" t="e">
        <v>#N/A</v>
      </c>
      <c r="BC291" t="s">
        <v>2447</v>
      </c>
    </row>
    <row r="292" spans="1:55" ht="75" hidden="1" customHeight="1" x14ac:dyDescent="0.35">
      <c r="A292" s="35" t="s">
        <v>491</v>
      </c>
      <c r="B292" s="36">
        <v>0.79140867852699992</v>
      </c>
      <c r="C292" s="36">
        <v>1.077274265145</v>
      </c>
      <c r="D292" s="35">
        <v>2023</v>
      </c>
      <c r="E292" s="20" t="s">
        <v>977</v>
      </c>
      <c r="F292" s="20" t="s">
        <v>978</v>
      </c>
      <c r="G292" s="36">
        <v>1.077274265145</v>
      </c>
      <c r="H292" s="20" t="s">
        <v>979</v>
      </c>
      <c r="I292" s="20" t="s">
        <v>367</v>
      </c>
      <c r="J292" s="20" t="s">
        <v>158</v>
      </c>
      <c r="K292" s="20"/>
      <c r="L292" s="21"/>
      <c r="M292" s="21"/>
      <c r="N292" s="21" t="e">
        <v>#N/A</v>
      </c>
      <c r="O292" s="85" t="s">
        <v>1878</v>
      </c>
      <c r="P292" s="20"/>
      <c r="Q292" s="20"/>
      <c r="R292" s="20"/>
      <c r="S292" s="20"/>
      <c r="T292" s="20" t="str">
        <f t="shared" si="33"/>
        <v>DWDM-</v>
      </c>
      <c r="U292" s="20"/>
      <c r="V292" s="20"/>
      <c r="W292" s="20"/>
      <c r="X292" s="20" t="e">
        <v>#N/A</v>
      </c>
      <c r="Y292" s="20" t="e">
        <v>#N/A</v>
      </c>
      <c r="Z292" s="20" t="e">
        <v>#N/A</v>
      </c>
      <c r="AA292" s="132"/>
      <c r="AB292" s="20" t="str">
        <f t="shared" si="34"/>
        <v>Wk52</v>
      </c>
      <c r="AC292" s="21">
        <v>45210</v>
      </c>
      <c r="AD292" s="21"/>
      <c r="AE292" s="22" t="s">
        <v>980</v>
      </c>
      <c r="AF292" s="141"/>
      <c r="AG292" s="144" t="s">
        <v>40</v>
      </c>
      <c r="AH292" s="20" t="s">
        <v>66</v>
      </c>
      <c r="AI292" s="24">
        <v>45320</v>
      </c>
      <c r="AJ292" s="25">
        <v>45339</v>
      </c>
      <c r="AK292" s="20" t="s">
        <v>66</v>
      </c>
      <c r="AL292" s="21">
        <v>45320</v>
      </c>
      <c r="AM292" s="28" t="str">
        <f t="shared" si="35"/>
        <v>Wk5</v>
      </c>
      <c r="AN292" s="149" t="e">
        <v>#N/A</v>
      </c>
      <c r="AO292" s="159" t="e">
        <v>#N/A</v>
      </c>
      <c r="AP292" s="149" t="s">
        <v>2447</v>
      </c>
      <c r="AQ292" s="149" t="e">
        <f>VLOOKUP(A:A,[2]Sheet1!$K:$N,4,0)</f>
        <v>#N/A</v>
      </c>
      <c r="AR292" s="151">
        <v>45320.415643518521</v>
      </c>
      <c r="AS292" s="26"/>
      <c r="AT292" s="20"/>
      <c r="AU292" s="20" t="s">
        <v>66</v>
      </c>
      <c r="AV292" s="20" t="s">
        <v>40</v>
      </c>
      <c r="AW292" s="27">
        <v>45344</v>
      </c>
      <c r="AX292" s="28" t="s">
        <v>40</v>
      </c>
      <c r="AY292" s="25"/>
      <c r="AZ292" s="20"/>
      <c r="BA292" t="e">
        <f>IF(MATCH(F292,Sheet1!A:A,0),"YES","NO")</f>
        <v>#N/A</v>
      </c>
      <c r="BB292" s="125" t="e">
        <v>#N/A</v>
      </c>
      <c r="BC292" t="s">
        <v>2447</v>
      </c>
    </row>
    <row r="293" spans="1:55" ht="30" hidden="1" customHeight="1" x14ac:dyDescent="0.35">
      <c r="A293" s="35" t="s">
        <v>491</v>
      </c>
      <c r="B293" s="36">
        <v>0.79140867852699992</v>
      </c>
      <c r="C293" s="36">
        <v>1.077274265145</v>
      </c>
      <c r="D293" s="35">
        <v>2023</v>
      </c>
      <c r="E293" s="20" t="s">
        <v>981</v>
      </c>
      <c r="F293" s="20" t="s">
        <v>982</v>
      </c>
      <c r="G293" s="36">
        <v>1.077274265145</v>
      </c>
      <c r="H293" s="20" t="s">
        <v>983</v>
      </c>
      <c r="I293" s="20" t="s">
        <v>367</v>
      </c>
      <c r="J293" s="20" t="s">
        <v>158</v>
      </c>
      <c r="K293" s="20"/>
      <c r="L293" s="21"/>
      <c r="M293" s="21"/>
      <c r="N293" s="21" t="s">
        <v>2197</v>
      </c>
      <c r="O293" s="85" t="s">
        <v>1991</v>
      </c>
      <c r="P293" s="20">
        <v>2023</v>
      </c>
      <c r="Q293" s="20" t="s">
        <v>1984</v>
      </c>
      <c r="R293" s="20" t="s">
        <v>39</v>
      </c>
      <c r="S293" s="20" t="s">
        <v>1833</v>
      </c>
      <c r="T293" s="20" t="str">
        <f t="shared" si="33"/>
        <v>DWDM-8350B</v>
      </c>
      <c r="U293" s="20" t="s">
        <v>981</v>
      </c>
      <c r="V293" s="20" t="s">
        <v>390</v>
      </c>
      <c r="W293" s="20" t="s">
        <v>1757</v>
      </c>
      <c r="X293" s="20" t="e">
        <v>#N/A</v>
      </c>
      <c r="Y293" s="20" t="e">
        <v>#N/A</v>
      </c>
      <c r="Z293" s="20" t="e">
        <v>#N/A</v>
      </c>
      <c r="AA293" s="132"/>
      <c r="AB293" s="20" t="str">
        <f t="shared" si="34"/>
        <v>Wk52</v>
      </c>
      <c r="AC293" s="21">
        <v>45275</v>
      </c>
      <c r="AD293" s="21"/>
      <c r="AE293" s="22" t="s">
        <v>976</v>
      </c>
      <c r="AF293" s="141"/>
      <c r="AG293" s="144" t="s">
        <v>40</v>
      </c>
      <c r="AH293" s="20" t="s">
        <v>66</v>
      </c>
      <c r="AI293" s="24">
        <v>45321</v>
      </c>
      <c r="AJ293" s="25">
        <v>45337</v>
      </c>
      <c r="AK293" s="20" t="s">
        <v>66</v>
      </c>
      <c r="AL293" s="21">
        <v>45321</v>
      </c>
      <c r="AM293" s="28" t="str">
        <f t="shared" si="35"/>
        <v>Wk5</v>
      </c>
      <c r="AN293" s="149" t="e">
        <v>#N/A</v>
      </c>
      <c r="AO293" s="159" t="e">
        <v>#N/A</v>
      </c>
      <c r="AP293" s="149" t="s">
        <v>2447</v>
      </c>
      <c r="AQ293" s="149" t="e">
        <f>VLOOKUP(A:A,[2]Sheet1!$K:$N,4,0)</f>
        <v>#N/A</v>
      </c>
      <c r="AR293" s="151">
        <v>45321.457111226853</v>
      </c>
      <c r="AS293" s="26"/>
      <c r="AT293" s="20" t="s">
        <v>929</v>
      </c>
      <c r="AU293" s="20" t="s">
        <v>66</v>
      </c>
      <c r="AV293" s="20" t="s">
        <v>40</v>
      </c>
      <c r="AW293" s="27">
        <v>45344</v>
      </c>
      <c r="AX293" s="28" t="s">
        <v>40</v>
      </c>
      <c r="AY293" s="25"/>
      <c r="AZ293" s="20"/>
      <c r="BA293" t="e">
        <f>IF(MATCH(F293,Sheet1!A:A,0),"YES","NO")</f>
        <v>#N/A</v>
      </c>
      <c r="BB293" s="125" t="e">
        <v>#N/A</v>
      </c>
      <c r="BC293" t="s">
        <v>2447</v>
      </c>
    </row>
    <row r="294" spans="1:55" ht="15" hidden="1" customHeight="1" x14ac:dyDescent="0.35">
      <c r="A294" s="35" t="s">
        <v>491</v>
      </c>
      <c r="B294" s="36">
        <v>0.79140867852699992</v>
      </c>
      <c r="C294" s="36">
        <v>1.077274265145</v>
      </c>
      <c r="D294" s="35">
        <v>2023</v>
      </c>
      <c r="E294" s="20" t="s">
        <v>984</v>
      </c>
      <c r="F294" s="20" t="s">
        <v>985</v>
      </c>
      <c r="G294" s="36">
        <v>1.077274265145</v>
      </c>
      <c r="H294" s="20" t="s">
        <v>986</v>
      </c>
      <c r="I294" s="20" t="s">
        <v>367</v>
      </c>
      <c r="J294" s="20" t="s">
        <v>158</v>
      </c>
      <c r="K294" s="20"/>
      <c r="L294" s="21"/>
      <c r="M294" s="21"/>
      <c r="N294" s="21" t="s">
        <v>2198</v>
      </c>
      <c r="O294" s="85" t="s">
        <v>1990</v>
      </c>
      <c r="P294" s="20">
        <v>2023</v>
      </c>
      <c r="Q294" s="20" t="s">
        <v>1984</v>
      </c>
      <c r="R294" s="20" t="s">
        <v>39</v>
      </c>
      <c r="S294" s="20" t="s">
        <v>1833</v>
      </c>
      <c r="T294" s="20" t="str">
        <f t="shared" si="33"/>
        <v>DWDM-8353A</v>
      </c>
      <c r="U294" s="20" t="s">
        <v>984</v>
      </c>
      <c r="V294" s="20" t="s">
        <v>40</v>
      </c>
      <c r="W294" s="20" t="s">
        <v>1755</v>
      </c>
      <c r="X294" s="20" t="e">
        <v>#N/A</v>
      </c>
      <c r="Y294" s="20" t="e">
        <v>#N/A</v>
      </c>
      <c r="Z294" s="20" t="e">
        <v>#N/A</v>
      </c>
      <c r="AA294" s="132"/>
      <c r="AB294" s="20" t="str">
        <f t="shared" si="34"/>
        <v>Wk52</v>
      </c>
      <c r="AC294" s="21">
        <v>45209</v>
      </c>
      <c r="AD294" s="21"/>
      <c r="AE294" s="22"/>
      <c r="AF294" s="141"/>
      <c r="AG294" s="144" t="s">
        <v>40</v>
      </c>
      <c r="AH294" s="20" t="s">
        <v>66</v>
      </c>
      <c r="AI294" s="24">
        <v>45323</v>
      </c>
      <c r="AJ294" s="25">
        <v>45315</v>
      </c>
      <c r="AK294" s="20" t="s">
        <v>66</v>
      </c>
      <c r="AL294" s="21">
        <v>45320</v>
      </c>
      <c r="AM294" s="28" t="str">
        <f t="shared" si="35"/>
        <v>Wk5</v>
      </c>
      <c r="AN294" s="149" t="e">
        <v>#N/A</v>
      </c>
      <c r="AO294" s="159" t="e">
        <v>#N/A</v>
      </c>
      <c r="AP294" s="149" t="s">
        <v>2447</v>
      </c>
      <c r="AQ294" s="149" t="e">
        <f>VLOOKUP(A:A,[2]Sheet1!$K:$N,4,0)</f>
        <v>#N/A</v>
      </c>
      <c r="AR294" s="151"/>
      <c r="AS294" s="20" t="s">
        <v>987</v>
      </c>
      <c r="AT294" s="20"/>
      <c r="AU294" s="20" t="s">
        <v>66</v>
      </c>
      <c r="AV294" s="20" t="s">
        <v>40</v>
      </c>
      <c r="AW294" s="27">
        <v>45344</v>
      </c>
      <c r="AX294" s="28" t="s">
        <v>40</v>
      </c>
      <c r="AY294" s="25"/>
      <c r="AZ294" s="20"/>
      <c r="BA294" t="e">
        <f>IF(MATCH(F294,Sheet1!A:A,0),"YES","NO")</f>
        <v>#N/A</v>
      </c>
      <c r="BB294" s="125" t="e">
        <v>#N/A</v>
      </c>
      <c r="BC294" t="s">
        <v>2447</v>
      </c>
    </row>
    <row r="295" spans="1:55" ht="15" hidden="1" customHeight="1" x14ac:dyDescent="0.35">
      <c r="A295" s="35" t="s">
        <v>491</v>
      </c>
      <c r="B295" s="36">
        <v>0.79140867852699992</v>
      </c>
      <c r="C295" s="36">
        <v>1.077274265145</v>
      </c>
      <c r="D295" s="35">
        <v>2023</v>
      </c>
      <c r="E295" s="20" t="s">
        <v>988</v>
      </c>
      <c r="F295" s="20" t="s">
        <v>989</v>
      </c>
      <c r="G295" s="36">
        <v>1.077274265145</v>
      </c>
      <c r="H295" s="20" t="s">
        <v>990</v>
      </c>
      <c r="I295" s="20" t="s">
        <v>367</v>
      </c>
      <c r="J295" s="20" t="s">
        <v>158</v>
      </c>
      <c r="K295" s="20"/>
      <c r="L295" s="21"/>
      <c r="M295" s="21"/>
      <c r="N295" s="21" t="s">
        <v>2200</v>
      </c>
      <c r="O295" s="85" t="s">
        <v>1990</v>
      </c>
      <c r="P295" s="20">
        <v>2023</v>
      </c>
      <c r="Q295" s="20" t="s">
        <v>1984</v>
      </c>
      <c r="R295" s="20" t="s">
        <v>39</v>
      </c>
      <c r="S295" s="20" t="s">
        <v>1833</v>
      </c>
      <c r="T295" s="20" t="str">
        <f t="shared" si="33"/>
        <v>DWDM-8354A</v>
      </c>
      <c r="U295" s="20" t="s">
        <v>988</v>
      </c>
      <c r="V295" s="20" t="s">
        <v>40</v>
      </c>
      <c r="W295" s="20" t="s">
        <v>1772</v>
      </c>
      <c r="X295" s="20" t="e">
        <v>#N/A</v>
      </c>
      <c r="Y295" s="20" t="e">
        <v>#N/A</v>
      </c>
      <c r="Z295" s="20" t="e">
        <v>#N/A</v>
      </c>
      <c r="AA295" s="132"/>
      <c r="AB295" s="20" t="str">
        <f t="shared" si="34"/>
        <v>Wk52</v>
      </c>
      <c r="AC295" s="21">
        <v>45209</v>
      </c>
      <c r="AD295" s="21"/>
      <c r="AE295" s="22"/>
      <c r="AF295" s="141"/>
      <c r="AG295" s="144" t="s">
        <v>40</v>
      </c>
      <c r="AH295" s="20" t="s">
        <v>66</v>
      </c>
      <c r="AI295" s="24">
        <v>45322</v>
      </c>
      <c r="AJ295" s="25">
        <v>45320</v>
      </c>
      <c r="AK295" s="20" t="s">
        <v>66</v>
      </c>
      <c r="AL295" s="21">
        <v>45322</v>
      </c>
      <c r="AM295" s="28" t="str">
        <f t="shared" si="35"/>
        <v>Wk5</v>
      </c>
      <c r="AN295" s="149" t="e">
        <v>#N/A</v>
      </c>
      <c r="AO295" s="159" t="e">
        <v>#N/A</v>
      </c>
      <c r="AP295" s="149" t="s">
        <v>2447</v>
      </c>
      <c r="AQ295" s="149" t="e">
        <f>VLOOKUP(A:A,[2]Sheet1!$K:$N,4,0)</f>
        <v>#N/A</v>
      </c>
      <c r="AR295" s="151">
        <v>45317.415673611111</v>
      </c>
      <c r="AS295" s="20" t="s">
        <v>991</v>
      </c>
      <c r="AT295" s="20"/>
      <c r="AU295" s="20" t="s">
        <v>66</v>
      </c>
      <c r="AV295" s="20" t="s">
        <v>40</v>
      </c>
      <c r="AW295" s="27">
        <v>45344</v>
      </c>
      <c r="AX295" s="28" t="s">
        <v>40</v>
      </c>
      <c r="AY295" s="25"/>
      <c r="AZ295" s="20"/>
      <c r="BA295" t="e">
        <f>IF(MATCH(F295,Sheet1!A:A,0),"YES","NO")</f>
        <v>#N/A</v>
      </c>
      <c r="BB295" s="125" t="e">
        <v>#N/A</v>
      </c>
      <c r="BC295" t="s">
        <v>2447</v>
      </c>
    </row>
    <row r="296" spans="1:55" ht="30" hidden="1" customHeight="1" x14ac:dyDescent="0.35">
      <c r="A296" s="35" t="s">
        <v>491</v>
      </c>
      <c r="B296" s="36">
        <v>0.79140867852699992</v>
      </c>
      <c r="C296" s="36">
        <v>1.077274265145</v>
      </c>
      <c r="D296" s="35">
        <v>2023</v>
      </c>
      <c r="E296" s="20" t="s">
        <v>992</v>
      </c>
      <c r="F296" s="20" t="s">
        <v>993</v>
      </c>
      <c r="G296" s="36">
        <v>1.077274265145</v>
      </c>
      <c r="H296" s="20" t="s">
        <v>994</v>
      </c>
      <c r="I296" s="20" t="s">
        <v>367</v>
      </c>
      <c r="J296" s="20" t="s">
        <v>158</v>
      </c>
      <c r="K296" s="20"/>
      <c r="L296" s="21"/>
      <c r="M296" s="21"/>
      <c r="N296" s="21" t="e">
        <v>#N/A</v>
      </c>
      <c r="O296" s="85" t="s">
        <v>1878</v>
      </c>
      <c r="P296" s="20"/>
      <c r="Q296" s="20"/>
      <c r="R296" s="20"/>
      <c r="S296" s="20"/>
      <c r="T296" s="20" t="str">
        <f t="shared" si="33"/>
        <v>DWDM-</v>
      </c>
      <c r="U296" s="20"/>
      <c r="V296" s="20"/>
      <c r="W296" s="20"/>
      <c r="X296" s="20" t="e">
        <v>#N/A</v>
      </c>
      <c r="Y296" s="20" t="e">
        <v>#N/A</v>
      </c>
      <c r="Z296" s="20" t="e">
        <v>#N/A</v>
      </c>
      <c r="AA296" s="132"/>
      <c r="AB296" s="20" t="str">
        <f t="shared" si="34"/>
        <v>Wk52</v>
      </c>
      <c r="AC296" s="21">
        <v>45210</v>
      </c>
      <c r="AD296" s="21"/>
      <c r="AE296" s="22" t="s">
        <v>976</v>
      </c>
      <c r="AF296" s="141"/>
      <c r="AG296" s="144" t="s">
        <v>40</v>
      </c>
      <c r="AH296" s="20" t="s">
        <v>66</v>
      </c>
      <c r="AI296" s="24">
        <v>45306</v>
      </c>
      <c r="AJ296" s="25">
        <v>45308</v>
      </c>
      <c r="AK296" s="20" t="s">
        <v>66</v>
      </c>
      <c r="AL296" s="21">
        <v>45309</v>
      </c>
      <c r="AM296" s="28" t="str">
        <f t="shared" si="35"/>
        <v>Wk3</v>
      </c>
      <c r="AN296" s="149" t="e">
        <v>#N/A</v>
      </c>
      <c r="AO296" s="159" t="e">
        <v>#N/A</v>
      </c>
      <c r="AP296" s="149" t="s">
        <v>2447</v>
      </c>
      <c r="AQ296" s="149" t="e">
        <f>VLOOKUP(A:A,[2]Sheet1!$K:$N,4,0)</f>
        <v>#N/A</v>
      </c>
      <c r="AR296" s="151">
        <v>45308.408564467594</v>
      </c>
      <c r="AS296" s="26"/>
      <c r="AT296" s="20"/>
      <c r="AU296" s="20" t="s">
        <v>66</v>
      </c>
      <c r="AV296" s="20" t="s">
        <v>40</v>
      </c>
      <c r="AW296" s="27">
        <v>45344</v>
      </c>
      <c r="AX296" s="28" t="s">
        <v>40</v>
      </c>
      <c r="AY296" s="25"/>
      <c r="AZ296" s="20"/>
      <c r="BA296" t="e">
        <f>IF(MATCH(F296,Sheet1!A:A,0),"YES","NO")</f>
        <v>#N/A</v>
      </c>
      <c r="BB296" s="125" t="e">
        <v>#N/A</v>
      </c>
      <c r="BC296" t="s">
        <v>2447</v>
      </c>
    </row>
    <row r="297" spans="1:55" ht="30" hidden="1" customHeight="1" x14ac:dyDescent="0.35">
      <c r="A297" s="35" t="s">
        <v>491</v>
      </c>
      <c r="B297" s="36">
        <v>0.79140867852699992</v>
      </c>
      <c r="C297" s="36">
        <v>1.077274265145</v>
      </c>
      <c r="D297" s="35">
        <v>2023</v>
      </c>
      <c r="E297" s="20" t="s">
        <v>995</v>
      </c>
      <c r="F297" s="20" t="s">
        <v>996</v>
      </c>
      <c r="G297" s="36">
        <v>1.077274265145</v>
      </c>
      <c r="H297" s="20" t="s">
        <v>997</v>
      </c>
      <c r="I297" s="20" t="s">
        <v>367</v>
      </c>
      <c r="J297" s="20" t="s">
        <v>158</v>
      </c>
      <c r="K297" s="20"/>
      <c r="L297" s="21"/>
      <c r="M297" s="21"/>
      <c r="N297" s="21" t="s">
        <v>2205</v>
      </c>
      <c r="O297" s="85" t="s">
        <v>1991</v>
      </c>
      <c r="P297" s="20">
        <v>2023</v>
      </c>
      <c r="Q297" s="20" t="s">
        <v>1984</v>
      </c>
      <c r="R297" s="20" t="s">
        <v>39</v>
      </c>
      <c r="S297" s="20" t="s">
        <v>1833</v>
      </c>
      <c r="T297" s="20" t="str">
        <f t="shared" si="33"/>
        <v>DWDM-8429B</v>
      </c>
      <c r="U297" s="20" t="s">
        <v>995</v>
      </c>
      <c r="V297" s="20" t="s">
        <v>390</v>
      </c>
      <c r="W297" s="20" t="s">
        <v>1757</v>
      </c>
      <c r="X297" s="20" t="e">
        <v>#N/A</v>
      </c>
      <c r="Y297" s="20" t="e">
        <v>#N/A</v>
      </c>
      <c r="Z297" s="20" t="e">
        <v>#N/A</v>
      </c>
      <c r="AA297" s="132"/>
      <c r="AB297" s="20" t="str">
        <f t="shared" si="34"/>
        <v>Wk52</v>
      </c>
      <c r="AC297" s="21">
        <v>45240</v>
      </c>
      <c r="AD297" s="21"/>
      <c r="AE297" s="22" t="s">
        <v>976</v>
      </c>
      <c r="AF297" s="141"/>
      <c r="AG297" s="144" t="s">
        <v>40</v>
      </c>
      <c r="AH297" s="20" t="s">
        <v>66</v>
      </c>
      <c r="AI297" s="24">
        <v>45306</v>
      </c>
      <c r="AJ297" s="25">
        <v>45307</v>
      </c>
      <c r="AK297" s="20" t="s">
        <v>66</v>
      </c>
      <c r="AL297" s="21">
        <v>45308</v>
      </c>
      <c r="AM297" s="28" t="str">
        <f t="shared" ref="AM297:AM321" si="36">"Wk"&amp;WEEKNUM(AL297,21)</f>
        <v>Wk3</v>
      </c>
      <c r="AN297" s="149" t="e">
        <v>#N/A</v>
      </c>
      <c r="AO297" s="159" t="e">
        <v>#N/A</v>
      </c>
      <c r="AP297" s="149" t="s">
        <v>2447</v>
      </c>
      <c r="AQ297" s="149" t="e">
        <f>VLOOKUP(A:A,[2]Sheet1!$K:$N,4,0)</f>
        <v>#N/A</v>
      </c>
      <c r="AR297" s="151">
        <v>45307.433954629632</v>
      </c>
      <c r="AS297" s="26"/>
      <c r="AT297" s="20"/>
      <c r="AU297" s="20" t="s">
        <v>66</v>
      </c>
      <c r="AV297" s="20" t="s">
        <v>40</v>
      </c>
      <c r="AW297" s="27">
        <v>45344</v>
      </c>
      <c r="AX297" s="28" t="s">
        <v>40</v>
      </c>
      <c r="AY297" s="25"/>
      <c r="AZ297" s="20"/>
      <c r="BA297" t="e">
        <f>IF(MATCH(F297,Sheet1!A:A,0),"YES","NO")</f>
        <v>#N/A</v>
      </c>
      <c r="BB297" s="125" t="e">
        <v>#N/A</v>
      </c>
      <c r="BC297" t="s">
        <v>2447</v>
      </c>
    </row>
    <row r="298" spans="1:55" ht="30" hidden="1" customHeight="1" x14ac:dyDescent="0.35">
      <c r="A298" s="18" t="s">
        <v>998</v>
      </c>
      <c r="B298" s="19">
        <v>0.55783706315000003</v>
      </c>
      <c r="C298" s="19">
        <v>0.59028521212499996</v>
      </c>
      <c r="D298" s="18">
        <v>2023</v>
      </c>
      <c r="E298" s="20" t="s">
        <v>999</v>
      </c>
      <c r="F298" s="20" t="s">
        <v>1000</v>
      </c>
      <c r="G298" s="19">
        <v>0.59028521212499996</v>
      </c>
      <c r="H298" s="20" t="s">
        <v>1001</v>
      </c>
      <c r="I298" s="20" t="s">
        <v>367</v>
      </c>
      <c r="J298" s="20" t="s">
        <v>158</v>
      </c>
      <c r="K298" s="20"/>
      <c r="L298" s="21"/>
      <c r="M298" s="21"/>
      <c r="N298" s="21" t="s">
        <v>2183</v>
      </c>
      <c r="O298" s="85" t="s">
        <v>1990</v>
      </c>
      <c r="P298" s="20">
        <v>2023</v>
      </c>
      <c r="Q298" s="20" t="s">
        <v>1984</v>
      </c>
      <c r="R298" s="20" t="s">
        <v>39</v>
      </c>
      <c r="S298" s="20" t="s">
        <v>1833</v>
      </c>
      <c r="T298" s="20" t="str">
        <f t="shared" si="33"/>
        <v>DWDM-8025A</v>
      </c>
      <c r="U298" s="20" t="s">
        <v>999</v>
      </c>
      <c r="V298" s="20" t="s">
        <v>40</v>
      </c>
      <c r="W298" s="20" t="s">
        <v>1783</v>
      </c>
      <c r="X298" s="20" t="e">
        <v>#N/A</v>
      </c>
      <c r="Y298" s="20" t="e">
        <v>#N/A</v>
      </c>
      <c r="Z298" s="20" t="e">
        <v>#N/A</v>
      </c>
      <c r="AA298" s="132"/>
      <c r="AB298" s="20" t="str">
        <f t="shared" si="34"/>
        <v>Wk52</v>
      </c>
      <c r="AC298" s="21">
        <v>45211</v>
      </c>
      <c r="AD298" s="21"/>
      <c r="AE298" s="22" t="s">
        <v>1002</v>
      </c>
      <c r="AF298" s="141"/>
      <c r="AG298" s="144"/>
      <c r="AH298" s="20"/>
      <c r="AI298" s="24">
        <v>45329</v>
      </c>
      <c r="AJ298" s="25">
        <v>45329</v>
      </c>
      <c r="AK298" s="20" t="s">
        <v>66</v>
      </c>
      <c r="AL298" s="21">
        <v>45336</v>
      </c>
      <c r="AM298" s="28" t="str">
        <f t="shared" si="36"/>
        <v>Wk7</v>
      </c>
      <c r="AN298" s="149" t="e">
        <v>#N/A</v>
      </c>
      <c r="AO298" s="159" t="e">
        <v>#N/A</v>
      </c>
      <c r="AP298" s="149" t="s">
        <v>2447</v>
      </c>
      <c r="AQ298" s="149" t="e">
        <f>VLOOKUP(A:A,[2]Sheet1!$K:$N,4,0)</f>
        <v>#N/A</v>
      </c>
      <c r="AR298" s="151"/>
      <c r="AS298" s="20"/>
      <c r="AT298" s="20"/>
      <c r="AU298" s="20" t="s">
        <v>66</v>
      </c>
      <c r="AV298" s="20" t="s">
        <v>40</v>
      </c>
      <c r="AW298" s="27">
        <v>45419</v>
      </c>
      <c r="AX298" s="47" t="s">
        <v>40</v>
      </c>
      <c r="AY298" s="25"/>
      <c r="AZ298" s="20"/>
      <c r="BA298" t="e">
        <f>IF(MATCH(F298,Sheet1!A:A,0),"YES","NO")</f>
        <v>#N/A</v>
      </c>
      <c r="BB298" s="125" t="e">
        <v>#N/A</v>
      </c>
      <c r="BC298" t="s">
        <v>2447</v>
      </c>
    </row>
    <row r="299" spans="1:55" ht="30" hidden="1" customHeight="1" x14ac:dyDescent="0.35">
      <c r="A299" s="49" t="s">
        <v>998</v>
      </c>
      <c r="B299" s="50">
        <v>0.55783706315000003</v>
      </c>
      <c r="C299" s="50">
        <v>0.59028521212499996</v>
      </c>
      <c r="D299" s="49">
        <v>2023</v>
      </c>
      <c r="E299" s="20" t="s">
        <v>1003</v>
      </c>
      <c r="F299" s="20" t="s">
        <v>1004</v>
      </c>
      <c r="G299" s="50">
        <v>0.59028521212499996</v>
      </c>
      <c r="H299" s="20" t="s">
        <v>1005</v>
      </c>
      <c r="I299" s="20" t="s">
        <v>367</v>
      </c>
      <c r="J299" s="20" t="s">
        <v>158</v>
      </c>
      <c r="K299" s="20"/>
      <c r="L299" s="21"/>
      <c r="M299" s="21"/>
      <c r="N299" s="21" t="e">
        <v>#N/A</v>
      </c>
      <c r="O299" s="85" t="s">
        <v>1878</v>
      </c>
      <c r="P299" s="20"/>
      <c r="Q299" s="20"/>
      <c r="R299" s="20"/>
      <c r="S299" s="20"/>
      <c r="T299" s="20" t="str">
        <f t="shared" si="33"/>
        <v>DWDM-</v>
      </c>
      <c r="U299" s="20"/>
      <c r="V299" s="20"/>
      <c r="W299" s="20"/>
      <c r="X299" s="20" t="e">
        <v>#N/A</v>
      </c>
      <c r="Y299" s="20" t="e">
        <v>#N/A</v>
      </c>
      <c r="Z299" s="20" t="e">
        <v>#N/A</v>
      </c>
      <c r="AA299" s="132"/>
      <c r="AB299" s="20" t="str">
        <f t="shared" si="34"/>
        <v>Wk52</v>
      </c>
      <c r="AC299" s="21">
        <v>45223</v>
      </c>
      <c r="AD299" s="21"/>
      <c r="AE299" s="22" t="s">
        <v>976</v>
      </c>
      <c r="AF299" s="141"/>
      <c r="AG299" s="144" t="s">
        <v>40</v>
      </c>
      <c r="AH299" s="20" t="s">
        <v>66</v>
      </c>
      <c r="AI299" s="24">
        <v>45314</v>
      </c>
      <c r="AJ299" s="25">
        <v>45314</v>
      </c>
      <c r="AK299" s="20" t="s">
        <v>66</v>
      </c>
      <c r="AL299" s="21">
        <v>45314</v>
      </c>
      <c r="AM299" s="28" t="str">
        <f t="shared" si="36"/>
        <v>Wk4</v>
      </c>
      <c r="AN299" s="149" t="e">
        <v>#N/A</v>
      </c>
      <c r="AO299" s="159" t="e">
        <v>#N/A</v>
      </c>
      <c r="AP299" s="149" t="s">
        <v>2447</v>
      </c>
      <c r="AQ299" s="149" t="e">
        <f>VLOOKUP(A:A,[2]Sheet1!$K:$N,4,0)</f>
        <v>#N/A</v>
      </c>
      <c r="AR299" s="151">
        <v>45314.443987847226</v>
      </c>
      <c r="AS299" s="26"/>
      <c r="AT299" s="20"/>
      <c r="AU299" s="20" t="s">
        <v>66</v>
      </c>
      <c r="AV299" s="20" t="s">
        <v>40</v>
      </c>
      <c r="AW299" s="27">
        <v>45419</v>
      </c>
      <c r="AX299" s="47" t="s">
        <v>40</v>
      </c>
      <c r="AY299" s="25"/>
      <c r="AZ299" s="20"/>
      <c r="BA299" t="e">
        <f>IF(MATCH(F299,Sheet1!A:A,0),"YES","NO")</f>
        <v>#N/A</v>
      </c>
      <c r="BB299" s="125" t="e">
        <v>#N/A</v>
      </c>
      <c r="BC299" t="s">
        <v>2447</v>
      </c>
    </row>
    <row r="300" spans="1:55" ht="30" hidden="1" customHeight="1" x14ac:dyDescent="0.35">
      <c r="A300" s="18" t="s">
        <v>998</v>
      </c>
      <c r="B300" s="19">
        <v>0.55783706315000003</v>
      </c>
      <c r="C300" s="19">
        <v>0.59028521212499996</v>
      </c>
      <c r="D300" s="18">
        <v>2023</v>
      </c>
      <c r="E300" s="20" t="s">
        <v>1006</v>
      </c>
      <c r="F300" s="20" t="s">
        <v>1007</v>
      </c>
      <c r="G300" s="19">
        <v>0.59028521212499996</v>
      </c>
      <c r="H300" s="20" t="s">
        <v>1008</v>
      </c>
      <c r="I300" s="20" t="s">
        <v>367</v>
      </c>
      <c r="J300" s="20" t="s">
        <v>158</v>
      </c>
      <c r="K300" s="20"/>
      <c r="L300" s="21"/>
      <c r="M300" s="21"/>
      <c r="N300" s="21" t="s">
        <v>2188</v>
      </c>
      <c r="O300" s="85" t="s">
        <v>1990</v>
      </c>
      <c r="P300" s="20">
        <v>2023</v>
      </c>
      <c r="Q300" s="20" t="s">
        <v>1984</v>
      </c>
      <c r="R300" s="20" t="s">
        <v>39</v>
      </c>
      <c r="S300" s="20" t="s">
        <v>1833</v>
      </c>
      <c r="T300" s="20" t="str">
        <f t="shared" si="33"/>
        <v>DWDM-8128A</v>
      </c>
      <c r="U300" s="20" t="s">
        <v>1006</v>
      </c>
      <c r="V300" s="20" t="s">
        <v>40</v>
      </c>
      <c r="W300" s="20" t="s">
        <v>1755</v>
      </c>
      <c r="X300" s="20" t="e">
        <v>#N/A</v>
      </c>
      <c r="Y300" s="20" t="e">
        <v>#N/A</v>
      </c>
      <c r="Z300" s="20" t="e">
        <v>#N/A</v>
      </c>
      <c r="AA300" s="132"/>
      <c r="AB300" s="20" t="str">
        <f t="shared" si="34"/>
        <v>Wk52</v>
      </c>
      <c r="AC300" s="21">
        <v>45210</v>
      </c>
      <c r="AD300" s="21"/>
      <c r="AE300" s="22" t="s">
        <v>1009</v>
      </c>
      <c r="AF300" s="141"/>
      <c r="AG300" s="144"/>
      <c r="AH300" s="20"/>
      <c r="AI300" s="24">
        <v>45363</v>
      </c>
      <c r="AJ300" s="25">
        <v>45329</v>
      </c>
      <c r="AK300" s="20" t="s">
        <v>66</v>
      </c>
      <c r="AL300" s="21">
        <v>45334</v>
      </c>
      <c r="AM300" s="28" t="str">
        <f t="shared" si="36"/>
        <v>Wk7</v>
      </c>
      <c r="AN300" s="149" t="e">
        <v>#N/A</v>
      </c>
      <c r="AO300" s="159" t="e">
        <v>#N/A</v>
      </c>
      <c r="AP300" s="149" t="s">
        <v>2447</v>
      </c>
      <c r="AQ300" s="149" t="e">
        <f>VLOOKUP(A:A,[2]Sheet1!$K:$N,4,0)</f>
        <v>#N/A</v>
      </c>
      <c r="AR300" s="151">
        <v>45329.408160995372</v>
      </c>
      <c r="AS300" s="20"/>
      <c r="AT300" s="20"/>
      <c r="AU300" s="20" t="s">
        <v>66</v>
      </c>
      <c r="AV300" s="20" t="s">
        <v>40</v>
      </c>
      <c r="AW300" s="27">
        <v>45419</v>
      </c>
      <c r="AX300" s="47" t="s">
        <v>40</v>
      </c>
      <c r="AY300" s="25"/>
      <c r="AZ300" s="20"/>
      <c r="BA300" t="e">
        <f>IF(MATCH(F300,Sheet1!A:A,0),"YES","NO")</f>
        <v>#N/A</v>
      </c>
      <c r="BB300" s="125" t="e">
        <v>#N/A</v>
      </c>
      <c r="BC300" t="s">
        <v>2447</v>
      </c>
    </row>
    <row r="301" spans="1:55" ht="15" hidden="1" customHeight="1" x14ac:dyDescent="0.35">
      <c r="A301" s="18" t="s">
        <v>998</v>
      </c>
      <c r="B301" s="19">
        <v>0.55783706315000003</v>
      </c>
      <c r="C301" s="19">
        <v>0.59028521212499996</v>
      </c>
      <c r="D301" s="18">
        <v>2023</v>
      </c>
      <c r="E301" s="20" t="s">
        <v>1010</v>
      </c>
      <c r="F301" s="20" t="s">
        <v>1011</v>
      </c>
      <c r="G301" s="19">
        <v>0.59028521212499996</v>
      </c>
      <c r="H301" s="20" t="s">
        <v>1012</v>
      </c>
      <c r="I301" s="20" t="s">
        <v>367</v>
      </c>
      <c r="J301" s="20" t="s">
        <v>158</v>
      </c>
      <c r="K301" s="20"/>
      <c r="L301" s="21"/>
      <c r="M301" s="21"/>
      <c r="N301" s="21" t="s">
        <v>2190</v>
      </c>
      <c r="O301" s="85" t="s">
        <v>1990</v>
      </c>
      <c r="P301" s="20">
        <v>2023</v>
      </c>
      <c r="Q301" s="20" t="s">
        <v>1985</v>
      </c>
      <c r="R301" s="20" t="s">
        <v>39</v>
      </c>
      <c r="S301" s="20" t="s">
        <v>1833</v>
      </c>
      <c r="T301" s="20" t="str">
        <f t="shared" si="33"/>
        <v>DWDM-8191A</v>
      </c>
      <c r="U301" s="20" t="s">
        <v>1010</v>
      </c>
      <c r="V301" s="20" t="s">
        <v>40</v>
      </c>
      <c r="W301" s="20" t="s">
        <v>1790</v>
      </c>
      <c r="X301" s="20" t="e">
        <v>#N/A</v>
      </c>
      <c r="Y301" s="20" t="e">
        <v>#N/A</v>
      </c>
      <c r="Z301" s="20" t="e">
        <v>#N/A</v>
      </c>
      <c r="AA301" s="132"/>
      <c r="AB301" s="20" t="str">
        <f t="shared" si="34"/>
        <v>Wk52</v>
      </c>
      <c r="AC301" s="21">
        <v>45254</v>
      </c>
      <c r="AD301" s="21"/>
      <c r="AE301" s="22"/>
      <c r="AF301" s="141"/>
      <c r="AG301" s="144" t="s">
        <v>40</v>
      </c>
      <c r="AH301" s="20" t="s">
        <v>66</v>
      </c>
      <c r="AI301" s="24">
        <v>45323</v>
      </c>
      <c r="AJ301" s="25">
        <v>45314</v>
      </c>
      <c r="AK301" s="20" t="s">
        <v>66</v>
      </c>
      <c r="AL301" s="21">
        <v>45323</v>
      </c>
      <c r="AM301" s="28" t="str">
        <f t="shared" si="36"/>
        <v>Wk5</v>
      </c>
      <c r="AN301" s="149" t="e">
        <v>#N/A</v>
      </c>
      <c r="AO301" s="159" t="e">
        <v>#N/A</v>
      </c>
      <c r="AP301" s="149" t="s">
        <v>2447</v>
      </c>
      <c r="AQ301" s="149" t="e">
        <f>VLOOKUP(A:A,[2]Sheet1!$K:$N,4,0)</f>
        <v>#N/A</v>
      </c>
      <c r="AR301" s="151"/>
      <c r="AS301" s="20"/>
      <c r="AT301" s="20"/>
      <c r="AU301" s="20" t="s">
        <v>66</v>
      </c>
      <c r="AV301" s="20" t="s">
        <v>40</v>
      </c>
      <c r="AW301" s="27">
        <v>45419</v>
      </c>
      <c r="AX301" s="47" t="s">
        <v>40</v>
      </c>
      <c r="AY301" s="25"/>
      <c r="AZ301" s="20"/>
      <c r="BA301" t="e">
        <f>IF(MATCH(F301,Sheet1!A:A,0),"YES","NO")</f>
        <v>#N/A</v>
      </c>
      <c r="BB301" s="125" t="e">
        <v>#N/A</v>
      </c>
      <c r="BC301" t="s">
        <v>2447</v>
      </c>
    </row>
    <row r="302" spans="1:55" ht="30" hidden="1" customHeight="1" x14ac:dyDescent="0.35">
      <c r="A302" s="35" t="s">
        <v>998</v>
      </c>
      <c r="B302" s="36">
        <v>0.55783706315000003</v>
      </c>
      <c r="C302" s="36">
        <v>0.59028521212499996</v>
      </c>
      <c r="D302" s="35">
        <v>2023</v>
      </c>
      <c r="E302" s="20" t="s">
        <v>225</v>
      </c>
      <c r="F302" s="20" t="s">
        <v>1013</v>
      </c>
      <c r="G302" s="36">
        <v>0.59028521212499996</v>
      </c>
      <c r="H302" s="20" t="s">
        <v>1014</v>
      </c>
      <c r="I302" s="20" t="s">
        <v>367</v>
      </c>
      <c r="J302" s="20" t="s">
        <v>158</v>
      </c>
      <c r="K302" s="20"/>
      <c r="L302" s="21"/>
      <c r="M302" s="21"/>
      <c r="N302" s="21" t="s">
        <v>2022</v>
      </c>
      <c r="O302" s="85" t="s">
        <v>1991</v>
      </c>
      <c r="P302" s="20">
        <v>2024</v>
      </c>
      <c r="Q302" s="20" t="s">
        <v>184</v>
      </c>
      <c r="R302" s="20" t="s">
        <v>39</v>
      </c>
      <c r="S302" s="20" t="s">
        <v>206</v>
      </c>
      <c r="T302" s="20" t="str">
        <f t="shared" si="33"/>
        <v>DWDM-8513A</v>
      </c>
      <c r="U302" s="20" t="s">
        <v>225</v>
      </c>
      <c r="V302" s="20" t="s">
        <v>1897</v>
      </c>
      <c r="W302" s="20" t="s">
        <v>1820</v>
      </c>
      <c r="X302" s="20" t="e">
        <v>#N/A</v>
      </c>
      <c r="Y302" s="20" t="e">
        <v>#N/A</v>
      </c>
      <c r="Z302" s="20" t="e">
        <v>#N/A</v>
      </c>
      <c r="AA302" s="132"/>
      <c r="AB302" s="20" t="str">
        <f t="shared" si="34"/>
        <v>Wk52</v>
      </c>
      <c r="AC302" s="21">
        <v>45223</v>
      </c>
      <c r="AD302" s="21"/>
      <c r="AE302" s="22" t="s">
        <v>976</v>
      </c>
      <c r="AF302" s="141"/>
      <c r="AG302" s="144" t="s">
        <v>40</v>
      </c>
      <c r="AH302" s="20" t="s">
        <v>66</v>
      </c>
      <c r="AI302" s="24">
        <v>45329</v>
      </c>
      <c r="AJ302" s="25">
        <v>45314</v>
      </c>
      <c r="AK302" s="20" t="s">
        <v>66</v>
      </c>
      <c r="AL302" s="21">
        <v>45323</v>
      </c>
      <c r="AM302" s="28" t="str">
        <f t="shared" si="36"/>
        <v>Wk5</v>
      </c>
      <c r="AN302" s="149" t="e">
        <v>#N/A</v>
      </c>
      <c r="AO302" s="159" t="e">
        <v>#N/A</v>
      </c>
      <c r="AP302" s="149" t="s">
        <v>2447</v>
      </c>
      <c r="AQ302" s="149" t="e">
        <f>VLOOKUP(A:A,[2]Sheet1!$K:$N,4,0)</f>
        <v>#N/A</v>
      </c>
      <c r="AR302" s="151">
        <v>45321.457111226853</v>
      </c>
      <c r="AS302" s="26"/>
      <c r="AT302" s="20"/>
      <c r="AU302" s="20" t="s">
        <v>66</v>
      </c>
      <c r="AV302" s="20" t="s">
        <v>40</v>
      </c>
      <c r="AW302" s="27">
        <v>45419</v>
      </c>
      <c r="AX302" s="47" t="s">
        <v>40</v>
      </c>
      <c r="AY302" s="25"/>
      <c r="AZ302" s="20"/>
      <c r="BA302" t="e">
        <f>IF(MATCH(F302,Sheet1!A:A,0),"YES","NO")</f>
        <v>#N/A</v>
      </c>
      <c r="BB302" s="125" t="e">
        <v>#N/A</v>
      </c>
      <c r="BC302" t="s">
        <v>2447</v>
      </c>
    </row>
    <row r="303" spans="1:55" ht="30" hidden="1" customHeight="1" x14ac:dyDescent="0.35">
      <c r="A303" s="18" t="s">
        <v>998</v>
      </c>
      <c r="B303" s="19">
        <v>0.55783706315000003</v>
      </c>
      <c r="C303" s="19">
        <v>0.59028521212499996</v>
      </c>
      <c r="D303" s="18">
        <v>2023</v>
      </c>
      <c r="E303" s="20" t="s">
        <v>1015</v>
      </c>
      <c r="F303" s="20" t="s">
        <v>1016</v>
      </c>
      <c r="G303" s="19">
        <v>0.59028521212499996</v>
      </c>
      <c r="H303" s="20" t="s">
        <v>1017</v>
      </c>
      <c r="I303" s="20" t="s">
        <v>367</v>
      </c>
      <c r="J303" s="20" t="s">
        <v>158</v>
      </c>
      <c r="K303" s="20"/>
      <c r="L303" s="21"/>
      <c r="M303" s="21"/>
      <c r="N303" s="21" t="s">
        <v>2221</v>
      </c>
      <c r="O303" s="85" t="s">
        <v>1990</v>
      </c>
      <c r="P303" s="20">
        <v>2023</v>
      </c>
      <c r="Q303" s="20" t="s">
        <v>1984</v>
      </c>
      <c r="R303" s="20" t="s">
        <v>39</v>
      </c>
      <c r="S303" s="20" t="s">
        <v>1833</v>
      </c>
      <c r="T303" s="20" t="str">
        <f t="shared" si="33"/>
        <v>DWDM-8965A</v>
      </c>
      <c r="U303" s="20" t="s">
        <v>1015</v>
      </c>
      <c r="V303" s="20" t="s">
        <v>40</v>
      </c>
      <c r="W303" s="20" t="s">
        <v>1755</v>
      </c>
      <c r="X303" s="20" t="e">
        <v>#N/A</v>
      </c>
      <c r="Y303" s="20" t="e">
        <v>#N/A</v>
      </c>
      <c r="Z303" s="20" t="e">
        <v>#N/A</v>
      </c>
      <c r="AA303" s="132"/>
      <c r="AB303" s="20" t="str">
        <f t="shared" si="34"/>
        <v>Wk52</v>
      </c>
      <c r="AC303" s="21">
        <v>45210</v>
      </c>
      <c r="AD303" s="21"/>
      <c r="AE303" s="22" t="s">
        <v>1009</v>
      </c>
      <c r="AF303" s="141"/>
      <c r="AG303" s="144"/>
      <c r="AH303" s="20"/>
      <c r="AI303" s="24">
        <v>45363</v>
      </c>
      <c r="AJ303" s="25">
        <v>45329</v>
      </c>
      <c r="AK303" s="20" t="s">
        <v>66</v>
      </c>
      <c r="AL303" s="21">
        <v>45335</v>
      </c>
      <c r="AM303" s="28" t="str">
        <f t="shared" si="36"/>
        <v>Wk7</v>
      </c>
      <c r="AN303" s="149" t="e">
        <v>#N/A</v>
      </c>
      <c r="AO303" s="159" t="e">
        <v>#N/A</v>
      </c>
      <c r="AP303" s="149" t="s">
        <v>2447</v>
      </c>
      <c r="AQ303" s="149" t="e">
        <f>VLOOKUP(A:A,[2]Sheet1!$K:$N,4,0)</f>
        <v>#N/A</v>
      </c>
      <c r="AR303" s="151">
        <v>45329.408160995372</v>
      </c>
      <c r="AS303" s="20"/>
      <c r="AT303" s="20"/>
      <c r="AU303" s="20" t="s">
        <v>66</v>
      </c>
      <c r="AV303" s="20" t="s">
        <v>40</v>
      </c>
      <c r="AW303" s="27">
        <v>45419</v>
      </c>
      <c r="AX303" s="47" t="s">
        <v>40</v>
      </c>
      <c r="AY303" s="25"/>
      <c r="AZ303" s="20"/>
      <c r="BA303" t="e">
        <f>IF(MATCH(F303,Sheet1!A:A,0),"YES","NO")</f>
        <v>#N/A</v>
      </c>
      <c r="BB303" s="125" t="e">
        <v>#N/A</v>
      </c>
      <c r="BC303" t="s">
        <v>2447</v>
      </c>
    </row>
    <row r="304" spans="1:55" ht="15" hidden="1" customHeight="1" x14ac:dyDescent="0.35">
      <c r="A304" s="18" t="s">
        <v>1018</v>
      </c>
      <c r="B304" s="19">
        <v>0.24729756098999997</v>
      </c>
      <c r="C304" s="19" t="e">
        <v>#N/A</v>
      </c>
      <c r="D304" s="18">
        <v>2023</v>
      </c>
      <c r="E304" s="20" t="s">
        <v>121</v>
      </c>
      <c r="F304" s="20" t="s">
        <v>1019</v>
      </c>
      <c r="G304" s="19" t="e">
        <v>#N/A</v>
      </c>
      <c r="H304" s="20" t="s">
        <v>1020</v>
      </c>
      <c r="I304" s="20" t="s">
        <v>426</v>
      </c>
      <c r="J304" s="20" t="s">
        <v>158</v>
      </c>
      <c r="K304" s="20"/>
      <c r="L304" s="21"/>
      <c r="M304" s="21"/>
      <c r="N304" s="21" t="s">
        <v>1994</v>
      </c>
      <c r="O304" s="85" t="s">
        <v>1991</v>
      </c>
      <c r="P304" s="20">
        <v>2024</v>
      </c>
      <c r="Q304" s="20" t="s">
        <v>184</v>
      </c>
      <c r="R304" s="20" t="s">
        <v>39</v>
      </c>
      <c r="S304" s="20" t="s">
        <v>1967</v>
      </c>
      <c r="T304" s="20" t="str">
        <f t="shared" si="33"/>
        <v>DWDM-1475A</v>
      </c>
      <c r="U304" s="20" t="s">
        <v>121</v>
      </c>
      <c r="V304" s="20" t="s">
        <v>1897</v>
      </c>
      <c r="W304" s="20" t="s">
        <v>2295</v>
      </c>
      <c r="X304" s="20" t="e">
        <v>#N/A</v>
      </c>
      <c r="Y304" s="20" t="e">
        <v>#N/A</v>
      </c>
      <c r="Z304" s="20" t="e">
        <v>#N/A</v>
      </c>
      <c r="AA304" s="132"/>
      <c r="AB304" s="20" t="str">
        <f t="shared" si="34"/>
        <v>Wk52</v>
      </c>
      <c r="AC304" s="21" t="s">
        <v>40</v>
      </c>
      <c r="AD304" s="21"/>
      <c r="AE304" s="22"/>
      <c r="AF304" s="141"/>
      <c r="AG304" s="144"/>
      <c r="AH304" s="20" t="s">
        <v>41</v>
      </c>
      <c r="AI304" s="24"/>
      <c r="AJ304" s="25" t="s">
        <v>40</v>
      </c>
      <c r="AK304" s="20" t="s">
        <v>41</v>
      </c>
      <c r="AL304" s="21">
        <v>45148</v>
      </c>
      <c r="AM304" s="28" t="str">
        <f t="shared" si="36"/>
        <v>Wk32</v>
      </c>
      <c r="AN304" s="149" t="e">
        <v>#N/A</v>
      </c>
      <c r="AO304" s="159" t="e">
        <v>#N/A</v>
      </c>
      <c r="AP304" s="149" t="s">
        <v>2447</v>
      </c>
      <c r="AQ304" s="149" t="e">
        <f>VLOOKUP(A:A,[2]Sheet1!$K:$N,4,0)</f>
        <v>#N/A</v>
      </c>
      <c r="AR304" s="151"/>
      <c r="AS304" s="20"/>
      <c r="AT304" s="20"/>
      <c r="AU304" s="20" t="s">
        <v>66</v>
      </c>
      <c r="AV304" s="20" t="s">
        <v>40</v>
      </c>
      <c r="AW304" s="27">
        <v>45148</v>
      </c>
      <c r="AX304" s="28" t="s">
        <v>40</v>
      </c>
      <c r="AY304" s="25"/>
      <c r="AZ304" s="20"/>
      <c r="BA304" t="e">
        <f>IF(MATCH(F304,Sheet1!A:A,0),"YES","NO")</f>
        <v>#N/A</v>
      </c>
      <c r="BB304" s="125" t="e">
        <v>#N/A</v>
      </c>
      <c r="BC304" t="s">
        <v>2447</v>
      </c>
    </row>
    <row r="305" spans="1:55" ht="15" hidden="1" customHeight="1" x14ac:dyDescent="0.35">
      <c r="A305" s="18" t="s">
        <v>1018</v>
      </c>
      <c r="B305" s="19">
        <v>0.24729756098999997</v>
      </c>
      <c r="C305" s="19" t="e">
        <v>#N/A</v>
      </c>
      <c r="D305" s="18">
        <v>2023</v>
      </c>
      <c r="E305" s="20" t="s">
        <v>201</v>
      </c>
      <c r="F305" s="20" t="s">
        <v>1021</v>
      </c>
      <c r="G305" s="19" t="e">
        <v>#N/A</v>
      </c>
      <c r="H305" s="20" t="s">
        <v>904</v>
      </c>
      <c r="I305" s="20" t="s">
        <v>426</v>
      </c>
      <c r="J305" s="20" t="s">
        <v>158</v>
      </c>
      <c r="K305" s="20"/>
      <c r="L305" s="21"/>
      <c r="M305" s="21"/>
      <c r="N305" s="21" t="e">
        <v>#N/A</v>
      </c>
      <c r="O305" s="85" t="s">
        <v>1878</v>
      </c>
      <c r="P305" s="20"/>
      <c r="Q305" s="20"/>
      <c r="R305" s="20"/>
      <c r="S305" s="20"/>
      <c r="T305" s="20" t="str">
        <f t="shared" si="33"/>
        <v>DWDM-</v>
      </c>
      <c r="U305" s="20"/>
      <c r="V305" s="20"/>
      <c r="W305" s="20" t="s">
        <v>2295</v>
      </c>
      <c r="X305" s="20" t="e">
        <v>#N/A</v>
      </c>
      <c r="Y305" s="20" t="e">
        <v>#N/A</v>
      </c>
      <c r="Z305" s="20" t="e">
        <v>#N/A</v>
      </c>
      <c r="AA305" s="132"/>
      <c r="AB305" s="20" t="str">
        <f t="shared" si="34"/>
        <v>Wk52</v>
      </c>
      <c r="AC305" s="21" t="s">
        <v>40</v>
      </c>
      <c r="AD305" s="21"/>
      <c r="AE305" s="22"/>
      <c r="AF305" s="141"/>
      <c r="AG305" s="144"/>
      <c r="AH305" s="20" t="s">
        <v>41</v>
      </c>
      <c r="AI305" s="24"/>
      <c r="AJ305" s="25" t="s">
        <v>40</v>
      </c>
      <c r="AK305" s="20" t="s">
        <v>41</v>
      </c>
      <c r="AL305" s="21">
        <v>45148</v>
      </c>
      <c r="AM305" s="28" t="str">
        <f t="shared" si="36"/>
        <v>Wk32</v>
      </c>
      <c r="AN305" s="149" t="e">
        <v>#N/A</v>
      </c>
      <c r="AO305" s="159" t="e">
        <v>#N/A</v>
      </c>
      <c r="AP305" s="149" t="s">
        <v>2447</v>
      </c>
      <c r="AQ305" s="149" t="e">
        <f>VLOOKUP(A:A,[2]Sheet1!$K:$N,4,0)</f>
        <v>#N/A</v>
      </c>
      <c r="AR305" s="151"/>
      <c r="AS305" s="20"/>
      <c r="AT305" s="20"/>
      <c r="AU305" s="20" t="s">
        <v>66</v>
      </c>
      <c r="AV305" s="20" t="s">
        <v>40</v>
      </c>
      <c r="AW305" s="27">
        <v>45148</v>
      </c>
      <c r="AX305" s="28"/>
      <c r="AY305" s="25"/>
      <c r="AZ305" s="20"/>
      <c r="BA305" t="e">
        <f>IF(MATCH(F305,Sheet1!A:A,0),"YES","NO")</f>
        <v>#N/A</v>
      </c>
      <c r="BB305" s="125" t="e">
        <v>#N/A</v>
      </c>
      <c r="BC305" t="s">
        <v>2447</v>
      </c>
    </row>
    <row r="306" spans="1:55" ht="15" hidden="1" customHeight="1" x14ac:dyDescent="0.35">
      <c r="A306" s="18" t="s">
        <v>1018</v>
      </c>
      <c r="B306" s="19">
        <v>0.24729756098999997</v>
      </c>
      <c r="C306" s="19" t="e">
        <v>#N/A</v>
      </c>
      <c r="D306" s="18">
        <v>2023</v>
      </c>
      <c r="E306" s="20" t="s">
        <v>999</v>
      </c>
      <c r="F306" s="20" t="s">
        <v>1022</v>
      </c>
      <c r="G306" s="19" t="e">
        <v>#N/A</v>
      </c>
      <c r="H306" s="20" t="s">
        <v>1023</v>
      </c>
      <c r="I306" s="20" t="s">
        <v>426</v>
      </c>
      <c r="J306" s="20" t="s">
        <v>158</v>
      </c>
      <c r="K306" s="20"/>
      <c r="L306" s="21"/>
      <c r="M306" s="21"/>
      <c r="N306" s="21" t="s">
        <v>2183</v>
      </c>
      <c r="O306" s="85" t="s">
        <v>1990</v>
      </c>
      <c r="P306" s="20">
        <v>2023</v>
      </c>
      <c r="Q306" s="20" t="s">
        <v>1984</v>
      </c>
      <c r="R306" s="20" t="s">
        <v>39</v>
      </c>
      <c r="S306" s="20" t="s">
        <v>1833</v>
      </c>
      <c r="T306" s="20" t="str">
        <f t="shared" si="33"/>
        <v>DWDM-8025A</v>
      </c>
      <c r="U306" s="20" t="s">
        <v>999</v>
      </c>
      <c r="V306" s="20" t="s">
        <v>40</v>
      </c>
      <c r="W306" s="20" t="s">
        <v>2295</v>
      </c>
      <c r="X306" s="20" t="e">
        <v>#N/A</v>
      </c>
      <c r="Y306" s="20" t="e">
        <v>#N/A</v>
      </c>
      <c r="Z306" s="20" t="e">
        <v>#N/A</v>
      </c>
      <c r="AA306" s="132"/>
      <c r="AB306" s="20" t="str">
        <f t="shared" si="34"/>
        <v>Wk52</v>
      </c>
      <c r="AC306" s="21" t="s">
        <v>40</v>
      </c>
      <c r="AD306" s="21"/>
      <c r="AE306" s="22"/>
      <c r="AF306" s="141"/>
      <c r="AG306" s="144"/>
      <c r="AH306" s="20"/>
      <c r="AI306" s="24"/>
      <c r="AJ306" s="25" t="s">
        <v>40</v>
      </c>
      <c r="AK306" s="20" t="s">
        <v>41</v>
      </c>
      <c r="AL306" s="21">
        <v>45148</v>
      </c>
      <c r="AM306" s="28" t="str">
        <f t="shared" si="36"/>
        <v>Wk32</v>
      </c>
      <c r="AN306" s="149" t="e">
        <v>#N/A</v>
      </c>
      <c r="AO306" s="159" t="e">
        <v>#N/A</v>
      </c>
      <c r="AP306" s="149" t="s">
        <v>2447</v>
      </c>
      <c r="AQ306" s="149" t="e">
        <f>VLOOKUP(A:A,[2]Sheet1!$K:$N,4,0)</f>
        <v>#N/A</v>
      </c>
      <c r="AR306" s="151"/>
      <c r="AS306" s="20"/>
      <c r="AT306" s="20"/>
      <c r="AU306" s="20" t="s">
        <v>66</v>
      </c>
      <c r="AV306" s="20" t="s">
        <v>40</v>
      </c>
      <c r="AW306" s="27">
        <v>45148</v>
      </c>
      <c r="AX306" s="28" t="s">
        <v>40</v>
      </c>
      <c r="AY306" s="25"/>
      <c r="AZ306" s="20"/>
      <c r="BA306" t="e">
        <f>IF(MATCH(F306,Sheet1!A:A,0),"YES","NO")</f>
        <v>#N/A</v>
      </c>
      <c r="BB306" s="125" t="e">
        <v>#N/A</v>
      </c>
      <c r="BC306" t="s">
        <v>2447</v>
      </c>
    </row>
    <row r="307" spans="1:55" ht="15" hidden="1" customHeight="1" x14ac:dyDescent="0.35">
      <c r="A307" s="18" t="s">
        <v>1018</v>
      </c>
      <c r="B307" s="19">
        <v>0.24729756098999997</v>
      </c>
      <c r="C307" s="19" t="e">
        <v>#N/A</v>
      </c>
      <c r="D307" s="18">
        <v>2023</v>
      </c>
      <c r="E307" s="20" t="s">
        <v>1024</v>
      </c>
      <c r="F307" s="20" t="s">
        <v>1025</v>
      </c>
      <c r="G307" s="19" t="e">
        <v>#N/A</v>
      </c>
      <c r="H307" s="20" t="s">
        <v>1026</v>
      </c>
      <c r="I307" s="20" t="s">
        <v>426</v>
      </c>
      <c r="J307" s="20" t="s">
        <v>158</v>
      </c>
      <c r="K307" s="20"/>
      <c r="L307" s="21"/>
      <c r="M307" s="21"/>
      <c r="N307" s="21" t="e">
        <v>#N/A</v>
      </c>
      <c r="O307" s="85" t="s">
        <v>1878</v>
      </c>
      <c r="P307" s="20"/>
      <c r="Q307" s="20"/>
      <c r="R307" s="20"/>
      <c r="S307" s="20"/>
      <c r="T307" s="20" t="str">
        <f t="shared" si="33"/>
        <v>DWDM-</v>
      </c>
      <c r="U307" s="20"/>
      <c r="V307" s="20"/>
      <c r="W307" s="20" t="s">
        <v>2295</v>
      </c>
      <c r="X307" s="20" t="e">
        <v>#N/A</v>
      </c>
      <c r="Y307" s="20" t="e">
        <v>#N/A</v>
      </c>
      <c r="Z307" s="20" t="e">
        <v>#N/A</v>
      </c>
      <c r="AA307" s="132"/>
      <c r="AB307" s="20" t="str">
        <f t="shared" si="34"/>
        <v>Wk52</v>
      </c>
      <c r="AC307" s="21" t="s">
        <v>40</v>
      </c>
      <c r="AD307" s="21"/>
      <c r="AE307" s="22"/>
      <c r="AF307" s="141"/>
      <c r="AG307" s="144"/>
      <c r="AH307" s="20" t="s">
        <v>41</v>
      </c>
      <c r="AI307" s="24"/>
      <c r="AJ307" s="25" t="s">
        <v>40</v>
      </c>
      <c r="AK307" s="20" t="s">
        <v>41</v>
      </c>
      <c r="AL307" s="21">
        <v>45148</v>
      </c>
      <c r="AM307" s="28" t="str">
        <f t="shared" si="36"/>
        <v>Wk32</v>
      </c>
      <c r="AN307" s="149" t="e">
        <v>#N/A</v>
      </c>
      <c r="AO307" s="159" t="e">
        <v>#N/A</v>
      </c>
      <c r="AP307" s="149" t="s">
        <v>2447</v>
      </c>
      <c r="AQ307" s="149" t="e">
        <f>VLOOKUP(A:A,[2]Sheet1!$K:$N,4,0)</f>
        <v>#N/A</v>
      </c>
      <c r="AR307" s="151"/>
      <c r="AS307" s="20"/>
      <c r="AT307" s="20"/>
      <c r="AU307" s="20" t="s">
        <v>66</v>
      </c>
      <c r="AV307" s="20" t="s">
        <v>40</v>
      </c>
      <c r="AW307" s="27">
        <v>45148</v>
      </c>
      <c r="AX307" s="28" t="s">
        <v>40</v>
      </c>
      <c r="AY307" s="25"/>
      <c r="AZ307" s="20"/>
      <c r="BA307" t="e">
        <f>IF(MATCH(F307,Sheet1!A:A,0),"YES","NO")</f>
        <v>#N/A</v>
      </c>
      <c r="BB307" s="125" t="e">
        <v>#N/A</v>
      </c>
      <c r="BC307" t="s">
        <v>2447</v>
      </c>
    </row>
    <row r="308" spans="1:55" ht="15" hidden="1" customHeight="1" x14ac:dyDescent="0.35">
      <c r="A308" s="18" t="s">
        <v>1018</v>
      </c>
      <c r="B308" s="19">
        <v>0.24729756098999997</v>
      </c>
      <c r="C308" s="19" t="e">
        <v>#N/A</v>
      </c>
      <c r="D308" s="18">
        <v>2023</v>
      </c>
      <c r="E308" s="20" t="s">
        <v>1027</v>
      </c>
      <c r="F308" s="20" t="s">
        <v>1028</v>
      </c>
      <c r="G308" s="19" t="e">
        <v>#N/A</v>
      </c>
      <c r="H308" s="20" t="s">
        <v>1029</v>
      </c>
      <c r="I308" s="20" t="s">
        <v>426</v>
      </c>
      <c r="J308" s="20" t="s">
        <v>158</v>
      </c>
      <c r="K308" s="20"/>
      <c r="L308" s="21"/>
      <c r="M308" s="21"/>
      <c r="N308" s="21" t="e">
        <v>#N/A</v>
      </c>
      <c r="O308" s="85" t="s">
        <v>1878</v>
      </c>
      <c r="P308" s="20"/>
      <c r="Q308" s="20"/>
      <c r="R308" s="20"/>
      <c r="S308" s="20"/>
      <c r="T308" s="20" t="str">
        <f t="shared" si="33"/>
        <v>DWDM-</v>
      </c>
      <c r="U308" s="20"/>
      <c r="V308" s="20"/>
      <c r="W308" s="20" t="s">
        <v>2295</v>
      </c>
      <c r="X308" s="20" t="e">
        <v>#N/A</v>
      </c>
      <c r="Y308" s="20" t="e">
        <v>#N/A</v>
      </c>
      <c r="Z308" s="20" t="e">
        <v>#N/A</v>
      </c>
      <c r="AA308" s="132"/>
      <c r="AB308" s="20" t="str">
        <f t="shared" si="34"/>
        <v>Wk52</v>
      </c>
      <c r="AC308" s="21" t="s">
        <v>40</v>
      </c>
      <c r="AD308" s="21"/>
      <c r="AE308" s="22"/>
      <c r="AF308" s="141"/>
      <c r="AG308" s="144"/>
      <c r="AH308" s="20" t="s">
        <v>41</v>
      </c>
      <c r="AI308" s="24"/>
      <c r="AJ308" s="25" t="s">
        <v>40</v>
      </c>
      <c r="AK308" s="20" t="s">
        <v>41</v>
      </c>
      <c r="AL308" s="21">
        <v>45148</v>
      </c>
      <c r="AM308" s="28" t="str">
        <f t="shared" si="36"/>
        <v>Wk32</v>
      </c>
      <c r="AN308" s="149" t="e">
        <v>#N/A</v>
      </c>
      <c r="AO308" s="159" t="e">
        <v>#N/A</v>
      </c>
      <c r="AP308" s="149" t="s">
        <v>2447</v>
      </c>
      <c r="AQ308" s="149" t="e">
        <f>VLOOKUP(A:A,[2]Sheet1!$K:$N,4,0)</f>
        <v>#N/A</v>
      </c>
      <c r="AR308" s="151"/>
      <c r="AS308" s="20"/>
      <c r="AT308" s="20"/>
      <c r="AU308" s="20" t="s">
        <v>66</v>
      </c>
      <c r="AV308" s="20" t="s">
        <v>40</v>
      </c>
      <c r="AW308" s="27">
        <v>45148</v>
      </c>
      <c r="AX308" s="28" t="s">
        <v>40</v>
      </c>
      <c r="AY308" s="25"/>
      <c r="AZ308" s="20"/>
      <c r="BA308" t="e">
        <f>IF(MATCH(F308,Sheet1!A:A,0),"YES","NO")</f>
        <v>#N/A</v>
      </c>
      <c r="BB308" s="125" t="e">
        <v>#N/A</v>
      </c>
      <c r="BC308" t="s">
        <v>2447</v>
      </c>
    </row>
    <row r="309" spans="1:55" ht="15" hidden="1" customHeight="1" x14ac:dyDescent="0.35">
      <c r="A309" s="18" t="s">
        <v>1018</v>
      </c>
      <c r="B309" s="19">
        <v>0.24729756098999997</v>
      </c>
      <c r="C309" s="19" t="e">
        <v>#N/A</v>
      </c>
      <c r="D309" s="18">
        <v>2023</v>
      </c>
      <c r="E309" s="20" t="s">
        <v>1003</v>
      </c>
      <c r="F309" s="20" t="s">
        <v>1030</v>
      </c>
      <c r="G309" s="19" t="e">
        <v>#N/A</v>
      </c>
      <c r="H309" s="20" t="s">
        <v>1031</v>
      </c>
      <c r="I309" s="20" t="s">
        <v>426</v>
      </c>
      <c r="J309" s="20" t="s">
        <v>158</v>
      </c>
      <c r="K309" s="20"/>
      <c r="L309" s="21"/>
      <c r="M309" s="21"/>
      <c r="N309" s="21" t="e">
        <v>#N/A</v>
      </c>
      <c r="O309" s="85" t="s">
        <v>1878</v>
      </c>
      <c r="P309" s="20"/>
      <c r="Q309" s="20"/>
      <c r="R309" s="20"/>
      <c r="S309" s="20"/>
      <c r="T309" s="20" t="str">
        <f t="shared" si="33"/>
        <v>DWDM-</v>
      </c>
      <c r="U309" s="20"/>
      <c r="V309" s="20"/>
      <c r="W309" s="20" t="s">
        <v>2295</v>
      </c>
      <c r="X309" s="20" t="e">
        <v>#N/A</v>
      </c>
      <c r="Y309" s="20" t="e">
        <v>#N/A</v>
      </c>
      <c r="Z309" s="20" t="e">
        <v>#N/A</v>
      </c>
      <c r="AA309" s="132"/>
      <c r="AB309" s="20" t="str">
        <f t="shared" si="34"/>
        <v>Wk52</v>
      </c>
      <c r="AC309" s="21" t="s">
        <v>40</v>
      </c>
      <c r="AD309" s="21"/>
      <c r="AE309" s="22"/>
      <c r="AF309" s="141"/>
      <c r="AG309" s="144"/>
      <c r="AH309" s="20" t="s">
        <v>41</v>
      </c>
      <c r="AI309" s="24"/>
      <c r="AJ309" s="25" t="s">
        <v>40</v>
      </c>
      <c r="AK309" s="20" t="s">
        <v>41</v>
      </c>
      <c r="AL309" s="21">
        <v>45148</v>
      </c>
      <c r="AM309" s="28" t="str">
        <f t="shared" si="36"/>
        <v>Wk32</v>
      </c>
      <c r="AN309" s="149" t="e">
        <v>#N/A</v>
      </c>
      <c r="AO309" s="159" t="e">
        <v>#N/A</v>
      </c>
      <c r="AP309" s="149" t="s">
        <v>2447</v>
      </c>
      <c r="AQ309" s="149" t="e">
        <f>VLOOKUP(A:A,[2]Sheet1!$K:$N,4,0)</f>
        <v>#N/A</v>
      </c>
      <c r="AR309" s="151"/>
      <c r="AS309" s="20"/>
      <c r="AT309" s="20"/>
      <c r="AU309" s="20" t="s">
        <v>66</v>
      </c>
      <c r="AV309" s="20" t="s">
        <v>40</v>
      </c>
      <c r="AW309" s="27">
        <v>45148</v>
      </c>
      <c r="AX309" s="28" t="s">
        <v>40</v>
      </c>
      <c r="AY309" s="25"/>
      <c r="AZ309" s="20"/>
      <c r="BA309" t="e">
        <f>IF(MATCH(F309,Sheet1!A:A,0),"YES","NO")</f>
        <v>#N/A</v>
      </c>
      <c r="BB309" s="125" t="e">
        <v>#N/A</v>
      </c>
      <c r="BC309" t="s">
        <v>2447</v>
      </c>
    </row>
    <row r="310" spans="1:55" ht="15" hidden="1" customHeight="1" x14ac:dyDescent="0.35">
      <c r="A310" s="18" t="s">
        <v>1018</v>
      </c>
      <c r="B310" s="19">
        <v>0.24729756098999997</v>
      </c>
      <c r="C310" s="19" t="e">
        <v>#N/A</v>
      </c>
      <c r="D310" s="18">
        <v>2023</v>
      </c>
      <c r="E310" s="20" t="s">
        <v>973</v>
      </c>
      <c r="F310" s="20" t="s">
        <v>1032</v>
      </c>
      <c r="G310" s="19" t="e">
        <v>#N/A</v>
      </c>
      <c r="H310" s="20" t="s">
        <v>1033</v>
      </c>
      <c r="I310" s="20" t="s">
        <v>426</v>
      </c>
      <c r="J310" s="20" t="s">
        <v>158</v>
      </c>
      <c r="K310" s="20"/>
      <c r="L310" s="21"/>
      <c r="M310" s="21"/>
      <c r="N310" s="21" t="e">
        <v>#N/A</v>
      </c>
      <c r="O310" s="85" t="s">
        <v>1878</v>
      </c>
      <c r="P310" s="20"/>
      <c r="Q310" s="20"/>
      <c r="R310" s="20"/>
      <c r="S310" s="20"/>
      <c r="T310" s="20" t="str">
        <f t="shared" si="33"/>
        <v>DWDM-</v>
      </c>
      <c r="U310" s="20"/>
      <c r="V310" s="20"/>
      <c r="W310" s="20" t="s">
        <v>2295</v>
      </c>
      <c r="X310" s="20" t="e">
        <v>#N/A</v>
      </c>
      <c r="Y310" s="20" t="e">
        <v>#N/A</v>
      </c>
      <c r="Z310" s="20" t="e">
        <v>#N/A</v>
      </c>
      <c r="AA310" s="132"/>
      <c r="AB310" s="20" t="str">
        <f t="shared" si="34"/>
        <v>Wk52</v>
      </c>
      <c r="AC310" s="21" t="s">
        <v>40</v>
      </c>
      <c r="AD310" s="21"/>
      <c r="AE310" s="22"/>
      <c r="AF310" s="141"/>
      <c r="AG310" s="144"/>
      <c r="AH310" s="20" t="s">
        <v>41</v>
      </c>
      <c r="AI310" s="24"/>
      <c r="AJ310" s="25" t="s">
        <v>40</v>
      </c>
      <c r="AK310" s="20" t="s">
        <v>41</v>
      </c>
      <c r="AL310" s="21">
        <v>45148</v>
      </c>
      <c r="AM310" s="28" t="str">
        <f t="shared" si="36"/>
        <v>Wk32</v>
      </c>
      <c r="AN310" s="149" t="e">
        <v>#N/A</v>
      </c>
      <c r="AO310" s="159" t="e">
        <v>#N/A</v>
      </c>
      <c r="AP310" s="149" t="s">
        <v>2447</v>
      </c>
      <c r="AQ310" s="149" t="e">
        <f>VLOOKUP(A:A,[2]Sheet1!$K:$N,4,0)</f>
        <v>#N/A</v>
      </c>
      <c r="AR310" s="151"/>
      <c r="AS310" s="20"/>
      <c r="AT310" s="20"/>
      <c r="AU310" s="20" t="s">
        <v>66</v>
      </c>
      <c r="AV310" s="20" t="s">
        <v>40</v>
      </c>
      <c r="AW310" s="27">
        <v>45148</v>
      </c>
      <c r="AX310" s="28" t="s">
        <v>40</v>
      </c>
      <c r="AY310" s="25"/>
      <c r="AZ310" s="20"/>
      <c r="BA310" t="e">
        <f>IF(MATCH(F310,Sheet1!A:A,0),"YES","NO")</f>
        <v>#N/A</v>
      </c>
      <c r="BB310" s="125" t="e">
        <v>#N/A</v>
      </c>
      <c r="BC310" t="s">
        <v>2447</v>
      </c>
    </row>
    <row r="311" spans="1:55" ht="15" hidden="1" customHeight="1" x14ac:dyDescent="0.35">
      <c r="A311" s="18" t="s">
        <v>1018</v>
      </c>
      <c r="B311" s="19">
        <v>0.24729756098999997</v>
      </c>
      <c r="C311" s="19" t="e">
        <v>#N/A</v>
      </c>
      <c r="D311" s="18">
        <v>2023</v>
      </c>
      <c r="E311" s="20" t="s">
        <v>977</v>
      </c>
      <c r="F311" s="20" t="s">
        <v>1034</v>
      </c>
      <c r="G311" s="19" t="e">
        <v>#N/A</v>
      </c>
      <c r="H311" s="20" t="s">
        <v>1035</v>
      </c>
      <c r="I311" s="20" t="s">
        <v>426</v>
      </c>
      <c r="J311" s="20" t="s">
        <v>158</v>
      </c>
      <c r="K311" s="20"/>
      <c r="L311" s="21"/>
      <c r="M311" s="21"/>
      <c r="N311" s="21" t="e">
        <v>#N/A</v>
      </c>
      <c r="O311" s="85" t="s">
        <v>1878</v>
      </c>
      <c r="P311" s="20"/>
      <c r="Q311" s="20"/>
      <c r="R311" s="20"/>
      <c r="S311" s="20"/>
      <c r="T311" s="20" t="str">
        <f t="shared" si="33"/>
        <v>DWDM-</v>
      </c>
      <c r="U311" s="20"/>
      <c r="V311" s="20"/>
      <c r="W311" s="20" t="s">
        <v>2295</v>
      </c>
      <c r="X311" s="20" t="e">
        <v>#N/A</v>
      </c>
      <c r="Y311" s="20" t="e">
        <v>#N/A</v>
      </c>
      <c r="Z311" s="20" t="e">
        <v>#N/A</v>
      </c>
      <c r="AA311" s="132"/>
      <c r="AB311" s="20" t="str">
        <f t="shared" si="34"/>
        <v>Wk52</v>
      </c>
      <c r="AC311" s="21" t="s">
        <v>40</v>
      </c>
      <c r="AD311" s="21"/>
      <c r="AE311" s="22"/>
      <c r="AF311" s="141"/>
      <c r="AG311" s="144"/>
      <c r="AH311" s="20" t="s">
        <v>41</v>
      </c>
      <c r="AI311" s="24"/>
      <c r="AJ311" s="25" t="s">
        <v>40</v>
      </c>
      <c r="AK311" s="20" t="s">
        <v>41</v>
      </c>
      <c r="AL311" s="21">
        <v>45148</v>
      </c>
      <c r="AM311" s="28" t="str">
        <f t="shared" si="36"/>
        <v>Wk32</v>
      </c>
      <c r="AN311" s="149" t="e">
        <v>#N/A</v>
      </c>
      <c r="AO311" s="159" t="e">
        <v>#N/A</v>
      </c>
      <c r="AP311" s="149" t="s">
        <v>2447</v>
      </c>
      <c r="AQ311" s="149" t="e">
        <f>VLOOKUP(A:A,[2]Sheet1!$K:$N,4,0)</f>
        <v>#N/A</v>
      </c>
      <c r="AR311" s="151"/>
      <c r="AS311" s="20"/>
      <c r="AT311" s="20"/>
      <c r="AU311" s="20" t="s">
        <v>66</v>
      </c>
      <c r="AV311" s="20" t="s">
        <v>40</v>
      </c>
      <c r="AW311" s="27">
        <v>45148</v>
      </c>
      <c r="AX311" s="28" t="s">
        <v>40</v>
      </c>
      <c r="AY311" s="25"/>
      <c r="AZ311" s="20"/>
      <c r="BA311" t="e">
        <f>IF(MATCH(F311,Sheet1!A:A,0),"YES","NO")</f>
        <v>#N/A</v>
      </c>
      <c r="BB311" s="125" t="e">
        <v>#N/A</v>
      </c>
      <c r="BC311" t="s">
        <v>2447</v>
      </c>
    </row>
    <row r="312" spans="1:55" ht="15" hidden="1" customHeight="1" x14ac:dyDescent="0.35">
      <c r="A312" s="18" t="s">
        <v>1036</v>
      </c>
      <c r="B312" s="19">
        <v>0.20504529885299999</v>
      </c>
      <c r="C312" s="19" t="e">
        <v>#N/A</v>
      </c>
      <c r="D312" s="18">
        <v>2023</v>
      </c>
      <c r="E312" s="20" t="s">
        <v>1037</v>
      </c>
      <c r="F312" s="20" t="s">
        <v>1038</v>
      </c>
      <c r="G312" s="19" t="e">
        <v>#N/A</v>
      </c>
      <c r="H312" s="20" t="s">
        <v>1039</v>
      </c>
      <c r="I312" s="20" t="s">
        <v>423</v>
      </c>
      <c r="J312" s="20" t="s">
        <v>158</v>
      </c>
      <c r="K312" s="20"/>
      <c r="L312" s="21"/>
      <c r="M312" s="21"/>
      <c r="N312" s="21" t="e">
        <v>#N/A</v>
      </c>
      <c r="O312" s="85" t="s">
        <v>1878</v>
      </c>
      <c r="P312" s="20"/>
      <c r="Q312" s="20"/>
      <c r="R312" s="20"/>
      <c r="S312" s="20"/>
      <c r="T312" s="20" t="str">
        <f t="shared" si="33"/>
        <v>DWDM-</v>
      </c>
      <c r="U312" s="20"/>
      <c r="V312" s="20"/>
      <c r="W312" s="20" t="s">
        <v>2295</v>
      </c>
      <c r="X312" s="20" t="e">
        <v>#N/A</v>
      </c>
      <c r="Y312" s="20" t="e">
        <v>#N/A</v>
      </c>
      <c r="Z312" s="20" t="e">
        <v>#N/A</v>
      </c>
      <c r="AA312" s="132"/>
      <c r="AB312" s="20" t="str">
        <f t="shared" si="34"/>
        <v>Wk52</v>
      </c>
      <c r="AC312" s="21">
        <v>45267</v>
      </c>
      <c r="AD312" s="21"/>
      <c r="AE312" s="22"/>
      <c r="AF312" s="141"/>
      <c r="AG312" s="144"/>
      <c r="AH312" s="20" t="s">
        <v>41</v>
      </c>
      <c r="AI312" s="24"/>
      <c r="AJ312" s="25" t="s">
        <v>40</v>
      </c>
      <c r="AK312" s="20" t="s">
        <v>41</v>
      </c>
      <c r="AL312" s="21">
        <v>45128</v>
      </c>
      <c r="AM312" s="28" t="str">
        <f t="shared" si="36"/>
        <v>Wk29</v>
      </c>
      <c r="AN312" s="149" t="e">
        <v>#N/A</v>
      </c>
      <c r="AO312" s="159" t="e">
        <v>#N/A</v>
      </c>
      <c r="AP312" s="149" t="s">
        <v>2447</v>
      </c>
      <c r="AQ312" s="149" t="e">
        <f>VLOOKUP(A:A,[2]Sheet1!$K:$N,4,0)</f>
        <v>#N/A</v>
      </c>
      <c r="AR312" s="151"/>
      <c r="AS312" s="20"/>
      <c r="AT312" s="20"/>
      <c r="AU312" s="20" t="s">
        <v>41</v>
      </c>
      <c r="AV312" s="20" t="s">
        <v>40</v>
      </c>
      <c r="AW312" s="27">
        <v>45128</v>
      </c>
      <c r="AX312" s="28" t="s">
        <v>1040</v>
      </c>
      <c r="AY312" s="25"/>
      <c r="AZ312" s="20"/>
      <c r="BA312" t="e">
        <f>IF(MATCH(F312,Sheet1!A:A,0),"YES","NO")</f>
        <v>#N/A</v>
      </c>
      <c r="BB312" s="125" t="e">
        <v>#N/A</v>
      </c>
      <c r="BC312" t="s">
        <v>2447</v>
      </c>
    </row>
    <row r="313" spans="1:55" ht="15" hidden="1" customHeight="1" x14ac:dyDescent="0.35">
      <c r="A313" s="18" t="s">
        <v>1036</v>
      </c>
      <c r="B313" s="19">
        <v>0.20504529885299999</v>
      </c>
      <c r="C313" s="19" t="e">
        <v>#N/A</v>
      </c>
      <c r="D313" s="18">
        <v>2023</v>
      </c>
      <c r="E313" s="20" t="s">
        <v>1041</v>
      </c>
      <c r="F313" s="20" t="s">
        <v>1042</v>
      </c>
      <c r="G313" s="19" t="e">
        <v>#N/A</v>
      </c>
      <c r="H313" s="20" t="s">
        <v>1043</v>
      </c>
      <c r="I313" s="20" t="s">
        <v>423</v>
      </c>
      <c r="J313" s="20" t="s">
        <v>158</v>
      </c>
      <c r="K313" s="20"/>
      <c r="L313" s="21"/>
      <c r="M313" s="21"/>
      <c r="N313" s="21" t="e">
        <v>#N/A</v>
      </c>
      <c r="O313" s="85" t="s">
        <v>1878</v>
      </c>
      <c r="P313" s="20"/>
      <c r="Q313" s="20"/>
      <c r="R313" s="20"/>
      <c r="S313" s="20"/>
      <c r="T313" s="20" t="str">
        <f t="shared" si="33"/>
        <v>DWDM-</v>
      </c>
      <c r="U313" s="20"/>
      <c r="V313" s="20"/>
      <c r="W313" s="20" t="s">
        <v>2295</v>
      </c>
      <c r="X313" s="20" t="e">
        <v>#N/A</v>
      </c>
      <c r="Y313" s="20" t="e">
        <v>#N/A</v>
      </c>
      <c r="Z313" s="20" t="e">
        <v>#N/A</v>
      </c>
      <c r="AA313" s="132"/>
      <c r="AB313" s="20" t="str">
        <f t="shared" si="34"/>
        <v>Wk52</v>
      </c>
      <c r="AC313" s="21">
        <v>45267</v>
      </c>
      <c r="AD313" s="21"/>
      <c r="AE313" s="22"/>
      <c r="AF313" s="141"/>
      <c r="AG313" s="144"/>
      <c r="AH313" s="20" t="s">
        <v>41</v>
      </c>
      <c r="AI313" s="24"/>
      <c r="AJ313" s="25" t="s">
        <v>40</v>
      </c>
      <c r="AK313" s="20" t="s">
        <v>41</v>
      </c>
      <c r="AL313" s="21">
        <v>45128</v>
      </c>
      <c r="AM313" s="28" t="str">
        <f t="shared" si="36"/>
        <v>Wk29</v>
      </c>
      <c r="AN313" s="149" t="e">
        <v>#N/A</v>
      </c>
      <c r="AO313" s="159" t="e">
        <v>#N/A</v>
      </c>
      <c r="AP313" s="149" t="s">
        <v>2447</v>
      </c>
      <c r="AQ313" s="149" t="e">
        <f>VLOOKUP(A:A,[2]Sheet1!$K:$N,4,0)</f>
        <v>#N/A</v>
      </c>
      <c r="AR313" s="151"/>
      <c r="AS313" s="20"/>
      <c r="AT313" s="20"/>
      <c r="AU313" s="20" t="s">
        <v>41</v>
      </c>
      <c r="AV313" s="20" t="s">
        <v>40</v>
      </c>
      <c r="AW313" s="27">
        <v>45128</v>
      </c>
      <c r="AX313" s="28" t="s">
        <v>1040</v>
      </c>
      <c r="AY313" s="25"/>
      <c r="AZ313" s="20"/>
      <c r="BA313" t="e">
        <f>IF(MATCH(F313,Sheet1!A:A,0),"YES","NO")</f>
        <v>#N/A</v>
      </c>
      <c r="BB313" s="125" t="e">
        <v>#N/A</v>
      </c>
      <c r="BC313" t="s">
        <v>2447</v>
      </c>
    </row>
    <row r="314" spans="1:55" ht="15" hidden="1" customHeight="1" x14ac:dyDescent="0.35">
      <c r="A314" s="18" t="s">
        <v>1044</v>
      </c>
      <c r="B314" s="19" t="e">
        <v>#N/A</v>
      </c>
      <c r="C314" s="19" t="e">
        <v>#N/A</v>
      </c>
      <c r="D314" s="18">
        <v>2023</v>
      </c>
      <c r="E314" s="20" t="s">
        <v>55</v>
      </c>
      <c r="F314" s="20" t="s">
        <v>1045</v>
      </c>
      <c r="G314" s="19" t="e">
        <v>#N/A</v>
      </c>
      <c r="H314" s="20" t="s">
        <v>1046</v>
      </c>
      <c r="I314" s="20" t="s">
        <v>418</v>
      </c>
      <c r="J314" s="20" t="s">
        <v>158</v>
      </c>
      <c r="K314" s="20"/>
      <c r="L314" s="21"/>
      <c r="M314" s="21"/>
      <c r="N314" s="21" t="s">
        <v>2115</v>
      </c>
      <c r="O314" s="85" t="s">
        <v>1991</v>
      </c>
      <c r="P314" s="20">
        <v>2023</v>
      </c>
      <c r="Q314" s="20" t="s">
        <v>1986</v>
      </c>
      <c r="R314" s="20" t="s">
        <v>39</v>
      </c>
      <c r="S314" s="20" t="s">
        <v>1833</v>
      </c>
      <c r="T314" s="20" t="str">
        <f t="shared" si="33"/>
        <v>DWDM-4000A</v>
      </c>
      <c r="U314" s="20" t="s">
        <v>55</v>
      </c>
      <c r="V314" s="20" t="s">
        <v>40</v>
      </c>
      <c r="W314" s="20" t="s">
        <v>1776</v>
      </c>
      <c r="X314" s="20" t="e">
        <v>#N/A</v>
      </c>
      <c r="Y314" s="20" t="e">
        <v>#N/A</v>
      </c>
      <c r="Z314" s="20" t="e">
        <v>#N/A</v>
      </c>
      <c r="AA314" s="132" t="e">
        <v>#N/A</v>
      </c>
      <c r="AB314" s="20" t="e">
        <f t="shared" si="34"/>
        <v>#N/A</v>
      </c>
      <c r="AC314" s="21" t="e">
        <v>#N/A</v>
      </c>
      <c r="AD314" s="21"/>
      <c r="AE314" s="22"/>
      <c r="AF314" s="141"/>
      <c r="AG314" s="144"/>
      <c r="AH314" s="20" t="s">
        <v>66</v>
      </c>
      <c r="AI314" s="24">
        <v>45300</v>
      </c>
      <c r="AJ314" s="25" t="s">
        <v>40</v>
      </c>
      <c r="AK314" s="20" t="s">
        <v>66</v>
      </c>
      <c r="AL314" s="21">
        <v>45308</v>
      </c>
      <c r="AM314" s="28" t="str">
        <f t="shared" si="36"/>
        <v>Wk3</v>
      </c>
      <c r="AN314" s="149" t="s">
        <v>2276</v>
      </c>
      <c r="AO314" s="159" t="e">
        <v>#N/A</v>
      </c>
      <c r="AP314" s="149" t="e">
        <v>#N/A</v>
      </c>
      <c r="AQ314" s="149" t="e">
        <f>VLOOKUP(A:A,[2]Sheet1!$K:$N,4,0)</f>
        <v>#N/A</v>
      </c>
      <c r="AR314" s="151"/>
      <c r="AS314" s="20"/>
      <c r="AT314" s="20" t="s">
        <v>345</v>
      </c>
      <c r="AU314" s="20"/>
      <c r="AV314" s="20"/>
      <c r="AW314" s="27">
        <v>0</v>
      </c>
      <c r="AX314" s="47">
        <v>45378</v>
      </c>
      <c r="AY314" s="25"/>
      <c r="AZ314" s="20"/>
      <c r="BA314" t="e">
        <f>IF(MATCH(F314,Sheet1!A:A,0),"YES","NO")</f>
        <v>#N/A</v>
      </c>
      <c r="BB314" s="125" t="e">
        <v>#N/A</v>
      </c>
      <c r="BC314" t="e">
        <v>#N/A</v>
      </c>
    </row>
    <row r="315" spans="1:55" ht="15" hidden="1" customHeight="1" x14ac:dyDescent="0.35">
      <c r="A315" s="18" t="s">
        <v>1044</v>
      </c>
      <c r="B315" s="19" t="e">
        <v>#N/A</v>
      </c>
      <c r="C315" s="19" t="e">
        <v>#N/A</v>
      </c>
      <c r="D315" s="18">
        <v>2023</v>
      </c>
      <c r="E315" s="20" t="s">
        <v>201</v>
      </c>
      <c r="F315" s="20" t="s">
        <v>1047</v>
      </c>
      <c r="G315" s="19" t="e">
        <v>#N/A</v>
      </c>
      <c r="H315" s="20" t="s">
        <v>1048</v>
      </c>
      <c r="I315" s="20" t="s">
        <v>418</v>
      </c>
      <c r="J315" s="20" t="s">
        <v>158</v>
      </c>
      <c r="K315" s="20"/>
      <c r="L315" s="21"/>
      <c r="M315" s="21"/>
      <c r="N315" s="21" t="e">
        <v>#N/A</v>
      </c>
      <c r="O315" s="85" t="s">
        <v>1878</v>
      </c>
      <c r="P315" s="20"/>
      <c r="Q315" s="20"/>
      <c r="R315" s="20"/>
      <c r="S315" s="20"/>
      <c r="T315" s="20" t="str">
        <f t="shared" si="33"/>
        <v>DWDM-</v>
      </c>
      <c r="U315" s="20"/>
      <c r="V315" s="20"/>
      <c r="W315" s="20"/>
      <c r="X315" s="20" t="e">
        <v>#N/A</v>
      </c>
      <c r="Y315" s="20" t="e">
        <v>#N/A</v>
      </c>
      <c r="Z315" s="20" t="e">
        <v>#N/A</v>
      </c>
      <c r="AA315" s="132"/>
      <c r="AB315" s="20" t="str">
        <f t="shared" si="34"/>
        <v>Wk52</v>
      </c>
      <c r="AC315" s="21">
        <v>45244</v>
      </c>
      <c r="AD315" s="21"/>
      <c r="AE315" s="22"/>
      <c r="AF315" s="141"/>
      <c r="AG315" s="144" t="s">
        <v>40</v>
      </c>
      <c r="AH315" s="20" t="s">
        <v>66</v>
      </c>
      <c r="AI315" s="24"/>
      <c r="AJ315" s="25" t="s">
        <v>1049</v>
      </c>
      <c r="AK315" s="20" t="s">
        <v>66</v>
      </c>
      <c r="AL315" s="21">
        <v>45308</v>
      </c>
      <c r="AM315" s="28" t="str">
        <f t="shared" si="36"/>
        <v>Wk3</v>
      </c>
      <c r="AN315" s="149" t="s">
        <v>2276</v>
      </c>
      <c r="AO315" s="159" t="e">
        <v>#N/A</v>
      </c>
      <c r="AP315" s="149" t="e">
        <v>#N/A</v>
      </c>
      <c r="AQ315" s="149" t="e">
        <f>VLOOKUP(A:A,[2]Sheet1!$K:$N,4,0)</f>
        <v>#N/A</v>
      </c>
      <c r="AR315" s="151"/>
      <c r="AS315" s="20"/>
      <c r="AT315" s="20"/>
      <c r="AU315" s="20"/>
      <c r="AV315" s="20"/>
      <c r="AW315" s="27"/>
      <c r="AX315" s="47">
        <v>45378</v>
      </c>
      <c r="AY315" s="25"/>
      <c r="AZ315" s="20"/>
      <c r="BA315" t="e">
        <f>IF(MATCH(F315,Sheet1!A:A,0),"YES","NO")</f>
        <v>#N/A</v>
      </c>
      <c r="BB315" s="125" t="e">
        <v>#N/A</v>
      </c>
      <c r="BC315" t="e">
        <v>#N/A</v>
      </c>
    </row>
    <row r="316" spans="1:55" ht="15" hidden="1" customHeight="1" x14ac:dyDescent="0.35">
      <c r="A316" s="18" t="s">
        <v>1044</v>
      </c>
      <c r="B316" s="19" t="e">
        <v>#N/A</v>
      </c>
      <c r="C316" s="19" t="e">
        <v>#N/A</v>
      </c>
      <c r="D316" s="18">
        <v>2023</v>
      </c>
      <c r="E316" s="20" t="s">
        <v>995</v>
      </c>
      <c r="F316" s="20" t="s">
        <v>1050</v>
      </c>
      <c r="G316" s="19" t="e">
        <v>#N/A</v>
      </c>
      <c r="H316" s="20" t="s">
        <v>1051</v>
      </c>
      <c r="I316" s="20" t="s">
        <v>418</v>
      </c>
      <c r="J316" s="20" t="s">
        <v>158</v>
      </c>
      <c r="K316" s="20"/>
      <c r="L316" s="21"/>
      <c r="M316" s="21"/>
      <c r="N316" s="21" t="s">
        <v>2205</v>
      </c>
      <c r="O316" s="85" t="s">
        <v>1991</v>
      </c>
      <c r="P316" s="20">
        <v>2023</v>
      </c>
      <c r="Q316" s="20" t="s">
        <v>1984</v>
      </c>
      <c r="R316" s="20" t="s">
        <v>39</v>
      </c>
      <c r="S316" s="20" t="s">
        <v>1833</v>
      </c>
      <c r="T316" s="20" t="str">
        <f t="shared" si="33"/>
        <v>DWDM-8429B</v>
      </c>
      <c r="U316" s="20" t="s">
        <v>995</v>
      </c>
      <c r="V316" s="20" t="s">
        <v>390</v>
      </c>
      <c r="W316" s="20" t="s">
        <v>1757</v>
      </c>
      <c r="X316" s="20" t="e">
        <v>#N/A</v>
      </c>
      <c r="Y316" s="20" t="e">
        <v>#N/A</v>
      </c>
      <c r="Z316" s="20" t="e">
        <v>#N/A</v>
      </c>
      <c r="AA316" s="132" t="e">
        <v>#N/A</v>
      </c>
      <c r="AB316" s="20" t="s">
        <v>2444</v>
      </c>
      <c r="AC316" s="21" t="e">
        <v>#N/A</v>
      </c>
      <c r="AD316" s="21"/>
      <c r="AE316" s="22"/>
      <c r="AF316" s="141"/>
      <c r="AG316" s="144"/>
      <c r="AH316" s="20" t="s">
        <v>66</v>
      </c>
      <c r="AI316" s="24">
        <v>45300</v>
      </c>
      <c r="AJ316" s="25">
        <v>45308</v>
      </c>
      <c r="AK316" s="20" t="s">
        <v>66</v>
      </c>
      <c r="AL316" s="21">
        <v>45308</v>
      </c>
      <c r="AM316" s="28" t="str">
        <f t="shared" si="36"/>
        <v>Wk3</v>
      </c>
      <c r="AN316" s="149" t="s">
        <v>2276</v>
      </c>
      <c r="AO316" s="159" t="e">
        <v>#N/A</v>
      </c>
      <c r="AP316" s="149" t="e">
        <v>#N/A</v>
      </c>
      <c r="AQ316" s="149" t="e">
        <f>VLOOKUP(A:A,[2]Sheet1!$K:$N,4,0)</f>
        <v>#N/A</v>
      </c>
      <c r="AR316" s="151"/>
      <c r="AS316" s="20"/>
      <c r="AT316" s="20"/>
      <c r="AU316" s="20"/>
      <c r="AV316" s="20"/>
      <c r="AW316" s="27">
        <v>0</v>
      </c>
      <c r="AX316" s="47">
        <v>45378</v>
      </c>
      <c r="AY316" s="25"/>
      <c r="AZ316" s="20"/>
      <c r="BA316" t="e">
        <f>IF(MATCH(F316,Sheet1!A:A,0),"YES","NO")</f>
        <v>#N/A</v>
      </c>
      <c r="BB316" s="125" t="e">
        <v>#N/A</v>
      </c>
      <c r="BC316" t="e">
        <v>#N/A</v>
      </c>
    </row>
    <row r="317" spans="1:55" hidden="1" x14ac:dyDescent="0.35">
      <c r="A317" s="51" t="s">
        <v>1052</v>
      </c>
      <c r="B317" s="52" t="e">
        <v>#N/A</v>
      </c>
      <c r="C317" s="52" t="e">
        <v>#N/A</v>
      </c>
      <c r="D317" s="51">
        <v>2023</v>
      </c>
      <c r="E317" s="53" t="s">
        <v>1053</v>
      </c>
      <c r="F317" s="20" t="s">
        <v>1054</v>
      </c>
      <c r="G317" s="52" t="e">
        <v>#N/A</v>
      </c>
      <c r="H317" s="53" t="s">
        <v>1055</v>
      </c>
      <c r="I317" s="53" t="s">
        <v>367</v>
      </c>
      <c r="J317" s="53" t="s">
        <v>96</v>
      </c>
      <c r="K317" s="53"/>
      <c r="L317" s="21"/>
      <c r="M317" s="21"/>
      <c r="N317" s="21" t="s">
        <v>2049</v>
      </c>
      <c r="O317" s="85" t="s">
        <v>1990</v>
      </c>
      <c r="P317" s="20">
        <v>2024</v>
      </c>
      <c r="Q317" s="20" t="s">
        <v>1988</v>
      </c>
      <c r="R317" s="20" t="s">
        <v>39</v>
      </c>
      <c r="S317" s="20" t="s">
        <v>1833</v>
      </c>
      <c r="T317" s="20" t="str">
        <f t="shared" si="33"/>
        <v>DWDM-1081A</v>
      </c>
      <c r="U317" s="20" t="s">
        <v>1053</v>
      </c>
      <c r="V317" s="20" t="s">
        <v>40</v>
      </c>
      <c r="W317" s="20" t="s">
        <v>1751</v>
      </c>
      <c r="X317" s="20" t="e">
        <v>#N/A</v>
      </c>
      <c r="Y317" s="20" t="e">
        <v>#N/A</v>
      </c>
      <c r="Z317" s="20" t="e">
        <v>#N/A</v>
      </c>
      <c r="AA317" s="132"/>
      <c r="AB317" s="20" t="str">
        <f t="shared" si="34"/>
        <v>Wk52</v>
      </c>
      <c r="AC317" s="21">
        <v>45254</v>
      </c>
      <c r="AD317" s="54"/>
      <c r="AE317" s="22" t="s">
        <v>1056</v>
      </c>
      <c r="AF317" s="141"/>
      <c r="AG317" s="144"/>
      <c r="AH317" s="53"/>
      <c r="AI317" s="56">
        <v>45313</v>
      </c>
      <c r="AJ317" s="57">
        <v>45345</v>
      </c>
      <c r="AK317" s="53" t="s">
        <v>66</v>
      </c>
      <c r="AL317" s="54">
        <v>45314</v>
      </c>
      <c r="AM317" s="28" t="str">
        <f t="shared" si="36"/>
        <v>Wk4</v>
      </c>
      <c r="AN317" s="149" t="s">
        <v>2275</v>
      </c>
      <c r="AO317" s="53" t="s">
        <v>1052</v>
      </c>
      <c r="AP317" s="149" t="s">
        <v>2447</v>
      </c>
      <c r="AQ317" s="149" t="e">
        <f>VLOOKUP(A:A,[2]Sheet1!$K:$N,4,0)</f>
        <v>#N/A</v>
      </c>
      <c r="AR317" s="154">
        <v>45313.4884318287</v>
      </c>
      <c r="AS317" s="53"/>
      <c r="AT317" s="53"/>
      <c r="AU317" s="53"/>
      <c r="AV317" s="53"/>
      <c r="AW317" s="27">
        <v>0</v>
      </c>
      <c r="AX317" s="47">
        <v>45427</v>
      </c>
      <c r="AY317" s="57"/>
      <c r="AZ317" s="20"/>
      <c r="BA317" t="e">
        <f>IF(MATCH(F317,Sheet1!A:A,0),"YES","NO")</f>
        <v>#N/A</v>
      </c>
      <c r="BB317" s="125" t="e">
        <v>#N/A</v>
      </c>
      <c r="BC317" t="s">
        <v>2447</v>
      </c>
    </row>
    <row r="318" spans="1:55" hidden="1" x14ac:dyDescent="0.35">
      <c r="A318" s="18" t="s">
        <v>1052</v>
      </c>
      <c r="B318" s="19" t="e">
        <v>#N/A</v>
      </c>
      <c r="C318" s="19" t="e">
        <v>#N/A</v>
      </c>
      <c r="D318" s="18">
        <v>2023</v>
      </c>
      <c r="E318" s="20" t="s">
        <v>437</v>
      </c>
      <c r="F318" s="20" t="s">
        <v>1057</v>
      </c>
      <c r="G318" s="19" t="e">
        <v>#N/A</v>
      </c>
      <c r="H318" s="20" t="s">
        <v>1058</v>
      </c>
      <c r="I318" s="20" t="s">
        <v>367</v>
      </c>
      <c r="J318" s="20" t="s">
        <v>96</v>
      </c>
      <c r="K318" s="20"/>
      <c r="L318" s="21"/>
      <c r="M318" s="21"/>
      <c r="N318" s="21" t="e">
        <v>#N/A</v>
      </c>
      <c r="O318" s="85" t="s">
        <v>1878</v>
      </c>
      <c r="P318" s="20"/>
      <c r="Q318" s="20"/>
      <c r="R318" s="20"/>
      <c r="S318" s="20"/>
      <c r="T318" s="20" t="str">
        <f t="shared" si="33"/>
        <v>DWDM-</v>
      </c>
      <c r="U318" s="20"/>
      <c r="V318" s="20"/>
      <c r="W318" s="20"/>
      <c r="X318" s="20" t="e">
        <v>#N/A</v>
      </c>
      <c r="Y318" s="20" t="e">
        <v>#N/A</v>
      </c>
      <c r="Z318" s="20" t="e">
        <v>#N/A</v>
      </c>
      <c r="AA318" s="132"/>
      <c r="AB318" s="20" t="str">
        <f t="shared" si="34"/>
        <v>Wk52</v>
      </c>
      <c r="AC318" s="21">
        <v>45205</v>
      </c>
      <c r="AD318" s="21"/>
      <c r="AE318" s="22"/>
      <c r="AF318" s="141"/>
      <c r="AG318" s="144" t="s">
        <v>40</v>
      </c>
      <c r="AH318" s="20" t="s">
        <v>66</v>
      </c>
      <c r="AI318" s="24"/>
      <c r="AJ318" s="25">
        <v>45345</v>
      </c>
      <c r="AK318" s="20" t="s">
        <v>66</v>
      </c>
      <c r="AL318" s="21">
        <v>45268</v>
      </c>
      <c r="AM318" s="28" t="str">
        <f t="shared" si="36"/>
        <v>Wk49</v>
      </c>
      <c r="AN318" s="149" t="s">
        <v>2275</v>
      </c>
      <c r="AO318" s="53" t="s">
        <v>1052</v>
      </c>
      <c r="AP318" s="149" t="s">
        <v>2447</v>
      </c>
      <c r="AQ318" s="149" t="e">
        <f>VLOOKUP(A:A,[2]Sheet1!$K:$N,4,0)</f>
        <v>#N/A</v>
      </c>
      <c r="AR318" s="151"/>
      <c r="AS318" s="20" t="s">
        <v>542</v>
      </c>
      <c r="AT318" s="20" t="s">
        <v>47</v>
      </c>
      <c r="AU318" s="20"/>
      <c r="AV318" s="20"/>
      <c r="AW318" s="27">
        <v>0</v>
      </c>
      <c r="AX318" s="47">
        <v>45427</v>
      </c>
      <c r="AY318" s="25"/>
      <c r="AZ318" s="20"/>
      <c r="BA318" t="e">
        <f>IF(MATCH(F318,Sheet1!A:A,0),"YES","NO")</f>
        <v>#N/A</v>
      </c>
      <c r="BB318" s="125" t="e">
        <v>#N/A</v>
      </c>
      <c r="BC318" t="s">
        <v>2447</v>
      </c>
    </row>
    <row r="319" spans="1:55" hidden="1" x14ac:dyDescent="0.35">
      <c r="A319" s="18" t="s">
        <v>1052</v>
      </c>
      <c r="B319" s="19" t="e">
        <v>#N/A</v>
      </c>
      <c r="C319" s="19" t="e">
        <v>#N/A</v>
      </c>
      <c r="D319" s="18">
        <v>2023</v>
      </c>
      <c r="E319" s="20" t="s">
        <v>1059</v>
      </c>
      <c r="F319" s="20" t="s">
        <v>1060</v>
      </c>
      <c r="G319" s="19" t="e">
        <v>#N/A</v>
      </c>
      <c r="H319" s="20" t="s">
        <v>1061</v>
      </c>
      <c r="I319" s="20" t="s">
        <v>367</v>
      </c>
      <c r="J319" s="20" t="s">
        <v>96</v>
      </c>
      <c r="K319" s="20"/>
      <c r="L319" s="21"/>
      <c r="M319" s="21"/>
      <c r="N319" s="21" t="s">
        <v>2052</v>
      </c>
      <c r="O319" s="85" t="s">
        <v>1991</v>
      </c>
      <c r="P319" s="20">
        <v>2023</v>
      </c>
      <c r="Q319" s="20" t="s">
        <v>1985</v>
      </c>
      <c r="R319" s="20" t="s">
        <v>39</v>
      </c>
      <c r="S319" s="20" t="s">
        <v>1833</v>
      </c>
      <c r="T319" s="20" t="str">
        <f t="shared" si="33"/>
        <v>DWDM-1093A</v>
      </c>
      <c r="U319" s="20" t="s">
        <v>1059</v>
      </c>
      <c r="V319" s="20" t="s">
        <v>40</v>
      </c>
      <c r="W319" s="20" t="s">
        <v>1755</v>
      </c>
      <c r="X319" s="20" t="e">
        <v>#N/A</v>
      </c>
      <c r="Y319" s="20" t="e">
        <v>#N/A</v>
      </c>
      <c r="Z319" s="20" t="e">
        <v>#N/A</v>
      </c>
      <c r="AA319" s="132"/>
      <c r="AB319" s="20" t="str">
        <f t="shared" si="34"/>
        <v>Wk52</v>
      </c>
      <c r="AC319" s="21">
        <v>45254</v>
      </c>
      <c r="AD319" s="21"/>
      <c r="AE319" s="22"/>
      <c r="AF319" s="141"/>
      <c r="AG319" s="144"/>
      <c r="AH319" s="20"/>
      <c r="AI319" s="24">
        <v>45345</v>
      </c>
      <c r="AJ319" s="25">
        <v>45345</v>
      </c>
      <c r="AK319" s="20" t="s">
        <v>66</v>
      </c>
      <c r="AL319" s="21">
        <v>45323</v>
      </c>
      <c r="AM319" s="28" t="str">
        <f t="shared" si="36"/>
        <v>Wk5</v>
      </c>
      <c r="AN319" s="149" t="s">
        <v>2275</v>
      </c>
      <c r="AO319" s="53" t="s">
        <v>1052</v>
      </c>
      <c r="AP319" s="149" t="s">
        <v>2447</v>
      </c>
      <c r="AQ319" s="149" t="e">
        <f>VLOOKUP(A:A,[2]Sheet1!$K:$N,4,0)</f>
        <v>#N/A</v>
      </c>
      <c r="AR319" s="151"/>
      <c r="AS319" s="20"/>
      <c r="AT319" s="20"/>
      <c r="AU319" s="20"/>
      <c r="AV319" s="20"/>
      <c r="AW319" s="27">
        <v>0</v>
      </c>
      <c r="AX319" s="47">
        <v>45427</v>
      </c>
      <c r="AY319" s="25"/>
      <c r="AZ319" s="20"/>
      <c r="BA319" t="e">
        <f>IF(MATCH(F319,Sheet1!A:A,0),"YES","NO")</f>
        <v>#N/A</v>
      </c>
      <c r="BB319" s="125" t="e">
        <v>#N/A</v>
      </c>
      <c r="BC319" t="s">
        <v>2447</v>
      </c>
    </row>
    <row r="320" spans="1:55" hidden="1" x14ac:dyDescent="0.35">
      <c r="A320" s="18" t="s">
        <v>1052</v>
      </c>
      <c r="B320" s="19" t="e">
        <v>#N/A</v>
      </c>
      <c r="C320" s="19" t="e">
        <v>#N/A</v>
      </c>
      <c r="D320" s="18">
        <v>2023</v>
      </c>
      <c r="E320" s="20" t="s">
        <v>1062</v>
      </c>
      <c r="F320" s="20" t="s">
        <v>1063</v>
      </c>
      <c r="G320" s="19" t="e">
        <v>#N/A</v>
      </c>
      <c r="H320" s="20" t="s">
        <v>1064</v>
      </c>
      <c r="I320" s="20" t="s">
        <v>367</v>
      </c>
      <c r="J320" s="20" t="s">
        <v>297</v>
      </c>
      <c r="K320" s="20"/>
      <c r="L320" s="21"/>
      <c r="M320" s="21"/>
      <c r="N320" s="21" t="e">
        <v>#N/A</v>
      </c>
      <c r="O320" s="85" t="s">
        <v>1878</v>
      </c>
      <c r="P320" s="20"/>
      <c r="Q320" s="20"/>
      <c r="R320" s="20"/>
      <c r="S320" s="20"/>
      <c r="T320" s="20" t="str">
        <f t="shared" si="33"/>
        <v>DWDM-</v>
      </c>
      <c r="U320" s="20"/>
      <c r="V320" s="20"/>
      <c r="W320" s="20"/>
      <c r="X320" s="20" t="e">
        <v>#N/A</v>
      </c>
      <c r="Y320" s="20" t="e">
        <v>#N/A</v>
      </c>
      <c r="Z320" s="20" t="e">
        <v>#N/A</v>
      </c>
      <c r="AA320" s="132"/>
      <c r="AB320" s="20" t="str">
        <f t="shared" si="34"/>
        <v>Wk52</v>
      </c>
      <c r="AC320" s="21">
        <v>45205</v>
      </c>
      <c r="AD320" s="21"/>
      <c r="AE320" s="22"/>
      <c r="AF320" s="141"/>
      <c r="AG320" s="144" t="s">
        <v>40</v>
      </c>
      <c r="AH320" s="20" t="s">
        <v>66</v>
      </c>
      <c r="AI320" s="24">
        <v>45300</v>
      </c>
      <c r="AJ320" s="25">
        <v>45345</v>
      </c>
      <c r="AK320" s="20" t="s">
        <v>66</v>
      </c>
      <c r="AL320" s="21">
        <v>45309</v>
      </c>
      <c r="AM320" s="28" t="str">
        <f t="shared" si="36"/>
        <v>Wk3</v>
      </c>
      <c r="AN320" s="149" t="s">
        <v>2275</v>
      </c>
      <c r="AO320" s="53" t="s">
        <v>1052</v>
      </c>
      <c r="AP320" s="149" t="s">
        <v>2447</v>
      </c>
      <c r="AQ320" s="149" t="e">
        <f>VLOOKUP(A:A,[2]Sheet1!$K:$N,4,0)</f>
        <v>#N/A</v>
      </c>
      <c r="AR320" s="151"/>
      <c r="AS320" s="20" t="s">
        <v>542</v>
      </c>
      <c r="AT320" s="20" t="s">
        <v>47</v>
      </c>
      <c r="AU320" s="20"/>
      <c r="AV320" s="20"/>
      <c r="AW320" s="27"/>
      <c r="AX320" s="47">
        <v>45427</v>
      </c>
      <c r="AY320" s="25"/>
      <c r="AZ320" s="20"/>
      <c r="BA320" t="e">
        <f>IF(MATCH(F320,Sheet1!A:A,0),"YES","NO")</f>
        <v>#N/A</v>
      </c>
      <c r="BB320" s="125" t="e">
        <v>#N/A</v>
      </c>
      <c r="BC320" t="s">
        <v>2447</v>
      </c>
    </row>
    <row r="321" spans="1:55" hidden="1" x14ac:dyDescent="0.35">
      <c r="A321" s="18" t="s">
        <v>1052</v>
      </c>
      <c r="B321" s="19" t="e">
        <v>#N/A</v>
      </c>
      <c r="C321" s="19" t="e">
        <v>#N/A</v>
      </c>
      <c r="D321" s="18">
        <v>2023</v>
      </c>
      <c r="E321" s="20" t="s">
        <v>1065</v>
      </c>
      <c r="F321" s="20" t="s">
        <v>1066</v>
      </c>
      <c r="G321" s="19" t="e">
        <v>#N/A</v>
      </c>
      <c r="H321" s="20" t="s">
        <v>1067</v>
      </c>
      <c r="I321" s="20" t="s">
        <v>367</v>
      </c>
      <c r="J321" s="20" t="s">
        <v>96</v>
      </c>
      <c r="K321" s="20"/>
      <c r="L321" s="21"/>
      <c r="M321" s="21"/>
      <c r="N321" s="21" t="s">
        <v>2093</v>
      </c>
      <c r="O321" s="85" t="s">
        <v>1991</v>
      </c>
      <c r="P321" s="20">
        <v>2023</v>
      </c>
      <c r="Q321" s="20" t="s">
        <v>1984</v>
      </c>
      <c r="R321" s="20" t="s">
        <v>39</v>
      </c>
      <c r="S321" s="20" t="s">
        <v>1833</v>
      </c>
      <c r="T321" s="20" t="str">
        <f t="shared" si="33"/>
        <v>DWDM-1627B</v>
      </c>
      <c r="U321" s="20" t="s">
        <v>1065</v>
      </c>
      <c r="V321" s="20" t="s">
        <v>40</v>
      </c>
      <c r="W321" s="20" t="s">
        <v>1753</v>
      </c>
      <c r="X321" s="20" t="e">
        <v>#N/A</v>
      </c>
      <c r="Y321" s="20" t="e">
        <v>#N/A</v>
      </c>
      <c r="Z321" s="20" t="e">
        <v>#N/A</v>
      </c>
      <c r="AA321" s="132"/>
      <c r="AB321" s="20" t="str">
        <f t="shared" si="34"/>
        <v>Wk52</v>
      </c>
      <c r="AC321" s="21">
        <v>45209</v>
      </c>
      <c r="AD321" s="21"/>
      <c r="AE321" s="22"/>
      <c r="AF321" s="141"/>
      <c r="AG321" s="144"/>
      <c r="AH321" s="20"/>
      <c r="AI321" s="39">
        <v>45299</v>
      </c>
      <c r="AJ321" s="25">
        <v>45345</v>
      </c>
      <c r="AK321" s="20" t="s">
        <v>66</v>
      </c>
      <c r="AL321" s="21">
        <v>45309</v>
      </c>
      <c r="AM321" s="28" t="str">
        <f t="shared" si="36"/>
        <v>Wk3</v>
      </c>
      <c r="AN321" s="149" t="s">
        <v>2275</v>
      </c>
      <c r="AO321" s="53" t="s">
        <v>1052</v>
      </c>
      <c r="AP321" s="149" t="s">
        <v>2447</v>
      </c>
      <c r="AQ321" s="149" t="e">
        <f>VLOOKUP(A:A,[2]Sheet1!$K:$N,4,0)</f>
        <v>#N/A</v>
      </c>
      <c r="AR321" s="151">
        <v>45308.399635532405</v>
      </c>
      <c r="AS321" s="26"/>
      <c r="AT321" s="20"/>
      <c r="AU321" s="20"/>
      <c r="AV321" s="20"/>
      <c r="AW321" s="27"/>
      <c r="AX321" s="47">
        <v>45427</v>
      </c>
      <c r="AY321" s="25"/>
      <c r="AZ321" s="20"/>
      <c r="BA321" t="e">
        <f>IF(MATCH(F321,Sheet1!A:A,0),"YES","NO")</f>
        <v>#N/A</v>
      </c>
      <c r="BB321" s="125" t="e">
        <v>#N/A</v>
      </c>
      <c r="BC321" t="s">
        <v>2447</v>
      </c>
    </row>
    <row r="322" spans="1:55" ht="15" hidden="1" customHeight="1" x14ac:dyDescent="0.35">
      <c r="A322" s="18" t="s">
        <v>1068</v>
      </c>
      <c r="B322" s="19" t="e">
        <v>#N/A</v>
      </c>
      <c r="C322" s="19" t="e">
        <v>#N/A</v>
      </c>
      <c r="D322" s="18">
        <v>2023</v>
      </c>
      <c r="E322" s="20" t="s">
        <v>560</v>
      </c>
      <c r="F322" s="20" t="s">
        <v>1069</v>
      </c>
      <c r="G322" s="19" t="e">
        <v>#N/A</v>
      </c>
      <c r="H322" s="20" t="s">
        <v>562</v>
      </c>
      <c r="I322" s="20" t="s">
        <v>426</v>
      </c>
      <c r="J322" s="20" t="s">
        <v>158</v>
      </c>
      <c r="K322" s="20"/>
      <c r="L322" s="21"/>
      <c r="M322" s="21"/>
      <c r="N322" s="21" t="s">
        <v>2116</v>
      </c>
      <c r="O322" s="85" t="s">
        <v>1991</v>
      </c>
      <c r="P322" s="20">
        <v>2023</v>
      </c>
      <c r="Q322" s="20" t="s">
        <v>1986</v>
      </c>
      <c r="R322" s="20" t="s">
        <v>39</v>
      </c>
      <c r="S322" s="20" t="s">
        <v>1833</v>
      </c>
      <c r="T322" s="20" t="str">
        <f t="shared" si="33"/>
        <v>DWDM-4085D</v>
      </c>
      <c r="U322" s="20" t="s">
        <v>560</v>
      </c>
      <c r="V322" s="20" t="s">
        <v>40</v>
      </c>
      <c r="W322" s="20" t="s">
        <v>2295</v>
      </c>
      <c r="X322" s="20" t="e">
        <v>#N/A</v>
      </c>
      <c r="Y322" s="20" t="e">
        <v>#N/A</v>
      </c>
      <c r="Z322" s="20" t="e">
        <v>#N/A</v>
      </c>
      <c r="AA322" s="132"/>
      <c r="AB322" s="20" t="str">
        <f t="shared" si="34"/>
        <v>Wk52</v>
      </c>
      <c r="AC322" s="21" t="s">
        <v>41</v>
      </c>
      <c r="AD322" s="21" t="s">
        <v>1070</v>
      </c>
      <c r="AE322" s="22" t="s">
        <v>1070</v>
      </c>
      <c r="AF322" s="141"/>
      <c r="AG322" s="144"/>
      <c r="AH322" s="20" t="s">
        <v>41</v>
      </c>
      <c r="AI322" s="24"/>
      <c r="AJ322" s="25" t="e">
        <v>#N/A</v>
      </c>
      <c r="AK322" s="20" t="s">
        <v>41</v>
      </c>
      <c r="AL322" s="21">
        <v>0</v>
      </c>
      <c r="AM322" s="28"/>
      <c r="AN322" s="149" t="s">
        <v>2275</v>
      </c>
      <c r="AO322" s="159" t="e">
        <v>#N/A</v>
      </c>
      <c r="AP322" s="149" t="e">
        <v>#N/A</v>
      </c>
      <c r="AQ322" s="149" t="e">
        <f>VLOOKUP(A:A,[2]Sheet1!$K:$N,4,0)</f>
        <v>#N/A</v>
      </c>
      <c r="AR322" s="151"/>
      <c r="AS322" s="20"/>
      <c r="AT322" s="20"/>
      <c r="AU322" s="20"/>
      <c r="AV322" s="20"/>
      <c r="AW322" s="27" t="e">
        <v>#N/A</v>
      </c>
      <c r="AX322" s="28"/>
      <c r="AY322" s="25"/>
      <c r="AZ322" s="20"/>
      <c r="BA322" t="e">
        <f>IF(MATCH(F322,Sheet1!A:A,0),"YES","NO")</f>
        <v>#N/A</v>
      </c>
      <c r="BB322" s="125" t="e">
        <v>#N/A</v>
      </c>
      <c r="BC322" t="e">
        <v>#N/A</v>
      </c>
    </row>
    <row r="323" spans="1:55" ht="15" hidden="1" customHeight="1" x14ac:dyDescent="0.35">
      <c r="A323" s="18" t="s">
        <v>1068</v>
      </c>
      <c r="B323" s="19" t="e">
        <v>#N/A</v>
      </c>
      <c r="C323" s="19" t="e">
        <v>#N/A</v>
      </c>
      <c r="D323" s="18">
        <v>2023</v>
      </c>
      <c r="E323" s="20" t="s">
        <v>240</v>
      </c>
      <c r="F323" s="20" t="s">
        <v>1071</v>
      </c>
      <c r="G323" s="19" t="e">
        <v>#N/A</v>
      </c>
      <c r="H323" s="20" t="s">
        <v>242</v>
      </c>
      <c r="I323" s="20" t="s">
        <v>367</v>
      </c>
      <c r="J323" s="20" t="s">
        <v>158</v>
      </c>
      <c r="K323" s="20"/>
      <c r="L323" s="21"/>
      <c r="M323" s="21"/>
      <c r="N323" s="21" t="s">
        <v>2030</v>
      </c>
      <c r="O323" s="85" t="s">
        <v>1991</v>
      </c>
      <c r="P323" s="20">
        <v>2024</v>
      </c>
      <c r="Q323" s="20" t="s">
        <v>184</v>
      </c>
      <c r="R323" s="20" t="s">
        <v>39</v>
      </c>
      <c r="S323" s="20" t="s">
        <v>239</v>
      </c>
      <c r="T323" s="20" t="str">
        <f t="shared" ref="T323:T386" si="37">"DWDM-"&amp;TRIM(U323)</f>
        <v>DWDM-4683A</v>
      </c>
      <c r="U323" s="20" t="s">
        <v>240</v>
      </c>
      <c r="V323" s="20" t="s">
        <v>1897</v>
      </c>
      <c r="W323" s="20" t="s">
        <v>1798</v>
      </c>
      <c r="X323" s="20" t="e">
        <v>#N/A</v>
      </c>
      <c r="Y323" s="20" t="e">
        <v>#N/A</v>
      </c>
      <c r="Z323" s="20" t="e">
        <v>#N/A</v>
      </c>
      <c r="AA323" s="132"/>
      <c r="AB323" s="20" t="str">
        <f t="shared" si="34"/>
        <v>Wk52</v>
      </c>
      <c r="AC323" s="21" t="s">
        <v>41</v>
      </c>
      <c r="AD323" s="21" t="s">
        <v>1070</v>
      </c>
      <c r="AE323" s="22" t="s">
        <v>1070</v>
      </c>
      <c r="AF323" s="141"/>
      <c r="AG323" s="144"/>
      <c r="AH323" s="20" t="s">
        <v>41</v>
      </c>
      <c r="AI323" s="24"/>
      <c r="AJ323" s="25" t="e">
        <v>#N/A</v>
      </c>
      <c r="AK323" s="20" t="s">
        <v>41</v>
      </c>
      <c r="AL323" s="21">
        <v>0</v>
      </c>
      <c r="AM323" s="28"/>
      <c r="AN323" s="149" t="s">
        <v>2275</v>
      </c>
      <c r="AO323" s="159" t="e">
        <v>#N/A</v>
      </c>
      <c r="AP323" s="149" t="e">
        <v>#N/A</v>
      </c>
      <c r="AQ323" s="149" t="e">
        <f>VLOOKUP(A:A,[2]Sheet1!$K:$N,4,0)</f>
        <v>#N/A</v>
      </c>
      <c r="AR323" s="151"/>
      <c r="AS323" s="20"/>
      <c r="AT323" s="20"/>
      <c r="AU323" s="20"/>
      <c r="AV323" s="20"/>
      <c r="AW323" s="27" t="e">
        <v>#N/A</v>
      </c>
      <c r="AX323" s="28"/>
      <c r="AY323" s="25"/>
      <c r="AZ323" s="20"/>
      <c r="BA323" t="e">
        <f>IF(MATCH(F323,Sheet1!A:A,0),"YES","NO")</f>
        <v>#N/A</v>
      </c>
      <c r="BB323" s="125" t="e">
        <v>#N/A</v>
      </c>
      <c r="BC323" t="e">
        <v>#N/A</v>
      </c>
    </row>
    <row r="324" spans="1:55" ht="15" hidden="1" customHeight="1" x14ac:dyDescent="0.35">
      <c r="A324" s="18" t="s">
        <v>559</v>
      </c>
      <c r="B324" s="19">
        <v>0.40889287291499998</v>
      </c>
      <c r="C324" s="19" t="e">
        <v>#N/A</v>
      </c>
      <c r="D324" s="18">
        <v>2023</v>
      </c>
      <c r="E324" s="20" t="s">
        <v>346</v>
      </c>
      <c r="F324" s="20" t="s">
        <v>1072</v>
      </c>
      <c r="G324" s="19" t="e">
        <v>#N/A</v>
      </c>
      <c r="H324" s="20" t="s">
        <v>697</v>
      </c>
      <c r="I324" s="20" t="s">
        <v>367</v>
      </c>
      <c r="J324" s="20" t="s">
        <v>158</v>
      </c>
      <c r="K324" s="20"/>
      <c r="L324" s="21"/>
      <c r="M324" s="21"/>
      <c r="N324" s="21" t="s">
        <v>2150</v>
      </c>
      <c r="O324" s="85" t="s">
        <v>1991</v>
      </c>
      <c r="P324" s="20">
        <v>2023</v>
      </c>
      <c r="Q324" s="20" t="s">
        <v>1985</v>
      </c>
      <c r="R324" s="20" t="s">
        <v>39</v>
      </c>
      <c r="S324" s="20" t="s">
        <v>1833</v>
      </c>
      <c r="T324" s="20" t="str">
        <f t="shared" si="37"/>
        <v>DWDM-4946A</v>
      </c>
      <c r="U324" s="20" t="s">
        <v>346</v>
      </c>
      <c r="V324" s="20" t="s">
        <v>390</v>
      </c>
      <c r="W324" s="20" t="s">
        <v>349</v>
      </c>
      <c r="X324" s="20" t="e">
        <v>#N/A</v>
      </c>
      <c r="Y324" s="20" t="e">
        <v>#N/A</v>
      </c>
      <c r="Z324" s="20" t="e">
        <v>#N/A</v>
      </c>
      <c r="AA324" s="132" t="e">
        <v>#N/A</v>
      </c>
      <c r="AB324" s="20" t="s">
        <v>2444</v>
      </c>
      <c r="AC324" s="21" t="e">
        <v>#N/A</v>
      </c>
      <c r="AD324" s="21"/>
      <c r="AE324" s="22"/>
      <c r="AF324" s="141"/>
      <c r="AG324" s="144"/>
      <c r="AH324" s="20" t="s">
        <v>66</v>
      </c>
      <c r="AI324" s="24"/>
      <c r="AJ324" s="25" t="s">
        <v>40</v>
      </c>
      <c r="AK324" s="20" t="s">
        <v>66</v>
      </c>
      <c r="AL324" s="21">
        <v>45249</v>
      </c>
      <c r="AM324" s="28" t="str">
        <f t="shared" ref="AM324:AM333" si="38">"Wk"&amp;WEEKNUM(AL324,21)</f>
        <v>Wk46</v>
      </c>
      <c r="AN324" s="149" t="e">
        <v>#N/A</v>
      </c>
      <c r="AO324" s="159" t="e">
        <v>#N/A</v>
      </c>
      <c r="AP324" s="149" t="s">
        <v>2451</v>
      </c>
      <c r="AQ324" s="149" t="e">
        <f>VLOOKUP(A:A,[2]Sheet1!$K:$N,4,0)</f>
        <v>#N/A</v>
      </c>
      <c r="AR324" s="151"/>
      <c r="AS324" s="20"/>
      <c r="AT324" s="20"/>
      <c r="AU324" s="20" t="s">
        <v>66</v>
      </c>
      <c r="AV324" s="20" t="s">
        <v>40</v>
      </c>
      <c r="AW324" s="27">
        <v>45281</v>
      </c>
      <c r="AX324" s="28"/>
      <c r="AY324" s="25"/>
      <c r="AZ324" s="20"/>
      <c r="BA324" t="e">
        <f>IF(MATCH(F324,Sheet1!A:A,0),"YES","NO")</f>
        <v>#N/A</v>
      </c>
      <c r="BB324" s="125" t="e">
        <v>#N/A</v>
      </c>
      <c r="BC324" t="s">
        <v>2451</v>
      </c>
    </row>
    <row r="325" spans="1:55" ht="15" hidden="1" customHeight="1" x14ac:dyDescent="0.35">
      <c r="A325" s="18" t="s">
        <v>559</v>
      </c>
      <c r="B325" s="19">
        <v>0.40889287291499998</v>
      </c>
      <c r="C325" s="19" t="e">
        <v>#N/A</v>
      </c>
      <c r="D325" s="18">
        <v>2023</v>
      </c>
      <c r="E325" s="20" t="s">
        <v>243</v>
      </c>
      <c r="F325" s="20" t="s">
        <v>1073</v>
      </c>
      <c r="G325" s="19" t="e">
        <v>#N/A</v>
      </c>
      <c r="H325" s="20" t="s">
        <v>245</v>
      </c>
      <c r="I325" s="20" t="s">
        <v>367</v>
      </c>
      <c r="J325" s="20" t="s">
        <v>158</v>
      </c>
      <c r="K325" s="20"/>
      <c r="L325" s="21"/>
      <c r="M325" s="21"/>
      <c r="N325" s="21" t="e">
        <v>#N/A</v>
      </c>
      <c r="O325" s="85" t="s">
        <v>1878</v>
      </c>
      <c r="P325" s="20"/>
      <c r="Q325" s="20"/>
      <c r="R325" s="20"/>
      <c r="S325" s="20"/>
      <c r="T325" s="20" t="str">
        <f t="shared" si="37"/>
        <v>DWDM-</v>
      </c>
      <c r="U325" s="20"/>
      <c r="V325" s="20"/>
      <c r="W325" s="20"/>
      <c r="X325" s="20" t="e">
        <v>#N/A</v>
      </c>
      <c r="Y325" s="20" t="e">
        <v>#N/A</v>
      </c>
      <c r="Z325" s="20" t="e">
        <v>#N/A</v>
      </c>
      <c r="AA325" s="132"/>
      <c r="AB325" s="20" t="str">
        <f t="shared" si="34"/>
        <v>Wk52</v>
      </c>
      <c r="AC325" s="21">
        <v>45266</v>
      </c>
      <c r="AD325" s="21"/>
      <c r="AE325" s="22"/>
      <c r="AF325" s="141"/>
      <c r="AG325" s="144" t="s">
        <v>40</v>
      </c>
      <c r="AH325" s="20" t="s">
        <v>66</v>
      </c>
      <c r="AI325" s="24"/>
      <c r="AJ325" s="25" t="s">
        <v>40</v>
      </c>
      <c r="AK325" s="20" t="s">
        <v>66</v>
      </c>
      <c r="AL325" s="21">
        <v>45249</v>
      </c>
      <c r="AM325" s="28" t="str">
        <f t="shared" si="38"/>
        <v>Wk46</v>
      </c>
      <c r="AN325" s="149" t="e">
        <v>#N/A</v>
      </c>
      <c r="AO325" s="159" t="e">
        <v>#N/A</v>
      </c>
      <c r="AP325" s="149" t="s">
        <v>2451</v>
      </c>
      <c r="AQ325" s="149" t="e">
        <f>VLOOKUP(A:A,[2]Sheet1!$K:$N,4,0)</f>
        <v>#N/A</v>
      </c>
      <c r="AR325" s="151"/>
      <c r="AS325" s="20"/>
      <c r="AT325" s="20"/>
      <c r="AU325" s="20" t="s">
        <v>66</v>
      </c>
      <c r="AV325" s="20" t="s">
        <v>40</v>
      </c>
      <c r="AW325" s="27">
        <v>45281</v>
      </c>
      <c r="AX325" s="28"/>
      <c r="AY325" s="25"/>
      <c r="AZ325" s="20"/>
      <c r="BA325" t="e">
        <f>IF(MATCH(F325,Sheet1!A:A,0),"YES","NO")</f>
        <v>#N/A</v>
      </c>
      <c r="BB325" s="125" t="e">
        <v>#N/A</v>
      </c>
      <c r="BC325" t="s">
        <v>2451</v>
      </c>
    </row>
    <row r="326" spans="1:55" ht="15" hidden="1" customHeight="1" x14ac:dyDescent="0.35">
      <c r="A326" s="18" t="s">
        <v>257</v>
      </c>
      <c r="B326" s="19">
        <v>0.23686822282100001</v>
      </c>
      <c r="C326" s="19" t="e">
        <v>#N/A</v>
      </c>
      <c r="D326" s="18">
        <v>2023</v>
      </c>
      <c r="E326" s="20" t="s">
        <v>1074</v>
      </c>
      <c r="F326" s="20" t="s">
        <v>1075</v>
      </c>
      <c r="G326" s="19" t="e">
        <v>#N/A</v>
      </c>
      <c r="H326" s="20" t="s">
        <v>1076</v>
      </c>
      <c r="I326" s="20" t="s">
        <v>367</v>
      </c>
      <c r="J326" s="20" t="s">
        <v>158</v>
      </c>
      <c r="K326" s="20"/>
      <c r="L326" s="21"/>
      <c r="M326" s="21"/>
      <c r="N326" s="21" t="s">
        <v>2139</v>
      </c>
      <c r="O326" s="85" t="s">
        <v>1990</v>
      </c>
      <c r="P326" s="20">
        <v>2023</v>
      </c>
      <c r="Q326" s="20" t="s">
        <v>1986</v>
      </c>
      <c r="R326" s="20" t="s">
        <v>39</v>
      </c>
      <c r="S326" s="20" t="s">
        <v>1833</v>
      </c>
      <c r="T326" s="20" t="str">
        <f t="shared" si="37"/>
        <v>DWDM-4688A</v>
      </c>
      <c r="U326" s="20" t="s">
        <v>1074</v>
      </c>
      <c r="V326" s="20" t="s">
        <v>40</v>
      </c>
      <c r="W326" s="20" t="s">
        <v>1755</v>
      </c>
      <c r="X326" s="20" t="e">
        <v>#N/A</v>
      </c>
      <c r="Y326" s="20" t="e">
        <v>#N/A</v>
      </c>
      <c r="Z326" s="20" t="e">
        <v>#N/A</v>
      </c>
      <c r="AA326" s="132"/>
      <c r="AB326" s="20" t="str">
        <f t="shared" si="34"/>
        <v>Wk52</v>
      </c>
      <c r="AC326" s="21">
        <v>45254</v>
      </c>
      <c r="AD326" s="21"/>
      <c r="AE326" s="22"/>
      <c r="AF326" s="141"/>
      <c r="AG326" s="144"/>
      <c r="AH326" s="20"/>
      <c r="AI326" s="24">
        <v>45329</v>
      </c>
      <c r="AJ326" s="25" t="s">
        <v>40</v>
      </c>
      <c r="AK326" s="20" t="s">
        <v>66</v>
      </c>
      <c r="AL326" s="21">
        <v>45329</v>
      </c>
      <c r="AM326" s="28" t="str">
        <f t="shared" si="38"/>
        <v>Wk6</v>
      </c>
      <c r="AN326" s="149" t="e">
        <v>#N/A</v>
      </c>
      <c r="AO326" s="159" t="e">
        <v>#N/A</v>
      </c>
      <c r="AP326" s="149" t="s">
        <v>2451</v>
      </c>
      <c r="AQ326" s="149" t="e">
        <f>VLOOKUP(A:A,[2]Sheet1!$K:$N,4,0)</f>
        <v>#N/A</v>
      </c>
      <c r="AR326" s="151">
        <v>45329.408160995372</v>
      </c>
      <c r="AS326" s="20"/>
      <c r="AT326" s="20"/>
      <c r="AU326" s="20"/>
      <c r="AV326" s="20" t="s">
        <v>40</v>
      </c>
      <c r="AW326" s="27">
        <v>45281</v>
      </c>
      <c r="AX326" s="28"/>
      <c r="AY326" s="25"/>
      <c r="AZ326" s="20"/>
      <c r="BA326" t="e">
        <f>IF(MATCH(F326,Sheet1!A:A,0),"YES","NO")</f>
        <v>#N/A</v>
      </c>
      <c r="BB326" s="125" t="e">
        <v>#N/A</v>
      </c>
      <c r="BC326" t="s">
        <v>2451</v>
      </c>
    </row>
    <row r="327" spans="1:55" ht="15" hidden="1" customHeight="1" x14ac:dyDescent="0.35">
      <c r="A327" s="18" t="s">
        <v>257</v>
      </c>
      <c r="B327" s="19">
        <v>0.23686822282100001</v>
      </c>
      <c r="C327" s="19" t="e">
        <v>#N/A</v>
      </c>
      <c r="D327" s="18">
        <v>2023</v>
      </c>
      <c r="E327" s="20" t="s">
        <v>1077</v>
      </c>
      <c r="F327" s="20" t="s">
        <v>1078</v>
      </c>
      <c r="G327" s="19" t="e">
        <v>#N/A</v>
      </c>
      <c r="H327" s="20" t="s">
        <v>1079</v>
      </c>
      <c r="I327" s="20" t="s">
        <v>367</v>
      </c>
      <c r="J327" s="20" t="s">
        <v>158</v>
      </c>
      <c r="K327" s="20"/>
      <c r="L327" s="21"/>
      <c r="M327" s="21"/>
      <c r="N327" s="21" t="s">
        <v>2147</v>
      </c>
      <c r="O327" s="85" t="s">
        <v>1991</v>
      </c>
      <c r="P327" s="20">
        <v>2023</v>
      </c>
      <c r="Q327" s="20" t="s">
        <v>1987</v>
      </c>
      <c r="R327" s="20" t="s">
        <v>39</v>
      </c>
      <c r="S327" s="20" t="s">
        <v>1833</v>
      </c>
      <c r="T327" s="20" t="str">
        <f t="shared" si="37"/>
        <v>DWDM-4932A</v>
      </c>
      <c r="U327" s="20" t="s">
        <v>1077</v>
      </c>
      <c r="V327" s="20" t="s">
        <v>40</v>
      </c>
      <c r="W327" s="20" t="s">
        <v>1751</v>
      </c>
      <c r="X327" s="20" t="e">
        <v>#N/A</v>
      </c>
      <c r="Y327" s="20" t="e">
        <v>#N/A</v>
      </c>
      <c r="Z327" s="20" t="e">
        <v>#N/A</v>
      </c>
      <c r="AA327" s="132"/>
      <c r="AB327" s="20" t="str">
        <f t="shared" si="34"/>
        <v>Wk52</v>
      </c>
      <c r="AC327" s="21">
        <v>45252</v>
      </c>
      <c r="AD327" s="21"/>
      <c r="AE327" s="22"/>
      <c r="AF327" s="141"/>
      <c r="AG327" s="144" t="s">
        <v>40</v>
      </c>
      <c r="AH327" s="20" t="s">
        <v>66</v>
      </c>
      <c r="AI327" s="24"/>
      <c r="AJ327" s="25" t="s">
        <v>40</v>
      </c>
      <c r="AK327" s="20" t="s">
        <v>66</v>
      </c>
      <c r="AL327" s="21">
        <v>45249</v>
      </c>
      <c r="AM327" s="28" t="str">
        <f t="shared" si="38"/>
        <v>Wk46</v>
      </c>
      <c r="AN327" s="149" t="e">
        <v>#N/A</v>
      </c>
      <c r="AO327" s="159" t="e">
        <v>#N/A</v>
      </c>
      <c r="AP327" s="149" t="s">
        <v>2451</v>
      </c>
      <c r="AQ327" s="149" t="e">
        <f>VLOOKUP(A:A,[2]Sheet1!$K:$N,4,0)</f>
        <v>#N/A</v>
      </c>
      <c r="AR327" s="151"/>
      <c r="AS327" s="20"/>
      <c r="AT327" s="20"/>
      <c r="AU327" s="20" t="s">
        <v>66</v>
      </c>
      <c r="AV327" s="20" t="s">
        <v>40</v>
      </c>
      <c r="AW327" s="27">
        <v>45281</v>
      </c>
      <c r="AX327" s="28" t="s">
        <v>40</v>
      </c>
      <c r="AY327" s="25"/>
      <c r="AZ327" s="20"/>
      <c r="BA327" t="e">
        <f>IF(MATCH(F327,Sheet1!A:A,0),"YES","NO")</f>
        <v>#N/A</v>
      </c>
      <c r="BB327" s="125" t="e">
        <v>#N/A</v>
      </c>
      <c r="BC327" t="s">
        <v>2451</v>
      </c>
    </row>
    <row r="328" spans="1:55" ht="15" hidden="1" customHeight="1" x14ac:dyDescent="0.35">
      <c r="A328" s="18" t="s">
        <v>1080</v>
      </c>
      <c r="B328" s="19">
        <v>0.31142861154599999</v>
      </c>
      <c r="C328" s="19" t="e">
        <v>#N/A</v>
      </c>
      <c r="D328" s="18">
        <v>2023</v>
      </c>
      <c r="E328" s="20" t="s">
        <v>277</v>
      </c>
      <c r="F328" s="20" t="s">
        <v>1081</v>
      </c>
      <c r="G328" s="19" t="e">
        <v>#N/A</v>
      </c>
      <c r="H328" s="20" t="s">
        <v>1082</v>
      </c>
      <c r="I328" s="20" t="s">
        <v>367</v>
      </c>
      <c r="J328" s="20" t="s">
        <v>96</v>
      </c>
      <c r="K328" s="20"/>
      <c r="L328" s="21"/>
      <c r="M328" s="21"/>
      <c r="N328" s="21" t="e">
        <v>#N/A</v>
      </c>
      <c r="O328" s="85" t="s">
        <v>1878</v>
      </c>
      <c r="P328" s="20"/>
      <c r="Q328" s="20"/>
      <c r="R328" s="20"/>
      <c r="S328" s="20"/>
      <c r="T328" s="20" t="str">
        <f t="shared" si="37"/>
        <v>DWDM-</v>
      </c>
      <c r="U328" s="20"/>
      <c r="V328" s="20"/>
      <c r="W328" s="20"/>
      <c r="X328" s="20" t="e">
        <v>#N/A</v>
      </c>
      <c r="Y328" s="20" t="e">
        <v>#N/A</v>
      </c>
      <c r="Z328" s="20" t="e">
        <v>#N/A</v>
      </c>
      <c r="AA328" s="132"/>
      <c r="AB328" s="20" t="str">
        <f t="shared" si="34"/>
        <v>Wk52</v>
      </c>
      <c r="AC328" s="21">
        <v>45272</v>
      </c>
      <c r="AD328" s="21"/>
      <c r="AE328" s="22" t="s">
        <v>1083</v>
      </c>
      <c r="AF328" s="141"/>
      <c r="AG328" s="144" t="s">
        <v>40</v>
      </c>
      <c r="AH328" s="20" t="s">
        <v>66</v>
      </c>
      <c r="AI328" s="39">
        <v>45303</v>
      </c>
      <c r="AJ328" s="25">
        <v>45303</v>
      </c>
      <c r="AK328" s="20" t="s">
        <v>66</v>
      </c>
      <c r="AL328" s="21">
        <v>45307</v>
      </c>
      <c r="AM328" s="28" t="str">
        <f t="shared" si="38"/>
        <v>Wk3</v>
      </c>
      <c r="AN328" s="149" t="s">
        <v>2276</v>
      </c>
      <c r="AO328" s="159" t="e">
        <v>#N/A</v>
      </c>
      <c r="AP328" s="149" t="e">
        <v>#N/A</v>
      </c>
      <c r="AQ328" s="149" t="e">
        <f>VLOOKUP(A:A,[2]Sheet1!$K:$N,4,0)</f>
        <v>#N/A</v>
      </c>
      <c r="AR328" s="151">
        <v>45307.433954629632</v>
      </c>
      <c r="AS328" s="26"/>
      <c r="AT328" s="20"/>
      <c r="AU328" s="20"/>
      <c r="AV328" s="20"/>
      <c r="AW328" s="27"/>
      <c r="AX328" s="28"/>
      <c r="AY328" s="25"/>
      <c r="AZ328" s="20"/>
      <c r="BA328" t="e">
        <f>IF(MATCH(F328,Sheet1!A:A,0),"YES","NO")</f>
        <v>#N/A</v>
      </c>
      <c r="BB328" s="125" t="e">
        <v>#N/A</v>
      </c>
      <c r="BC328" t="e">
        <v>#N/A</v>
      </c>
    </row>
    <row r="329" spans="1:55" ht="15" hidden="1" customHeight="1" x14ac:dyDescent="0.35">
      <c r="A329" s="18" t="s">
        <v>1080</v>
      </c>
      <c r="B329" s="19">
        <v>0.31142861154599999</v>
      </c>
      <c r="C329" s="19" t="e">
        <v>#N/A</v>
      </c>
      <c r="D329" s="18">
        <v>2023</v>
      </c>
      <c r="E329" s="20" t="s">
        <v>1084</v>
      </c>
      <c r="F329" s="20" t="s">
        <v>1085</v>
      </c>
      <c r="G329" s="19" t="e">
        <v>#N/A</v>
      </c>
      <c r="H329" s="20" t="s">
        <v>1086</v>
      </c>
      <c r="I329" s="20" t="s">
        <v>367</v>
      </c>
      <c r="J329" s="20" t="s">
        <v>96</v>
      </c>
      <c r="K329" s="20"/>
      <c r="L329" s="21"/>
      <c r="M329" s="21"/>
      <c r="N329" s="21" t="s">
        <v>2098</v>
      </c>
      <c r="O329" s="85" t="s">
        <v>1991</v>
      </c>
      <c r="P329" s="20">
        <v>2023</v>
      </c>
      <c r="Q329" s="20" t="s">
        <v>1985</v>
      </c>
      <c r="R329" s="20" t="s">
        <v>39</v>
      </c>
      <c r="S329" s="20" t="s">
        <v>1833</v>
      </c>
      <c r="T329" s="20" t="str">
        <f t="shared" si="37"/>
        <v>DWDM-1760A</v>
      </c>
      <c r="U329" s="20" t="s">
        <v>1084</v>
      </c>
      <c r="V329" s="20" t="s">
        <v>40</v>
      </c>
      <c r="W329" s="20" t="s">
        <v>1770</v>
      </c>
      <c r="X329" s="20" t="e">
        <v>#N/A</v>
      </c>
      <c r="Y329" s="20" t="e">
        <v>#N/A</v>
      </c>
      <c r="Z329" s="20" t="e">
        <v>#N/A</v>
      </c>
      <c r="AA329" s="132"/>
      <c r="AB329" s="20" t="str">
        <f t="shared" ref="AB329:AB392" si="39">"Wk"&amp;WEEKNUM(AA329,21)</f>
        <v>Wk52</v>
      </c>
      <c r="AC329" s="21">
        <v>45245</v>
      </c>
      <c r="AD329" s="21"/>
      <c r="AE329" s="22"/>
      <c r="AF329" s="141"/>
      <c r="AG329" s="144" t="s">
        <v>40</v>
      </c>
      <c r="AH329" s="20" t="s">
        <v>66</v>
      </c>
      <c r="AI329" s="24"/>
      <c r="AJ329" s="25" t="s">
        <v>40</v>
      </c>
      <c r="AK329" s="20" t="s">
        <v>66</v>
      </c>
      <c r="AL329" s="21">
        <v>45250</v>
      </c>
      <c r="AM329" s="28" t="str">
        <f t="shared" si="38"/>
        <v>Wk47</v>
      </c>
      <c r="AN329" s="149" t="s">
        <v>2276</v>
      </c>
      <c r="AO329" s="159" t="e">
        <v>#N/A</v>
      </c>
      <c r="AP329" s="149" t="e">
        <v>#N/A</v>
      </c>
      <c r="AQ329" s="149" t="e">
        <f>VLOOKUP(A:A,[2]Sheet1!$K:$N,4,0)</f>
        <v>#N/A</v>
      </c>
      <c r="AR329" s="151"/>
      <c r="AS329" s="20"/>
      <c r="AT329" s="20"/>
      <c r="AU329" s="20"/>
      <c r="AV329" s="20"/>
      <c r="AW329" s="27">
        <v>0</v>
      </c>
      <c r="AX329" s="28"/>
      <c r="AY329" s="25"/>
      <c r="AZ329" s="20"/>
      <c r="BA329" t="e">
        <f>IF(MATCH(F329,Sheet1!A:A,0),"YES","NO")</f>
        <v>#N/A</v>
      </c>
      <c r="BB329" s="125" t="e">
        <v>#N/A</v>
      </c>
      <c r="BC329" t="e">
        <v>#N/A</v>
      </c>
    </row>
    <row r="330" spans="1:55" ht="15" hidden="1" customHeight="1" x14ac:dyDescent="0.35">
      <c r="A330" s="18" t="s">
        <v>1080</v>
      </c>
      <c r="B330" s="19">
        <v>0.31142861154599999</v>
      </c>
      <c r="C330" s="19" t="e">
        <v>#N/A</v>
      </c>
      <c r="D330" s="18">
        <v>2023</v>
      </c>
      <c r="E330" s="20" t="s">
        <v>1084</v>
      </c>
      <c r="F330" s="20" t="s">
        <v>1087</v>
      </c>
      <c r="G330" s="19" t="e">
        <v>#N/A</v>
      </c>
      <c r="H330" s="20" t="s">
        <v>1088</v>
      </c>
      <c r="I330" s="20" t="s">
        <v>367</v>
      </c>
      <c r="J330" s="20" t="s">
        <v>96</v>
      </c>
      <c r="K330" s="20"/>
      <c r="L330" s="21"/>
      <c r="M330" s="21"/>
      <c r="N330" s="21" t="s">
        <v>2098</v>
      </c>
      <c r="O330" s="85" t="s">
        <v>1991</v>
      </c>
      <c r="P330" s="20">
        <v>2023</v>
      </c>
      <c r="Q330" s="20" t="s">
        <v>1985</v>
      </c>
      <c r="R330" s="20" t="s">
        <v>39</v>
      </c>
      <c r="S330" s="20" t="s">
        <v>1833</v>
      </c>
      <c r="T330" s="20" t="str">
        <f t="shared" si="37"/>
        <v>DWDM-1760A</v>
      </c>
      <c r="U330" s="20" t="s">
        <v>1084</v>
      </c>
      <c r="V330" s="20" t="s">
        <v>40</v>
      </c>
      <c r="W330" s="20" t="s">
        <v>1770</v>
      </c>
      <c r="X330" s="20" t="e">
        <v>#N/A</v>
      </c>
      <c r="Y330" s="20" t="e">
        <v>#N/A</v>
      </c>
      <c r="Z330" s="20" t="e">
        <v>#N/A</v>
      </c>
      <c r="AA330" s="132"/>
      <c r="AB330" s="20" t="str">
        <f t="shared" si="39"/>
        <v>Wk52</v>
      </c>
      <c r="AC330" s="21">
        <v>45245</v>
      </c>
      <c r="AD330" s="21"/>
      <c r="AE330" s="22"/>
      <c r="AF330" s="141"/>
      <c r="AG330" s="144" t="s">
        <v>40</v>
      </c>
      <c r="AH330" s="20" t="s">
        <v>66</v>
      </c>
      <c r="AI330" s="24"/>
      <c r="AJ330" s="25" t="s">
        <v>40</v>
      </c>
      <c r="AK330" s="20" t="s">
        <v>66</v>
      </c>
      <c r="AL330" s="21">
        <v>45250</v>
      </c>
      <c r="AM330" s="28" t="str">
        <f t="shared" si="38"/>
        <v>Wk47</v>
      </c>
      <c r="AN330" s="149" t="s">
        <v>2276</v>
      </c>
      <c r="AO330" s="159" t="e">
        <v>#N/A</v>
      </c>
      <c r="AP330" s="149" t="e">
        <v>#N/A</v>
      </c>
      <c r="AQ330" s="149" t="e">
        <f>VLOOKUP(A:A,[2]Sheet1!$K:$N,4,0)</f>
        <v>#N/A</v>
      </c>
      <c r="AR330" s="151"/>
      <c r="AS330" s="20"/>
      <c r="AT330" s="20"/>
      <c r="AU330" s="20"/>
      <c r="AV330" s="20"/>
      <c r="AW330" s="27">
        <v>0</v>
      </c>
      <c r="AX330" s="28"/>
      <c r="AY330" s="25"/>
      <c r="AZ330" s="20"/>
      <c r="BA330" t="e">
        <f>IF(MATCH(F330,Sheet1!A:A,0),"YES","NO")</f>
        <v>#N/A</v>
      </c>
      <c r="BB330" s="125" t="e">
        <v>#N/A</v>
      </c>
      <c r="BC330" t="e">
        <v>#N/A</v>
      </c>
    </row>
    <row r="331" spans="1:55" ht="15" hidden="1" customHeight="1" x14ac:dyDescent="0.35">
      <c r="A331" s="18" t="s">
        <v>1080</v>
      </c>
      <c r="B331" s="19">
        <v>0.31142861154599999</v>
      </c>
      <c r="C331" s="19" t="e">
        <v>#N/A</v>
      </c>
      <c r="D331" s="18">
        <v>2023</v>
      </c>
      <c r="E331" s="20" t="s">
        <v>1089</v>
      </c>
      <c r="F331" s="20" t="s">
        <v>1090</v>
      </c>
      <c r="G331" s="19" t="e">
        <v>#N/A</v>
      </c>
      <c r="H331" s="20" t="s">
        <v>1091</v>
      </c>
      <c r="I331" s="20" t="s">
        <v>367</v>
      </c>
      <c r="J331" s="20" t="s">
        <v>96</v>
      </c>
      <c r="K331" s="20"/>
      <c r="L331" s="21"/>
      <c r="M331" s="21"/>
      <c r="N331" s="21" t="e">
        <v>#N/A</v>
      </c>
      <c r="O331" s="85" t="s">
        <v>1878</v>
      </c>
      <c r="P331" s="20"/>
      <c r="Q331" s="20"/>
      <c r="R331" s="20"/>
      <c r="S331" s="20"/>
      <c r="T331" s="20" t="str">
        <f t="shared" si="37"/>
        <v>DWDM-</v>
      </c>
      <c r="U331" s="20"/>
      <c r="V331" s="20"/>
      <c r="W331" s="20"/>
      <c r="X331" s="20" t="e">
        <v>#N/A</v>
      </c>
      <c r="Y331" s="20" t="e">
        <v>#N/A</v>
      </c>
      <c r="Z331" s="20" t="e">
        <v>#N/A</v>
      </c>
      <c r="AA331" s="132"/>
      <c r="AB331" s="20" t="str">
        <f t="shared" si="39"/>
        <v>Wk52</v>
      </c>
      <c r="AC331" s="21">
        <v>45252</v>
      </c>
      <c r="AD331" s="21"/>
      <c r="AE331" s="22"/>
      <c r="AF331" s="141"/>
      <c r="AG331" s="144" t="s">
        <v>40</v>
      </c>
      <c r="AH331" s="20" t="s">
        <v>66</v>
      </c>
      <c r="AI331" s="24"/>
      <c r="AJ331" s="25" t="s">
        <v>40</v>
      </c>
      <c r="AK331" s="20" t="s">
        <v>66</v>
      </c>
      <c r="AL331" s="21">
        <v>45252</v>
      </c>
      <c r="AM331" s="28" t="str">
        <f t="shared" si="38"/>
        <v>Wk47</v>
      </c>
      <c r="AN331" s="149" t="s">
        <v>2276</v>
      </c>
      <c r="AO331" s="159" t="e">
        <v>#N/A</v>
      </c>
      <c r="AP331" s="149" t="e">
        <v>#N/A</v>
      </c>
      <c r="AQ331" s="149" t="e">
        <f>VLOOKUP(A:A,[2]Sheet1!$K:$N,4,0)</f>
        <v>#N/A</v>
      </c>
      <c r="AR331" s="151"/>
      <c r="AS331" s="20"/>
      <c r="AT331" s="20"/>
      <c r="AU331" s="20"/>
      <c r="AV331" s="20"/>
      <c r="AW331" s="27"/>
      <c r="AX331" s="28"/>
      <c r="AY331" s="25"/>
      <c r="AZ331" s="20"/>
      <c r="BA331" t="e">
        <f>IF(MATCH(F331,Sheet1!A:A,0),"YES","NO")</f>
        <v>#N/A</v>
      </c>
      <c r="BB331" s="125" t="e">
        <v>#N/A</v>
      </c>
      <c r="BC331" t="e">
        <v>#N/A</v>
      </c>
    </row>
    <row r="332" spans="1:55" ht="15" hidden="1" customHeight="1" x14ac:dyDescent="0.35">
      <c r="A332" s="59" t="s">
        <v>1092</v>
      </c>
      <c r="B332" s="60">
        <v>0.64447783209200005</v>
      </c>
      <c r="C332" s="19" t="e">
        <v>#N/A</v>
      </c>
      <c r="D332" s="18">
        <v>2023</v>
      </c>
      <c r="E332" s="61" t="s">
        <v>1093</v>
      </c>
      <c r="F332" s="61" t="s">
        <v>1094</v>
      </c>
      <c r="G332" s="19" t="e">
        <v>#N/A</v>
      </c>
      <c r="H332" s="48" t="s">
        <v>1095</v>
      </c>
      <c r="I332" s="61" t="s">
        <v>342</v>
      </c>
      <c r="J332" s="61" t="s">
        <v>96</v>
      </c>
      <c r="K332" s="61"/>
      <c r="L332" s="62"/>
      <c r="M332" s="40"/>
      <c r="N332" s="21" t="e">
        <v>#N/A</v>
      </c>
      <c r="O332" s="85" t="s">
        <v>1878</v>
      </c>
      <c r="P332" s="20"/>
      <c r="Q332" s="20"/>
      <c r="R332" s="20"/>
      <c r="S332" s="20"/>
      <c r="T332" s="20" t="str">
        <f t="shared" si="37"/>
        <v>DWDM-</v>
      </c>
      <c r="U332" s="20"/>
      <c r="V332" s="20"/>
      <c r="W332" s="20" t="s">
        <v>2295</v>
      </c>
      <c r="X332" s="20" t="e">
        <v>#N/A</v>
      </c>
      <c r="Y332" s="20" t="e">
        <v>#N/A</v>
      </c>
      <c r="Z332" s="20" t="e">
        <v>#N/A</v>
      </c>
      <c r="AA332" s="132"/>
      <c r="AB332" s="20" t="str">
        <f t="shared" si="39"/>
        <v>Wk52</v>
      </c>
      <c r="AC332" s="21">
        <v>45216</v>
      </c>
      <c r="AD332" s="63"/>
      <c r="AE332" s="64"/>
      <c r="AF332" s="141"/>
      <c r="AG332" s="144"/>
      <c r="AH332" s="48" t="s">
        <v>41</v>
      </c>
      <c r="AI332" s="66"/>
      <c r="AJ332" s="67" t="s">
        <v>40</v>
      </c>
      <c r="AK332" s="61" t="s">
        <v>41</v>
      </c>
      <c r="AL332" s="63">
        <v>45216</v>
      </c>
      <c r="AM332" s="28" t="str">
        <f t="shared" si="38"/>
        <v>Wk42</v>
      </c>
      <c r="AN332" s="149" t="e">
        <v>#N/A</v>
      </c>
      <c r="AO332" s="159" t="e">
        <v>#N/A</v>
      </c>
      <c r="AP332" s="149" t="s">
        <v>2447</v>
      </c>
      <c r="AQ332" s="149" t="e">
        <f>VLOOKUP(A:A,[2]Sheet1!$K:$N,4,0)</f>
        <v>#N/A</v>
      </c>
      <c r="AR332" s="155"/>
      <c r="AS332" s="61"/>
      <c r="AT332" s="48"/>
      <c r="AU332" s="61"/>
      <c r="AV332" s="48" t="s">
        <v>40</v>
      </c>
      <c r="AW332" s="69">
        <v>45216</v>
      </c>
      <c r="AX332" s="70"/>
      <c r="AY332" s="25"/>
      <c r="AZ332" s="20"/>
      <c r="BA332" t="e">
        <f>IF(MATCH(F332,Sheet1!A:A,0),"YES","NO")</f>
        <v>#N/A</v>
      </c>
      <c r="BB332" s="125" t="e">
        <v>#N/A</v>
      </c>
      <c r="BC332" t="s">
        <v>2447</v>
      </c>
    </row>
    <row r="333" spans="1:55" ht="15" hidden="1" customHeight="1" x14ac:dyDescent="0.35">
      <c r="A333" s="18" t="s">
        <v>1092</v>
      </c>
      <c r="B333" s="19">
        <v>0.64447783209200005</v>
      </c>
      <c r="C333" s="19" t="e">
        <v>#N/A</v>
      </c>
      <c r="D333" s="18">
        <v>2023</v>
      </c>
      <c r="E333" s="31" t="s">
        <v>740</v>
      </c>
      <c r="F333" s="31" t="s">
        <v>1096</v>
      </c>
      <c r="G333" s="19" t="e">
        <v>#N/A</v>
      </c>
      <c r="H333" s="20" t="s">
        <v>742</v>
      </c>
      <c r="I333" s="31" t="s">
        <v>342</v>
      </c>
      <c r="J333" s="31" t="s">
        <v>96</v>
      </c>
      <c r="K333" s="31"/>
      <c r="L333" s="40"/>
      <c r="M333" s="40"/>
      <c r="N333" s="21" t="s">
        <v>2176</v>
      </c>
      <c r="O333" s="85" t="s">
        <v>1990</v>
      </c>
      <c r="P333" s="20">
        <v>2023</v>
      </c>
      <c r="Q333" s="20" t="s">
        <v>1986</v>
      </c>
      <c r="R333" s="20" t="s">
        <v>39</v>
      </c>
      <c r="S333" s="20" t="s">
        <v>1833</v>
      </c>
      <c r="T333" s="20" t="str">
        <f t="shared" si="37"/>
        <v>DWDM-6502A</v>
      </c>
      <c r="U333" s="20" t="s">
        <v>740</v>
      </c>
      <c r="V333" s="20" t="s">
        <v>40</v>
      </c>
      <c r="W333" s="20" t="s">
        <v>2295</v>
      </c>
      <c r="X333" s="20" t="e">
        <v>#N/A</v>
      </c>
      <c r="Y333" s="20" t="e">
        <v>#N/A</v>
      </c>
      <c r="Z333" s="20" t="e">
        <v>#N/A</v>
      </c>
      <c r="AA333" s="132">
        <v>45363</v>
      </c>
      <c r="AB333" s="20" t="str">
        <f t="shared" si="39"/>
        <v>Wk11</v>
      </c>
      <c r="AC333" s="21">
        <v>45363</v>
      </c>
      <c r="AD333" s="21"/>
      <c r="AE333" s="22"/>
      <c r="AF333" s="141"/>
      <c r="AG333" s="144"/>
      <c r="AH333" s="20" t="s">
        <v>41</v>
      </c>
      <c r="AI333" s="42"/>
      <c r="AJ333" s="25" t="s">
        <v>40</v>
      </c>
      <c r="AK333" s="31" t="s">
        <v>41</v>
      </c>
      <c r="AL333" s="21">
        <v>45216</v>
      </c>
      <c r="AM333" s="28" t="str">
        <f t="shared" si="38"/>
        <v>Wk42</v>
      </c>
      <c r="AN333" s="149" t="e">
        <v>#N/A</v>
      </c>
      <c r="AO333" s="159" t="e">
        <v>#N/A</v>
      </c>
      <c r="AP333" s="149" t="s">
        <v>2447</v>
      </c>
      <c r="AQ333" s="149" t="e">
        <f>VLOOKUP(A:A,[2]Sheet1!$K:$N,4,0)</f>
        <v>#N/A</v>
      </c>
      <c r="AR333" s="153"/>
      <c r="AS333" s="31"/>
      <c r="AT333" s="20"/>
      <c r="AU333" s="31"/>
      <c r="AV333" s="20" t="s">
        <v>40</v>
      </c>
      <c r="AW333" s="27">
        <v>45216</v>
      </c>
      <c r="AX333" s="28"/>
      <c r="AY333" s="25"/>
      <c r="AZ333" s="20"/>
      <c r="BA333" t="e">
        <f>IF(MATCH(F333,Sheet1!A:A,0),"YES","NO")</f>
        <v>#N/A</v>
      </c>
      <c r="BB333" s="125" t="e">
        <v>#N/A</v>
      </c>
      <c r="BC333" t="s">
        <v>2447</v>
      </c>
    </row>
    <row r="334" spans="1:55" x14ac:dyDescent="0.35">
      <c r="A334" s="18" t="s">
        <v>280</v>
      </c>
      <c r="B334" s="19">
        <v>0.38822233538799999</v>
      </c>
      <c r="C334" s="19">
        <v>0.53254595616300004</v>
      </c>
      <c r="D334" s="18">
        <v>2023</v>
      </c>
      <c r="E334" s="20" t="s">
        <v>281</v>
      </c>
      <c r="F334" s="20" t="s">
        <v>1097</v>
      </c>
      <c r="G334" s="19">
        <v>0.53254595616300004</v>
      </c>
      <c r="H334" s="20" t="s">
        <v>1098</v>
      </c>
      <c r="I334" s="20" t="s">
        <v>367</v>
      </c>
      <c r="J334" s="20" t="s">
        <v>96</v>
      </c>
      <c r="K334" s="20"/>
      <c r="L334" s="21"/>
      <c r="M334" s="21"/>
      <c r="N334" s="21" t="s">
        <v>2043</v>
      </c>
      <c r="O334" s="85" t="s">
        <v>1990</v>
      </c>
      <c r="P334" s="20">
        <v>2024</v>
      </c>
      <c r="Q334" s="20" t="s">
        <v>184</v>
      </c>
      <c r="R334" s="20" t="s">
        <v>39</v>
      </c>
      <c r="S334" s="20" t="s">
        <v>1982</v>
      </c>
      <c r="T334" s="20" t="str">
        <f t="shared" si="37"/>
        <v>DWDM-1553A</v>
      </c>
      <c r="U334" s="20" t="s">
        <v>281</v>
      </c>
      <c r="V334" s="20" t="s">
        <v>1897</v>
      </c>
      <c r="W334" s="20" t="s">
        <v>2228</v>
      </c>
      <c r="X334" s="20" t="e">
        <v>#N/A</v>
      </c>
      <c r="Y334" s="20" t="e">
        <v>#N/A</v>
      </c>
      <c r="Z334" s="20" t="e">
        <v>#N/A</v>
      </c>
      <c r="AA334" s="132">
        <v>45473</v>
      </c>
      <c r="AB334" s="20" t="str">
        <f t="shared" si="39"/>
        <v>Wk26</v>
      </c>
      <c r="AC334" s="21"/>
      <c r="AD334" s="21" t="s">
        <v>1099</v>
      </c>
      <c r="AE334" s="22" t="s">
        <v>1099</v>
      </c>
      <c r="AF334" s="141" t="s">
        <v>2431</v>
      </c>
      <c r="AG334" s="144">
        <v>45478</v>
      </c>
      <c r="AH334" s="20"/>
      <c r="AI334" s="24"/>
      <c r="AJ334" s="25" t="s">
        <v>1100</v>
      </c>
      <c r="AK334" s="20"/>
      <c r="AL334" s="21">
        <v>45491</v>
      </c>
      <c r="AM334" s="28"/>
      <c r="AN334" s="149" t="s">
        <v>2278</v>
      </c>
      <c r="AO334" s="20" t="s">
        <v>280</v>
      </c>
      <c r="AP334" s="149" t="s">
        <v>2447</v>
      </c>
      <c r="AQ334" s="149" t="e">
        <f>VLOOKUP(A:A,[2]Sheet1!$K:$N,4,0)</f>
        <v>#N/A</v>
      </c>
      <c r="AR334" s="151"/>
      <c r="AS334" s="20"/>
      <c r="AT334" s="20"/>
      <c r="AU334" s="20"/>
      <c r="AV334" s="20"/>
      <c r="AW334" s="27">
        <v>0</v>
      </c>
      <c r="AX334" s="28"/>
      <c r="AY334" s="25"/>
      <c r="AZ334" s="20"/>
      <c r="BA334" t="e">
        <f>IF(MATCH(F334,Sheet1!A:A,0),"YES","NO")</f>
        <v>#N/A</v>
      </c>
      <c r="BB334" s="125" t="e">
        <v>#N/A</v>
      </c>
      <c r="BC334" t="s">
        <v>2447</v>
      </c>
    </row>
    <row r="335" spans="1:55" hidden="1" x14ac:dyDescent="0.35">
      <c r="A335" s="18" t="s">
        <v>280</v>
      </c>
      <c r="B335" s="19">
        <v>0.38822233538799999</v>
      </c>
      <c r="C335" s="19">
        <v>0.53254595616300004</v>
      </c>
      <c r="D335" s="18">
        <v>2023</v>
      </c>
      <c r="E335" s="20" t="s">
        <v>284</v>
      </c>
      <c r="F335" s="20" t="s">
        <v>1101</v>
      </c>
      <c r="G335" s="19">
        <v>0.53254595616300004</v>
      </c>
      <c r="H335" s="20" t="s">
        <v>1102</v>
      </c>
      <c r="I335" s="20" t="s">
        <v>367</v>
      </c>
      <c r="J335" s="20" t="s">
        <v>96</v>
      </c>
      <c r="K335" s="20"/>
      <c r="L335" s="21"/>
      <c r="M335" s="21"/>
      <c r="N335" s="21" t="s">
        <v>2037</v>
      </c>
      <c r="O335" s="85" t="s">
        <v>1990</v>
      </c>
      <c r="P335" s="20">
        <v>2024</v>
      </c>
      <c r="Q335" s="20" t="s">
        <v>184</v>
      </c>
      <c r="R335" s="20" t="s">
        <v>39</v>
      </c>
      <c r="S335" s="20" t="s">
        <v>280</v>
      </c>
      <c r="T335" s="20" t="str">
        <f t="shared" si="37"/>
        <v>DWDM-1556A</v>
      </c>
      <c r="U335" s="20" t="s">
        <v>284</v>
      </c>
      <c r="V335" s="20" t="s">
        <v>1897</v>
      </c>
      <c r="W335" s="20" t="s">
        <v>1769</v>
      </c>
      <c r="X335" s="20" t="e">
        <v>#N/A</v>
      </c>
      <c r="Y335" s="20" t="e">
        <v>#N/A</v>
      </c>
      <c r="Z335" s="20" t="e">
        <v>#N/A</v>
      </c>
      <c r="AA335" s="132"/>
      <c r="AB335" s="20" t="str">
        <f t="shared" si="39"/>
        <v>Wk52</v>
      </c>
      <c r="AC335" s="21">
        <v>45210</v>
      </c>
      <c r="AD335" s="21"/>
      <c r="AE335" s="22"/>
      <c r="AF335" s="141"/>
      <c r="AG335" s="144"/>
      <c r="AH335" s="20"/>
      <c r="AI335" s="24"/>
      <c r="AJ335" s="25" t="s">
        <v>40</v>
      </c>
      <c r="AK335" s="20" t="s">
        <v>66</v>
      </c>
      <c r="AL335" s="21">
        <v>45237</v>
      </c>
      <c r="AM335" s="28" t="str">
        <f t="shared" ref="AM335:AM343" si="40">"Wk"&amp;WEEKNUM(AL335,21)</f>
        <v>Wk45</v>
      </c>
      <c r="AN335" s="149" t="s">
        <v>2278</v>
      </c>
      <c r="AO335" s="20" t="s">
        <v>280</v>
      </c>
      <c r="AP335" s="149" t="s">
        <v>2447</v>
      </c>
      <c r="AQ335" s="149" t="e">
        <f>VLOOKUP(A:A,[2]Sheet1!$K:$N,4,0)</f>
        <v>#N/A</v>
      </c>
      <c r="AR335" s="151"/>
      <c r="AS335" s="20"/>
      <c r="AT335" s="20"/>
      <c r="AU335" s="20"/>
      <c r="AV335" s="20" t="s">
        <v>40</v>
      </c>
      <c r="AW335" s="27">
        <v>45237</v>
      </c>
      <c r="AX335" s="28"/>
      <c r="AY335" s="25"/>
      <c r="AZ335" s="20"/>
      <c r="BA335" t="e">
        <f>IF(MATCH(F335,Sheet1!A:A,0),"YES","NO")</f>
        <v>#N/A</v>
      </c>
      <c r="BB335" s="125" t="e">
        <v>#N/A</v>
      </c>
      <c r="BC335" t="s">
        <v>2447</v>
      </c>
    </row>
    <row r="336" spans="1:55" hidden="1" x14ac:dyDescent="0.35">
      <c r="A336" s="59" t="s">
        <v>280</v>
      </c>
      <c r="B336" s="60">
        <v>0.38822233538799999</v>
      </c>
      <c r="C336" s="60">
        <v>0.53254595616300004</v>
      </c>
      <c r="D336" s="18">
        <v>2023</v>
      </c>
      <c r="E336" s="48" t="s">
        <v>287</v>
      </c>
      <c r="F336" s="20" t="s">
        <v>1103</v>
      </c>
      <c r="G336" s="60">
        <v>0.53254595616300004</v>
      </c>
      <c r="H336" s="48" t="s">
        <v>1104</v>
      </c>
      <c r="I336" s="20" t="s">
        <v>367</v>
      </c>
      <c r="J336" s="48" t="s">
        <v>96</v>
      </c>
      <c r="K336" s="48"/>
      <c r="L336" s="63"/>
      <c r="M336" s="63"/>
      <c r="N336" s="21" t="s">
        <v>2090</v>
      </c>
      <c r="O336" s="85" t="s">
        <v>1990</v>
      </c>
      <c r="P336" s="20">
        <v>2023</v>
      </c>
      <c r="Q336" s="20" t="s">
        <v>1984</v>
      </c>
      <c r="R336" s="20" t="s">
        <v>39</v>
      </c>
      <c r="S336" s="20" t="s">
        <v>1833</v>
      </c>
      <c r="T336" s="20" t="str">
        <f t="shared" si="37"/>
        <v>DWDM-1599A</v>
      </c>
      <c r="U336" s="20" t="s">
        <v>287</v>
      </c>
      <c r="V336" s="20" t="s">
        <v>40</v>
      </c>
      <c r="W336" s="20" t="s">
        <v>1769</v>
      </c>
      <c r="X336" s="20" t="e">
        <v>#N/A</v>
      </c>
      <c r="Y336" s="20" t="e">
        <v>#N/A</v>
      </c>
      <c r="Z336" s="20" t="e">
        <v>#N/A</v>
      </c>
      <c r="AA336" s="132"/>
      <c r="AB336" s="20" t="str">
        <f t="shared" si="39"/>
        <v>Wk52</v>
      </c>
      <c r="AC336" s="21">
        <v>45210</v>
      </c>
      <c r="AD336" s="63"/>
      <c r="AE336" s="64"/>
      <c r="AF336" s="141"/>
      <c r="AG336" s="144" t="s">
        <v>40</v>
      </c>
      <c r="AH336" s="48" t="s">
        <v>66</v>
      </c>
      <c r="AI336" s="72"/>
      <c r="AJ336" s="67" t="s">
        <v>40</v>
      </c>
      <c r="AK336" s="48" t="s">
        <v>66</v>
      </c>
      <c r="AL336" s="63">
        <v>45237</v>
      </c>
      <c r="AM336" s="28" t="str">
        <f t="shared" si="40"/>
        <v>Wk45</v>
      </c>
      <c r="AN336" s="149" t="s">
        <v>2278</v>
      </c>
      <c r="AO336" s="20" t="s">
        <v>280</v>
      </c>
      <c r="AP336" s="149" t="s">
        <v>2447</v>
      </c>
      <c r="AQ336" s="149" t="e">
        <f>VLOOKUP(A:A,[2]Sheet1!$K:$N,4,0)</f>
        <v>#N/A</v>
      </c>
      <c r="AR336" s="156"/>
      <c r="AS336" s="48"/>
      <c r="AT336" s="48"/>
      <c r="AU336" s="48" t="s">
        <v>41</v>
      </c>
      <c r="AV336" s="48" t="s">
        <v>40</v>
      </c>
      <c r="AW336" s="69">
        <v>45237</v>
      </c>
      <c r="AX336" s="28"/>
      <c r="AY336" s="25"/>
      <c r="AZ336" s="20"/>
      <c r="BA336" t="e">
        <f>IF(MATCH(F336,Sheet1!A:A,0),"YES","NO")</f>
        <v>#N/A</v>
      </c>
      <c r="BB336" s="125" t="e">
        <v>#N/A</v>
      </c>
      <c r="BC336" t="s">
        <v>2447</v>
      </c>
    </row>
    <row r="337" spans="1:55" hidden="1" x14ac:dyDescent="0.35">
      <c r="A337" s="18" t="s">
        <v>280</v>
      </c>
      <c r="B337" s="19">
        <v>0.38822233538799999</v>
      </c>
      <c r="C337" s="19">
        <v>0.53254595616300004</v>
      </c>
      <c r="D337" s="18">
        <v>2023</v>
      </c>
      <c r="E337" s="20" t="s">
        <v>290</v>
      </c>
      <c r="F337" s="20" t="s">
        <v>1105</v>
      </c>
      <c r="G337" s="19">
        <v>0.53254595616300004</v>
      </c>
      <c r="H337" s="20" t="s">
        <v>1106</v>
      </c>
      <c r="I337" s="20" t="s">
        <v>367</v>
      </c>
      <c r="J337" s="48" t="s">
        <v>96</v>
      </c>
      <c r="K337" s="48"/>
      <c r="L337" s="21"/>
      <c r="M337" s="21"/>
      <c r="N337" s="21" t="s">
        <v>2038</v>
      </c>
      <c r="O337" s="85" t="s">
        <v>1990</v>
      </c>
      <c r="P337" s="20">
        <v>2024</v>
      </c>
      <c r="Q337" s="20" t="s">
        <v>1989</v>
      </c>
      <c r="R337" s="20" t="s">
        <v>39</v>
      </c>
      <c r="S337" s="20" t="s">
        <v>280</v>
      </c>
      <c r="T337" s="20" t="str">
        <f t="shared" si="37"/>
        <v>DWDM-2402B</v>
      </c>
      <c r="U337" s="20" t="s">
        <v>290</v>
      </c>
      <c r="V337" s="20" t="s">
        <v>1897</v>
      </c>
      <c r="W337" s="20" t="s">
        <v>1801</v>
      </c>
      <c r="X337" s="20" t="e">
        <v>#N/A</v>
      </c>
      <c r="Y337" s="20" t="e">
        <v>#N/A</v>
      </c>
      <c r="Z337" s="20" t="e">
        <v>#N/A</v>
      </c>
      <c r="AA337" s="132"/>
      <c r="AB337" s="20" t="str">
        <f t="shared" si="39"/>
        <v>Wk52</v>
      </c>
      <c r="AC337" s="21">
        <v>45212</v>
      </c>
      <c r="AD337" s="21"/>
      <c r="AE337" s="22"/>
      <c r="AF337" s="141"/>
      <c r="AG337" s="144" t="s">
        <v>40</v>
      </c>
      <c r="AH337" s="20" t="s">
        <v>66</v>
      </c>
      <c r="AI337" s="24"/>
      <c r="AJ337" s="25" t="s">
        <v>40</v>
      </c>
      <c r="AK337" s="20" t="s">
        <v>66</v>
      </c>
      <c r="AL337" s="21">
        <v>45237</v>
      </c>
      <c r="AM337" s="28" t="str">
        <f t="shared" si="40"/>
        <v>Wk45</v>
      </c>
      <c r="AN337" s="149" t="s">
        <v>2278</v>
      </c>
      <c r="AO337" s="20" t="s">
        <v>280</v>
      </c>
      <c r="AP337" s="149" t="s">
        <v>2447</v>
      </c>
      <c r="AQ337" s="149" t="e">
        <f>VLOOKUP(A:A,[2]Sheet1!$K:$N,4,0)</f>
        <v>#N/A</v>
      </c>
      <c r="AR337" s="151"/>
      <c r="AS337" s="20"/>
      <c r="AT337" s="20"/>
      <c r="AU337" s="20" t="s">
        <v>41</v>
      </c>
      <c r="AV337" s="20" t="s">
        <v>40</v>
      </c>
      <c r="AW337" s="27">
        <v>45237</v>
      </c>
      <c r="AX337" s="28"/>
      <c r="AY337" s="25"/>
      <c r="AZ337" s="20"/>
      <c r="BA337" t="e">
        <f>IF(MATCH(F337,Sheet1!A:A,0),"YES","NO")</f>
        <v>#N/A</v>
      </c>
      <c r="BB337" s="125" t="e">
        <v>#N/A</v>
      </c>
      <c r="BC337" t="s">
        <v>2447</v>
      </c>
    </row>
    <row r="338" spans="1:55" hidden="1" x14ac:dyDescent="0.35">
      <c r="A338" s="18" t="s">
        <v>1107</v>
      </c>
      <c r="B338" s="19">
        <v>0.61690902197099995</v>
      </c>
      <c r="C338" s="19">
        <v>1.2730434233349999</v>
      </c>
      <c r="D338" s="18">
        <v>2023</v>
      </c>
      <c r="E338" s="31" t="s">
        <v>1108</v>
      </c>
      <c r="F338" s="31" t="s">
        <v>1109</v>
      </c>
      <c r="G338" s="19">
        <v>1.2730434233349999</v>
      </c>
      <c r="H338" s="20" t="s">
        <v>1110</v>
      </c>
      <c r="I338" s="31" t="s">
        <v>426</v>
      </c>
      <c r="J338" s="61" t="s">
        <v>96</v>
      </c>
      <c r="K338" s="61"/>
      <c r="L338" s="40"/>
      <c r="M338" s="40"/>
      <c r="N338" s="21" t="e">
        <v>#N/A</v>
      </c>
      <c r="O338" s="85" t="s">
        <v>1878</v>
      </c>
      <c r="P338" s="20"/>
      <c r="Q338" s="20"/>
      <c r="R338" s="20"/>
      <c r="S338" s="20"/>
      <c r="T338" s="20" t="str">
        <f t="shared" si="37"/>
        <v>DWDM-</v>
      </c>
      <c r="U338" s="20"/>
      <c r="V338" s="20"/>
      <c r="W338" s="20" t="s">
        <v>2295</v>
      </c>
      <c r="X338" s="20" t="e">
        <v>#N/A</v>
      </c>
      <c r="Y338" s="20" t="e">
        <v>#N/A</v>
      </c>
      <c r="Z338" s="20" t="e">
        <v>#N/A</v>
      </c>
      <c r="AA338" s="132"/>
      <c r="AB338" s="20" t="str">
        <f t="shared" si="39"/>
        <v>Wk52</v>
      </c>
      <c r="AC338" s="21">
        <v>45236</v>
      </c>
      <c r="AD338" s="21"/>
      <c r="AE338" s="22"/>
      <c r="AF338" s="141"/>
      <c r="AG338" s="144"/>
      <c r="AH338" s="20" t="s">
        <v>41</v>
      </c>
      <c r="AI338" s="42"/>
      <c r="AJ338" s="25" t="s">
        <v>40</v>
      </c>
      <c r="AK338" s="31" t="s">
        <v>41</v>
      </c>
      <c r="AL338" s="21">
        <v>45237</v>
      </c>
      <c r="AM338" s="28" t="str">
        <f t="shared" si="40"/>
        <v>Wk45</v>
      </c>
      <c r="AN338" s="149" t="str">
        <f t="shared" ref="AN338:AN341" si="41">AQ338</f>
        <v>P1_IP_BR-Q3</v>
      </c>
      <c r="AO338" s="159" t="s">
        <v>1107</v>
      </c>
      <c r="AP338" s="149" t="s">
        <v>2447</v>
      </c>
      <c r="AQ338" s="149" t="str">
        <f>VLOOKUP(A:A,[2]Sheet1!$K:$N,4,0)</f>
        <v>P1_IP_BR-Q3</v>
      </c>
      <c r="AR338" s="153"/>
      <c r="AS338" s="31"/>
      <c r="AT338" s="20"/>
      <c r="AU338" s="31"/>
      <c r="AV338" s="20" t="s">
        <v>40</v>
      </c>
      <c r="AW338" s="27">
        <v>45237</v>
      </c>
      <c r="AX338" s="28" t="s">
        <v>40</v>
      </c>
      <c r="AY338" s="25"/>
      <c r="AZ338" s="20"/>
      <c r="BA338" t="e">
        <f>IF(MATCH(F338,Sheet1!A:A,0),"YES","NO")</f>
        <v>#N/A</v>
      </c>
      <c r="BB338" s="125" t="e">
        <v>#N/A</v>
      </c>
      <c r="BC338" t="s">
        <v>2447</v>
      </c>
    </row>
    <row r="339" spans="1:55" hidden="1" x14ac:dyDescent="0.35">
      <c r="A339" s="18" t="s">
        <v>1107</v>
      </c>
      <c r="B339" s="19">
        <v>0.61690902197099995</v>
      </c>
      <c r="C339" s="19">
        <v>1.2730434233349999</v>
      </c>
      <c r="D339" s="18">
        <v>2023</v>
      </c>
      <c r="E339" s="31" t="s">
        <v>281</v>
      </c>
      <c r="F339" s="31" t="s">
        <v>1111</v>
      </c>
      <c r="G339" s="19">
        <v>1.2730434233349999</v>
      </c>
      <c r="H339" s="20" t="s">
        <v>1112</v>
      </c>
      <c r="I339" s="31" t="s">
        <v>426</v>
      </c>
      <c r="J339" s="61" t="s">
        <v>96</v>
      </c>
      <c r="K339" s="61"/>
      <c r="L339" s="40"/>
      <c r="M339" s="40"/>
      <c r="N339" s="21" t="s">
        <v>2043</v>
      </c>
      <c r="O339" s="85" t="s">
        <v>1990</v>
      </c>
      <c r="P339" s="20">
        <v>2024</v>
      </c>
      <c r="Q339" s="20" t="s">
        <v>184</v>
      </c>
      <c r="R339" s="20" t="s">
        <v>39</v>
      </c>
      <c r="S339" s="20" t="s">
        <v>1982</v>
      </c>
      <c r="T339" s="20" t="str">
        <f t="shared" si="37"/>
        <v>DWDM-1553A</v>
      </c>
      <c r="U339" s="20" t="s">
        <v>281</v>
      </c>
      <c r="V339" s="20" t="s">
        <v>1897</v>
      </c>
      <c r="W339" s="20" t="s">
        <v>2295</v>
      </c>
      <c r="X339" s="20" t="e">
        <v>#N/A</v>
      </c>
      <c r="Y339" s="20" t="e">
        <v>#N/A</v>
      </c>
      <c r="Z339" s="20" t="e">
        <v>#N/A</v>
      </c>
      <c r="AA339" s="132"/>
      <c r="AB339" s="20" t="str">
        <f t="shared" si="39"/>
        <v>Wk52</v>
      </c>
      <c r="AC339" s="21">
        <v>45236</v>
      </c>
      <c r="AD339" s="21"/>
      <c r="AE339" s="22"/>
      <c r="AF339" s="141"/>
      <c r="AG339" s="144"/>
      <c r="AH339" s="20" t="s">
        <v>41</v>
      </c>
      <c r="AI339" s="42"/>
      <c r="AJ339" s="25" t="s">
        <v>40</v>
      </c>
      <c r="AK339" s="31" t="s">
        <v>41</v>
      </c>
      <c r="AL339" s="21">
        <v>45237</v>
      </c>
      <c r="AM339" s="28" t="str">
        <f t="shared" si="40"/>
        <v>Wk45</v>
      </c>
      <c r="AN339" s="149" t="str">
        <f t="shared" si="41"/>
        <v>P1_IP_BR-Q3</v>
      </c>
      <c r="AO339" s="159" t="s">
        <v>1107</v>
      </c>
      <c r="AP339" s="149" t="s">
        <v>2447</v>
      </c>
      <c r="AQ339" s="149" t="str">
        <f>VLOOKUP(A:A,[2]Sheet1!$K:$N,4,0)</f>
        <v>P1_IP_BR-Q3</v>
      </c>
      <c r="AR339" s="153"/>
      <c r="AS339" s="31"/>
      <c r="AT339" s="20"/>
      <c r="AU339" s="31"/>
      <c r="AV339" s="20" t="s">
        <v>40</v>
      </c>
      <c r="AW339" s="27">
        <v>45237</v>
      </c>
      <c r="AX339" s="28" t="s">
        <v>40</v>
      </c>
      <c r="AY339" s="25"/>
      <c r="AZ339" s="20"/>
      <c r="BA339" t="e">
        <f>IF(MATCH(F339,Sheet1!A:A,0),"YES","NO")</f>
        <v>#N/A</v>
      </c>
      <c r="BB339" s="125" t="e">
        <v>#N/A</v>
      </c>
      <c r="BC339" t="s">
        <v>2447</v>
      </c>
    </row>
    <row r="340" spans="1:55" hidden="1" x14ac:dyDescent="0.35">
      <c r="A340" s="18" t="s">
        <v>1107</v>
      </c>
      <c r="B340" s="19">
        <v>0.61690902197099995</v>
      </c>
      <c r="C340" s="19">
        <v>1.2730434233349999</v>
      </c>
      <c r="D340" s="18">
        <v>2023</v>
      </c>
      <c r="E340" s="31" t="s">
        <v>268</v>
      </c>
      <c r="F340" s="31" t="s">
        <v>1113</v>
      </c>
      <c r="G340" s="19">
        <v>1.2730434233349999</v>
      </c>
      <c r="H340" s="20" t="s">
        <v>1114</v>
      </c>
      <c r="I340" s="31" t="s">
        <v>426</v>
      </c>
      <c r="J340" s="61" t="s">
        <v>96</v>
      </c>
      <c r="K340" s="61"/>
      <c r="L340" s="40"/>
      <c r="M340" s="40"/>
      <c r="N340" s="21" t="s">
        <v>2033</v>
      </c>
      <c r="O340" s="85" t="s">
        <v>1990</v>
      </c>
      <c r="P340" s="20">
        <v>2024</v>
      </c>
      <c r="Q340" s="20" t="s">
        <v>184</v>
      </c>
      <c r="R340" s="20" t="s">
        <v>39</v>
      </c>
      <c r="S340" s="20" t="s">
        <v>267</v>
      </c>
      <c r="T340" s="20" t="str">
        <f t="shared" si="37"/>
        <v>DWDM-1554A</v>
      </c>
      <c r="U340" s="20" t="s">
        <v>268</v>
      </c>
      <c r="V340" s="20" t="s">
        <v>1897</v>
      </c>
      <c r="W340" s="20" t="s">
        <v>2295</v>
      </c>
      <c r="X340" s="20" t="e">
        <v>#N/A</v>
      </c>
      <c r="Y340" s="20" t="e">
        <v>#N/A</v>
      </c>
      <c r="Z340" s="20" t="e">
        <v>#N/A</v>
      </c>
      <c r="AA340" s="132"/>
      <c r="AB340" s="20" t="str">
        <f t="shared" si="39"/>
        <v>Wk52</v>
      </c>
      <c r="AC340" s="21">
        <v>45236</v>
      </c>
      <c r="AD340" s="21"/>
      <c r="AE340" s="22"/>
      <c r="AF340" s="141"/>
      <c r="AG340" s="144"/>
      <c r="AH340" s="20" t="s">
        <v>41</v>
      </c>
      <c r="AI340" s="42"/>
      <c r="AJ340" s="25" t="s">
        <v>40</v>
      </c>
      <c r="AK340" s="31" t="s">
        <v>41</v>
      </c>
      <c r="AL340" s="21">
        <v>45237</v>
      </c>
      <c r="AM340" s="28" t="str">
        <f t="shared" si="40"/>
        <v>Wk45</v>
      </c>
      <c r="AN340" s="149" t="str">
        <f t="shared" si="41"/>
        <v>P1_IP_BR-Q3</v>
      </c>
      <c r="AO340" s="159" t="s">
        <v>1107</v>
      </c>
      <c r="AP340" s="149" t="s">
        <v>2447</v>
      </c>
      <c r="AQ340" s="149" t="str">
        <f>VLOOKUP(A:A,[2]Sheet1!$K:$N,4,0)</f>
        <v>P1_IP_BR-Q3</v>
      </c>
      <c r="AR340" s="153"/>
      <c r="AS340" s="31"/>
      <c r="AT340" s="20"/>
      <c r="AU340" s="31"/>
      <c r="AV340" s="20" t="s">
        <v>40</v>
      </c>
      <c r="AW340" s="27">
        <v>45237</v>
      </c>
      <c r="AX340" s="28" t="s">
        <v>40</v>
      </c>
      <c r="AY340" s="25"/>
      <c r="AZ340" s="20"/>
      <c r="BA340" t="e">
        <f>IF(MATCH(F340,Sheet1!A:A,0),"YES","NO")</f>
        <v>#N/A</v>
      </c>
      <c r="BB340" s="125" t="e">
        <v>#N/A</v>
      </c>
      <c r="BC340" t="s">
        <v>2447</v>
      </c>
    </row>
    <row r="341" spans="1:55" hidden="1" x14ac:dyDescent="0.35">
      <c r="A341" s="18" t="s">
        <v>1107</v>
      </c>
      <c r="B341" s="19">
        <v>0.61690902197099995</v>
      </c>
      <c r="C341" s="19">
        <v>1.2730434233349999</v>
      </c>
      <c r="D341" s="18">
        <v>2023</v>
      </c>
      <c r="E341" s="20" t="s">
        <v>277</v>
      </c>
      <c r="F341" s="20" t="s">
        <v>1115</v>
      </c>
      <c r="G341" s="19">
        <v>1.2730434233349999</v>
      </c>
      <c r="H341" s="20" t="s">
        <v>1116</v>
      </c>
      <c r="I341" s="20" t="s">
        <v>426</v>
      </c>
      <c r="J341" s="48" t="s">
        <v>96</v>
      </c>
      <c r="K341" s="48"/>
      <c r="L341" s="21"/>
      <c r="M341" s="21"/>
      <c r="N341" s="21" t="e">
        <v>#N/A</v>
      </c>
      <c r="O341" s="85" t="s">
        <v>1878</v>
      </c>
      <c r="P341" s="20"/>
      <c r="Q341" s="20"/>
      <c r="R341" s="20"/>
      <c r="S341" s="20"/>
      <c r="T341" s="20" t="str">
        <f t="shared" si="37"/>
        <v>DWDM-</v>
      </c>
      <c r="U341" s="20"/>
      <c r="V341" s="20"/>
      <c r="W341" s="20" t="s">
        <v>2295</v>
      </c>
      <c r="X341" s="20" t="e">
        <v>#N/A</v>
      </c>
      <c r="Y341" s="20" t="e">
        <v>#N/A</v>
      </c>
      <c r="Z341" s="20" t="e">
        <v>#N/A</v>
      </c>
      <c r="AA341" s="132"/>
      <c r="AB341" s="20" t="str">
        <f t="shared" si="39"/>
        <v>Wk52</v>
      </c>
      <c r="AC341" s="21">
        <v>45237</v>
      </c>
      <c r="AD341" s="21"/>
      <c r="AE341" s="22"/>
      <c r="AF341" s="141"/>
      <c r="AG341" s="144"/>
      <c r="AH341" s="20" t="s">
        <v>41</v>
      </c>
      <c r="AI341" s="24"/>
      <c r="AJ341" s="25" t="s">
        <v>40</v>
      </c>
      <c r="AK341" s="20" t="s">
        <v>41</v>
      </c>
      <c r="AL341" s="21">
        <v>45237</v>
      </c>
      <c r="AM341" s="28" t="str">
        <f t="shared" si="40"/>
        <v>Wk45</v>
      </c>
      <c r="AN341" s="149" t="str">
        <f t="shared" si="41"/>
        <v>P1_IP_BR-Q3</v>
      </c>
      <c r="AO341" s="159" t="s">
        <v>1107</v>
      </c>
      <c r="AP341" s="149" t="s">
        <v>2447</v>
      </c>
      <c r="AQ341" s="149" t="str">
        <f>VLOOKUP(A:A,[2]Sheet1!$K:$N,4,0)</f>
        <v>P1_IP_BR-Q3</v>
      </c>
      <c r="AR341" s="151"/>
      <c r="AS341" s="20"/>
      <c r="AT341" s="20"/>
      <c r="AU341" s="20" t="s">
        <v>66</v>
      </c>
      <c r="AV341" s="20" t="s">
        <v>40</v>
      </c>
      <c r="AW341" s="27">
        <v>45237</v>
      </c>
      <c r="AX341" s="28" t="s">
        <v>40</v>
      </c>
      <c r="AY341" s="25"/>
      <c r="AZ341" s="20"/>
      <c r="BA341" t="e">
        <f>IF(MATCH(F341,Sheet1!A:A,0),"YES","NO")</f>
        <v>#N/A</v>
      </c>
      <c r="BB341" s="125" t="e">
        <v>#N/A</v>
      </c>
      <c r="BC341" t="s">
        <v>2447</v>
      </c>
    </row>
    <row r="342" spans="1:55" ht="15" hidden="1" customHeight="1" x14ac:dyDescent="0.35">
      <c r="A342" s="18" t="s">
        <v>791</v>
      </c>
      <c r="B342" s="19" t="e">
        <v>#N/A</v>
      </c>
      <c r="C342" s="19" t="e">
        <v>#N/A</v>
      </c>
      <c r="D342" s="18">
        <v>2023</v>
      </c>
      <c r="E342" s="20" t="s">
        <v>1117</v>
      </c>
      <c r="F342" s="20" t="s">
        <v>1118</v>
      </c>
      <c r="G342" s="19" t="e">
        <v>#N/A</v>
      </c>
      <c r="H342" s="20" t="s">
        <v>1119</v>
      </c>
      <c r="I342" s="20" t="s">
        <v>367</v>
      </c>
      <c r="J342" s="48" t="s">
        <v>96</v>
      </c>
      <c r="K342" s="48"/>
      <c r="L342" s="21"/>
      <c r="M342" s="21"/>
      <c r="N342" s="21" t="s">
        <v>2082</v>
      </c>
      <c r="O342" s="85" t="s">
        <v>1990</v>
      </c>
      <c r="P342" s="20">
        <v>2023</v>
      </c>
      <c r="Q342" s="20" t="s">
        <v>1985</v>
      </c>
      <c r="R342" s="20" t="s">
        <v>39</v>
      </c>
      <c r="S342" s="20" t="s">
        <v>1833</v>
      </c>
      <c r="T342" s="20" t="str">
        <f t="shared" si="37"/>
        <v>DWDM-1533A</v>
      </c>
      <c r="U342" s="20" t="s">
        <v>1117</v>
      </c>
      <c r="V342" s="20" t="s">
        <v>40</v>
      </c>
      <c r="W342" s="20" t="s">
        <v>1767</v>
      </c>
      <c r="X342" s="20" t="e">
        <v>#N/A</v>
      </c>
      <c r="Y342" s="20" t="e">
        <v>#N/A</v>
      </c>
      <c r="Z342" s="20" t="e">
        <v>#N/A</v>
      </c>
      <c r="AA342" s="132"/>
      <c r="AB342" s="20" t="str">
        <f t="shared" si="39"/>
        <v>Wk52</v>
      </c>
      <c r="AC342" s="21">
        <v>45209</v>
      </c>
      <c r="AD342" s="21"/>
      <c r="AE342" s="22" t="s">
        <v>1120</v>
      </c>
      <c r="AF342" s="141"/>
      <c r="AG342" s="144"/>
      <c r="AH342" s="20"/>
      <c r="AI342" s="24">
        <v>45329</v>
      </c>
      <c r="AJ342" s="25">
        <v>45310</v>
      </c>
      <c r="AK342" s="20" t="s">
        <v>66</v>
      </c>
      <c r="AL342" s="21">
        <v>45329</v>
      </c>
      <c r="AM342" s="28" t="str">
        <f t="shared" si="40"/>
        <v>Wk6</v>
      </c>
      <c r="AN342" s="149" t="s">
        <v>2278</v>
      </c>
      <c r="AO342" s="159" t="e">
        <v>#N/A</v>
      </c>
      <c r="AP342" s="149" t="e">
        <v>#N/A</v>
      </c>
      <c r="AQ342" s="149" t="e">
        <f>VLOOKUP(A:A,[2]Sheet1!$K:$N,4,0)</f>
        <v>#N/A</v>
      </c>
      <c r="AR342" s="151">
        <v>45329.409540624998</v>
      </c>
      <c r="AS342" s="20"/>
      <c r="AT342" s="20"/>
      <c r="AU342" s="20"/>
      <c r="AV342" s="20"/>
      <c r="AW342" s="27">
        <v>0</v>
      </c>
      <c r="AX342" s="28"/>
      <c r="AY342" s="25"/>
      <c r="AZ342" s="20"/>
      <c r="BA342" t="e">
        <f>IF(MATCH(F342,Sheet1!A:A,0),"YES","NO")</f>
        <v>#N/A</v>
      </c>
      <c r="BB342" s="125" t="e">
        <v>#N/A</v>
      </c>
      <c r="BC342" t="e">
        <v>#N/A</v>
      </c>
    </row>
    <row r="343" spans="1:55" ht="15" hidden="1" customHeight="1" x14ac:dyDescent="0.35">
      <c r="A343" s="35" t="s">
        <v>791</v>
      </c>
      <c r="B343" s="36" t="e">
        <v>#N/A</v>
      </c>
      <c r="C343" s="36" t="e">
        <v>#N/A</v>
      </c>
      <c r="D343" s="35">
        <v>2023</v>
      </c>
      <c r="E343" s="20" t="s">
        <v>268</v>
      </c>
      <c r="F343" s="20" t="s">
        <v>1121</v>
      </c>
      <c r="G343" s="36" t="e">
        <v>#N/A</v>
      </c>
      <c r="H343" s="20" t="s">
        <v>1122</v>
      </c>
      <c r="I343" s="20" t="s">
        <v>367</v>
      </c>
      <c r="J343" s="48" t="s">
        <v>96</v>
      </c>
      <c r="K343" s="48"/>
      <c r="L343" s="21"/>
      <c r="M343" s="21"/>
      <c r="N343" s="21" t="s">
        <v>2033</v>
      </c>
      <c r="O343" s="85" t="s">
        <v>1990</v>
      </c>
      <c r="P343" s="20">
        <v>2024</v>
      </c>
      <c r="Q343" s="20" t="s">
        <v>184</v>
      </c>
      <c r="R343" s="20" t="s">
        <v>39</v>
      </c>
      <c r="S343" s="20" t="s">
        <v>267</v>
      </c>
      <c r="T343" s="20" t="str">
        <f t="shared" si="37"/>
        <v>DWDM-1554A</v>
      </c>
      <c r="U343" s="20" t="s">
        <v>268</v>
      </c>
      <c r="V343" s="20" t="s">
        <v>1897</v>
      </c>
      <c r="W343" s="20" t="s">
        <v>1814</v>
      </c>
      <c r="X343" s="20" t="e">
        <v>#N/A</v>
      </c>
      <c r="Y343" s="20" t="e">
        <v>#N/A</v>
      </c>
      <c r="Z343" s="20" t="e">
        <v>#N/A</v>
      </c>
      <c r="AA343" s="132"/>
      <c r="AB343" s="20" t="str">
        <f t="shared" si="39"/>
        <v>Wk52</v>
      </c>
      <c r="AC343" s="21">
        <v>45209</v>
      </c>
      <c r="AD343" s="21"/>
      <c r="AE343" s="22"/>
      <c r="AF343" s="141"/>
      <c r="AG343" s="144" t="s">
        <v>40</v>
      </c>
      <c r="AH343" s="20" t="s">
        <v>66</v>
      </c>
      <c r="AI343" s="24" t="s">
        <v>1123</v>
      </c>
      <c r="AJ343" s="25">
        <v>45310</v>
      </c>
      <c r="AK343" s="20" t="s">
        <v>66</v>
      </c>
      <c r="AL343" s="21">
        <v>45306</v>
      </c>
      <c r="AM343" s="28" t="str">
        <f t="shared" si="40"/>
        <v>Wk3</v>
      </c>
      <c r="AN343" s="149" t="s">
        <v>2278</v>
      </c>
      <c r="AO343" s="159" t="e">
        <v>#N/A</v>
      </c>
      <c r="AP343" s="149" t="e">
        <v>#N/A</v>
      </c>
      <c r="AQ343" s="149" t="e">
        <f>VLOOKUP(A:A,[2]Sheet1!$K:$N,4,0)</f>
        <v>#N/A</v>
      </c>
      <c r="AR343" s="151">
        <v>45306.458512847224</v>
      </c>
      <c r="AS343" s="26" t="s">
        <v>638</v>
      </c>
      <c r="AT343" s="20"/>
      <c r="AU343" s="20"/>
      <c r="AV343" s="20"/>
      <c r="AW343" s="27">
        <v>0</v>
      </c>
      <c r="AX343" s="28"/>
      <c r="AY343" s="25"/>
      <c r="AZ343" s="20"/>
      <c r="BA343" t="e">
        <f>IF(MATCH(F343,Sheet1!A:A,0),"YES","NO")</f>
        <v>#N/A</v>
      </c>
      <c r="BB343" s="125" t="e">
        <v>#N/A</v>
      </c>
      <c r="BC343" t="e">
        <v>#N/A</v>
      </c>
    </row>
    <row r="344" spans="1:55" ht="15" hidden="1" customHeight="1" x14ac:dyDescent="0.35">
      <c r="A344" s="18" t="s">
        <v>791</v>
      </c>
      <c r="B344" s="19" t="e">
        <v>#N/A</v>
      </c>
      <c r="C344" s="19" t="e">
        <v>#N/A</v>
      </c>
      <c r="D344" s="18">
        <v>2023</v>
      </c>
      <c r="E344" s="20" t="s">
        <v>281</v>
      </c>
      <c r="F344" s="20" t="s">
        <v>1124</v>
      </c>
      <c r="G344" s="19" t="e">
        <v>#N/A</v>
      </c>
      <c r="H344" s="48" t="s">
        <v>1125</v>
      </c>
      <c r="I344" s="20" t="s">
        <v>367</v>
      </c>
      <c r="J344" s="48" t="s">
        <v>96</v>
      </c>
      <c r="K344" s="48"/>
      <c r="L344" s="21"/>
      <c r="M344" s="21"/>
      <c r="N344" s="21" t="s">
        <v>2043</v>
      </c>
      <c r="O344" s="85" t="s">
        <v>1990</v>
      </c>
      <c r="P344" s="20">
        <v>2024</v>
      </c>
      <c r="Q344" s="20" t="s">
        <v>184</v>
      </c>
      <c r="R344" s="20" t="s">
        <v>39</v>
      </c>
      <c r="S344" s="20" t="s">
        <v>1982</v>
      </c>
      <c r="T344" s="20" t="str">
        <f t="shared" si="37"/>
        <v>DWDM-1553A</v>
      </c>
      <c r="U344" s="20" t="s">
        <v>281</v>
      </c>
      <c r="V344" s="20" t="s">
        <v>1897</v>
      </c>
      <c r="W344" s="20" t="s">
        <v>2228</v>
      </c>
      <c r="X344" s="20" t="e">
        <v>#N/A</v>
      </c>
      <c r="Y344" s="20" t="e">
        <v>#N/A</v>
      </c>
      <c r="Z344" s="20" t="e">
        <v>#N/A</v>
      </c>
      <c r="AA344" s="132">
        <v>45473</v>
      </c>
      <c r="AB344" s="20" t="str">
        <f t="shared" si="39"/>
        <v>Wk26</v>
      </c>
      <c r="AC344" s="21"/>
      <c r="AD344" s="21" t="s">
        <v>1099</v>
      </c>
      <c r="AE344" s="22" t="s">
        <v>1099</v>
      </c>
      <c r="AF344" s="141" t="s">
        <v>2431</v>
      </c>
      <c r="AG344" s="144">
        <v>45478</v>
      </c>
      <c r="AH344" s="20"/>
      <c r="AI344" s="24"/>
      <c r="AJ344" s="25" t="s">
        <v>1100</v>
      </c>
      <c r="AK344" s="20"/>
      <c r="AL344" s="21">
        <v>45491</v>
      </c>
      <c r="AM344" s="28"/>
      <c r="AN344" s="149" t="s">
        <v>2278</v>
      </c>
      <c r="AO344" s="159" t="e">
        <v>#N/A</v>
      </c>
      <c r="AP344" s="149" t="e">
        <v>#N/A</v>
      </c>
      <c r="AQ344" s="149" t="e">
        <f>VLOOKUP(A:A,[2]Sheet1!$K:$N,4,0)</f>
        <v>#N/A</v>
      </c>
      <c r="AR344" s="151"/>
      <c r="AS344" s="20"/>
      <c r="AT344" s="20"/>
      <c r="AU344" s="20"/>
      <c r="AV344" s="20"/>
      <c r="AW344" s="27">
        <v>0</v>
      </c>
      <c r="AX344" s="28"/>
      <c r="AY344" s="25"/>
      <c r="AZ344" s="20"/>
      <c r="BA344" t="e">
        <f>IF(MATCH(F344,Sheet1!A:A,0),"YES","NO")</f>
        <v>#N/A</v>
      </c>
      <c r="BB344" s="125" t="e">
        <v>#N/A</v>
      </c>
      <c r="BC344" t="e">
        <v>#N/A</v>
      </c>
    </row>
    <row r="345" spans="1:55" hidden="1" x14ac:dyDescent="0.35">
      <c r="A345" s="18" t="s">
        <v>1107</v>
      </c>
      <c r="B345" s="19">
        <v>0.61690902197099995</v>
      </c>
      <c r="C345" s="19">
        <v>1.2730434233349999</v>
      </c>
      <c r="D345" s="18">
        <v>2023</v>
      </c>
      <c r="E345" s="20" t="s">
        <v>303</v>
      </c>
      <c r="F345" s="20" t="s">
        <v>1126</v>
      </c>
      <c r="G345" s="19">
        <v>1.2730434233349999</v>
      </c>
      <c r="H345" s="20" t="s">
        <v>413</v>
      </c>
      <c r="I345" s="20" t="s">
        <v>426</v>
      </c>
      <c r="J345" s="20" t="s">
        <v>96</v>
      </c>
      <c r="K345" s="20"/>
      <c r="L345" s="21"/>
      <c r="M345" s="21"/>
      <c r="N345" s="21" t="s">
        <v>2004</v>
      </c>
      <c r="O345" s="85" t="s">
        <v>1990</v>
      </c>
      <c r="P345" s="20">
        <v>2024</v>
      </c>
      <c r="Q345" s="20" t="s">
        <v>184</v>
      </c>
      <c r="R345" s="20" t="s">
        <v>39</v>
      </c>
      <c r="S345" s="20" t="s">
        <v>1972</v>
      </c>
      <c r="T345" s="20" t="str">
        <f t="shared" si="37"/>
        <v>DWDM-2021B</v>
      </c>
      <c r="U345" s="20" t="s">
        <v>303</v>
      </c>
      <c r="V345" s="20" t="s">
        <v>1897</v>
      </c>
      <c r="W345" s="20" t="s">
        <v>2295</v>
      </c>
      <c r="X345" s="20" t="e">
        <v>#N/A</v>
      </c>
      <c r="Y345" s="20" t="e">
        <v>#N/A</v>
      </c>
      <c r="Z345" s="20" t="e">
        <v>#N/A</v>
      </c>
      <c r="AA345" s="132"/>
      <c r="AB345" s="20" t="str">
        <f t="shared" si="39"/>
        <v>Wk52</v>
      </c>
      <c r="AC345" s="21">
        <v>45237</v>
      </c>
      <c r="AD345" s="21"/>
      <c r="AE345" s="22"/>
      <c r="AF345" s="141"/>
      <c r="AG345" s="144"/>
      <c r="AH345" s="20" t="s">
        <v>41</v>
      </c>
      <c r="AI345" s="24"/>
      <c r="AJ345" s="25" t="s">
        <v>40</v>
      </c>
      <c r="AK345" s="20" t="s">
        <v>41</v>
      </c>
      <c r="AL345" s="21">
        <v>45237</v>
      </c>
      <c r="AM345" s="28" t="str">
        <f t="shared" ref="AM345:AM358" si="42">"Wk"&amp;WEEKNUM(AL345,21)</f>
        <v>Wk45</v>
      </c>
      <c r="AN345" s="149" t="str">
        <f>AQ345</f>
        <v>P1_IP_BR-Q3</v>
      </c>
      <c r="AO345" s="159" t="s">
        <v>1107</v>
      </c>
      <c r="AP345" s="149" t="s">
        <v>2447</v>
      </c>
      <c r="AQ345" s="149" t="str">
        <f>VLOOKUP(A:A,[2]Sheet1!$K:$N,4,0)</f>
        <v>P1_IP_BR-Q3</v>
      </c>
      <c r="AR345" s="151"/>
      <c r="AS345" s="20"/>
      <c r="AT345" s="20"/>
      <c r="AU345" s="20" t="s">
        <v>66</v>
      </c>
      <c r="AV345" s="20" t="s">
        <v>40</v>
      </c>
      <c r="AW345" s="27">
        <v>45237</v>
      </c>
      <c r="AX345" s="28" t="s">
        <v>40</v>
      </c>
      <c r="AY345" s="25"/>
      <c r="AZ345" s="20"/>
      <c r="BA345" t="e">
        <f>IF(MATCH(F345,Sheet1!A:A,0),"YES","NO")</f>
        <v>#N/A</v>
      </c>
      <c r="BB345" s="125" t="e">
        <v>#N/A</v>
      </c>
      <c r="BC345" t="s">
        <v>2447</v>
      </c>
    </row>
    <row r="346" spans="1:55" hidden="1" x14ac:dyDescent="0.35">
      <c r="A346" s="35" t="s">
        <v>1127</v>
      </c>
      <c r="B346" s="36">
        <v>0.215549331988</v>
      </c>
      <c r="C346" s="36">
        <v>0.52031679413200005</v>
      </c>
      <c r="D346" s="35">
        <v>2023</v>
      </c>
      <c r="E346" s="20" t="s">
        <v>1128</v>
      </c>
      <c r="F346" s="20" t="s">
        <v>1129</v>
      </c>
      <c r="G346" s="36">
        <v>0.52031679413200005</v>
      </c>
      <c r="H346" s="20" t="s">
        <v>1130</v>
      </c>
      <c r="I346" s="20" t="s">
        <v>367</v>
      </c>
      <c r="J346" s="20" t="s">
        <v>96</v>
      </c>
      <c r="K346" s="20"/>
      <c r="L346" s="21"/>
      <c r="M346" s="21"/>
      <c r="N346" s="21" t="s">
        <v>2089</v>
      </c>
      <c r="O346" s="85" t="s">
        <v>1991</v>
      </c>
      <c r="P346" s="20">
        <v>2023</v>
      </c>
      <c r="Q346" s="20" t="s">
        <v>1984</v>
      </c>
      <c r="R346" s="20" t="s">
        <v>39</v>
      </c>
      <c r="S346" s="20" t="s">
        <v>1833</v>
      </c>
      <c r="T346" s="20" t="str">
        <f t="shared" si="37"/>
        <v>DWDM-1591A</v>
      </c>
      <c r="U346" s="20" t="s">
        <v>1128</v>
      </c>
      <c r="V346" s="20" t="s">
        <v>40</v>
      </c>
      <c r="W346" s="20" t="s">
        <v>1769</v>
      </c>
      <c r="X346" s="20" t="e">
        <v>#N/A</v>
      </c>
      <c r="Y346" s="20" t="e">
        <v>#N/A</v>
      </c>
      <c r="Z346" s="20" t="e">
        <v>#N/A</v>
      </c>
      <c r="AA346" s="132"/>
      <c r="AB346" s="20" t="str">
        <f t="shared" si="39"/>
        <v>Wk52</v>
      </c>
      <c r="AC346" s="21">
        <v>45252</v>
      </c>
      <c r="AD346" s="21" t="s">
        <v>1131</v>
      </c>
      <c r="AE346" s="22"/>
      <c r="AF346" s="141"/>
      <c r="AG346" s="144" t="s">
        <v>40</v>
      </c>
      <c r="AH346" s="20" t="s">
        <v>66</v>
      </c>
      <c r="AI346" s="24">
        <v>45315</v>
      </c>
      <c r="AJ346" s="25">
        <v>45314</v>
      </c>
      <c r="AK346" s="20" t="s">
        <v>66</v>
      </c>
      <c r="AL346" s="21">
        <v>45252</v>
      </c>
      <c r="AM346" s="28" t="str">
        <f t="shared" si="42"/>
        <v>Wk47</v>
      </c>
      <c r="AN346" s="149" t="s">
        <v>2276</v>
      </c>
      <c r="AO346" s="160" t="s">
        <v>1127</v>
      </c>
      <c r="AP346" s="149" t="s">
        <v>2447</v>
      </c>
      <c r="AQ346" s="149" t="e">
        <f>VLOOKUP(A:A,[2]Sheet1!$K:$N,4,0)</f>
        <v>#N/A</v>
      </c>
      <c r="AR346" s="151"/>
      <c r="AS346" s="20" t="s">
        <v>542</v>
      </c>
      <c r="AT346" s="20" t="s">
        <v>47</v>
      </c>
      <c r="AU346" s="20"/>
      <c r="AV346" s="20"/>
      <c r="AW346" s="27">
        <v>0</v>
      </c>
      <c r="AX346" s="28" t="s">
        <v>1132</v>
      </c>
      <c r="AY346" s="25"/>
      <c r="AZ346" s="20"/>
      <c r="BA346" t="e">
        <f>IF(MATCH(F346,Sheet1!A:A,0),"YES","NO")</f>
        <v>#N/A</v>
      </c>
      <c r="BB346" s="125" t="e">
        <v>#N/A</v>
      </c>
      <c r="BC346" t="e">
        <v>#N/A</v>
      </c>
    </row>
    <row r="347" spans="1:55" ht="72.5" hidden="1" x14ac:dyDescent="0.35">
      <c r="A347" s="35" t="s">
        <v>1127</v>
      </c>
      <c r="B347" s="36">
        <v>0.215549331988</v>
      </c>
      <c r="C347" s="36">
        <v>0.52031679413200005</v>
      </c>
      <c r="D347" s="35">
        <v>2023</v>
      </c>
      <c r="E347" s="20" t="s">
        <v>1133</v>
      </c>
      <c r="F347" s="20" t="s">
        <v>1134</v>
      </c>
      <c r="G347" s="36">
        <v>0.52031679413200005</v>
      </c>
      <c r="H347" s="20" t="s">
        <v>1135</v>
      </c>
      <c r="I347" s="20" t="s">
        <v>367</v>
      </c>
      <c r="J347" s="20" t="s">
        <v>96</v>
      </c>
      <c r="K347" s="20"/>
      <c r="L347" s="21"/>
      <c r="M347" s="21"/>
      <c r="N347" s="21" t="s">
        <v>2106</v>
      </c>
      <c r="O347" s="85" t="s">
        <v>1990</v>
      </c>
      <c r="P347" s="20">
        <v>2023</v>
      </c>
      <c r="Q347" s="20" t="s">
        <v>1984</v>
      </c>
      <c r="R347" s="20" t="s">
        <v>39</v>
      </c>
      <c r="S347" s="20" t="s">
        <v>1833</v>
      </c>
      <c r="T347" s="20" t="str">
        <f t="shared" si="37"/>
        <v>DWDM-2227B</v>
      </c>
      <c r="U347" s="20" t="s">
        <v>1133</v>
      </c>
      <c r="V347" s="20" t="s">
        <v>40</v>
      </c>
      <c r="W347" s="20" t="s">
        <v>1769</v>
      </c>
      <c r="X347" s="20" t="e">
        <v>#N/A</v>
      </c>
      <c r="Y347" s="20" t="e">
        <v>#N/A</v>
      </c>
      <c r="Z347" s="20" t="e">
        <v>#N/A</v>
      </c>
      <c r="AA347" s="132"/>
      <c r="AB347" s="20" t="str">
        <f t="shared" si="39"/>
        <v>Wk52</v>
      </c>
      <c r="AC347" s="21">
        <v>45211</v>
      </c>
      <c r="AD347" s="21" t="s">
        <v>1131</v>
      </c>
      <c r="AE347" s="22" t="s">
        <v>1136</v>
      </c>
      <c r="AF347" s="141"/>
      <c r="AG347" s="144"/>
      <c r="AH347" s="74"/>
      <c r="AI347" s="24">
        <v>45323</v>
      </c>
      <c r="AJ347" s="25">
        <v>45337</v>
      </c>
      <c r="AK347" s="20" t="s">
        <v>66</v>
      </c>
      <c r="AL347" s="21">
        <v>45324</v>
      </c>
      <c r="AM347" s="28" t="str">
        <f t="shared" si="42"/>
        <v>Wk5</v>
      </c>
      <c r="AN347" s="149" t="s">
        <v>2276</v>
      </c>
      <c r="AO347" s="160" t="s">
        <v>1127</v>
      </c>
      <c r="AP347" s="149" t="s">
        <v>2447</v>
      </c>
      <c r="AQ347" s="149" t="e">
        <f>VLOOKUP(A:A,[2]Sheet1!$K:$N,4,0)</f>
        <v>#N/A</v>
      </c>
      <c r="AR347" s="151">
        <v>45324.467600000004</v>
      </c>
      <c r="AS347" s="20"/>
      <c r="AT347" s="20" t="s">
        <v>874</v>
      </c>
      <c r="AU347" s="20"/>
      <c r="AV347" s="20"/>
      <c r="AW347" s="27">
        <v>0</v>
      </c>
      <c r="AX347" s="28" t="s">
        <v>1132</v>
      </c>
      <c r="AY347" s="25"/>
      <c r="AZ347" s="20"/>
      <c r="BA347" t="e">
        <f>IF(MATCH(F347,Sheet1!A:A,0),"YES","NO")</f>
        <v>#N/A</v>
      </c>
      <c r="BB347" s="125" t="e">
        <v>#N/A</v>
      </c>
      <c r="BC347" t="e">
        <v>#N/A</v>
      </c>
    </row>
    <row r="348" spans="1:55" hidden="1" x14ac:dyDescent="0.35">
      <c r="A348" s="35" t="s">
        <v>1127</v>
      </c>
      <c r="B348" s="36">
        <v>0.215549331988</v>
      </c>
      <c r="C348" s="36">
        <v>0.52031679413200005</v>
      </c>
      <c r="D348" s="35">
        <v>2023</v>
      </c>
      <c r="E348" s="20" t="s">
        <v>1137</v>
      </c>
      <c r="F348" s="20" t="s">
        <v>1138</v>
      </c>
      <c r="G348" s="36">
        <v>0.52031679413200005</v>
      </c>
      <c r="H348" s="20" t="s">
        <v>1139</v>
      </c>
      <c r="I348" s="20" t="s">
        <v>367</v>
      </c>
      <c r="J348" s="20" t="s">
        <v>96</v>
      </c>
      <c r="K348" s="20"/>
      <c r="L348" s="21"/>
      <c r="M348" s="21"/>
      <c r="N348" s="21" t="s">
        <v>2110</v>
      </c>
      <c r="O348" s="85" t="s">
        <v>1990</v>
      </c>
      <c r="P348" s="20">
        <v>2023</v>
      </c>
      <c r="Q348" s="20" t="s">
        <v>1984</v>
      </c>
      <c r="R348" s="20" t="s">
        <v>39</v>
      </c>
      <c r="S348" s="20" t="s">
        <v>1833</v>
      </c>
      <c r="T348" s="20" t="str">
        <f t="shared" si="37"/>
        <v>DWDM-2388B</v>
      </c>
      <c r="U348" s="20" t="s">
        <v>1137</v>
      </c>
      <c r="V348" s="20" t="s">
        <v>40</v>
      </c>
      <c r="W348" s="20" t="s">
        <v>1769</v>
      </c>
      <c r="X348" s="20" t="e">
        <v>#N/A</v>
      </c>
      <c r="Y348" s="20" t="e">
        <v>#N/A</v>
      </c>
      <c r="Z348" s="20" t="e">
        <v>#N/A</v>
      </c>
      <c r="AA348" s="132"/>
      <c r="AB348" s="20" t="str">
        <f t="shared" si="39"/>
        <v>Wk52</v>
      </c>
      <c r="AC348" s="21">
        <v>45211</v>
      </c>
      <c r="AD348" s="21" t="s">
        <v>1131</v>
      </c>
      <c r="AE348" s="22"/>
      <c r="AF348" s="141"/>
      <c r="AG348" s="144"/>
      <c r="AH348" s="20"/>
      <c r="AI348" s="24">
        <v>45336</v>
      </c>
      <c r="AJ348" s="25">
        <v>45337</v>
      </c>
      <c r="AK348" s="20" t="s">
        <v>66</v>
      </c>
      <c r="AL348" s="21">
        <v>45324</v>
      </c>
      <c r="AM348" s="28" t="str">
        <f t="shared" si="42"/>
        <v>Wk5</v>
      </c>
      <c r="AN348" s="149" t="s">
        <v>2276</v>
      </c>
      <c r="AO348" s="160" t="s">
        <v>1127</v>
      </c>
      <c r="AP348" s="149" t="s">
        <v>2447</v>
      </c>
      <c r="AQ348" s="149" t="e">
        <f>VLOOKUP(A:A,[2]Sheet1!$K:$N,4,0)</f>
        <v>#N/A</v>
      </c>
      <c r="AR348" s="151">
        <v>45324.467600000004</v>
      </c>
      <c r="AS348" s="20"/>
      <c r="AT348" s="20" t="s">
        <v>1140</v>
      </c>
      <c r="AU348" s="20"/>
      <c r="AV348" s="20"/>
      <c r="AW348" s="27">
        <v>0</v>
      </c>
      <c r="AX348" s="28" t="s">
        <v>1132</v>
      </c>
      <c r="AY348" s="25"/>
      <c r="AZ348" s="20"/>
      <c r="BA348" t="e">
        <f>IF(MATCH(F348,Sheet1!A:A,0),"YES","NO")</f>
        <v>#N/A</v>
      </c>
      <c r="BB348" s="125" t="e">
        <v>#N/A</v>
      </c>
      <c r="BC348" t="e">
        <v>#N/A</v>
      </c>
    </row>
    <row r="349" spans="1:55" hidden="1" x14ac:dyDescent="0.35">
      <c r="A349" s="18" t="s">
        <v>293</v>
      </c>
      <c r="B349" s="19">
        <v>0.43190909045600001</v>
      </c>
      <c r="C349" s="19">
        <v>0.78559273607375002</v>
      </c>
      <c r="D349" s="18">
        <v>2023</v>
      </c>
      <c r="E349" s="20" t="s">
        <v>294</v>
      </c>
      <c r="F349" s="20" t="s">
        <v>1141</v>
      </c>
      <c r="G349" s="19">
        <v>0.78559273607375002</v>
      </c>
      <c r="H349" s="20" t="s">
        <v>1142</v>
      </c>
      <c r="I349" s="20" t="s">
        <v>342</v>
      </c>
      <c r="J349" s="48" t="s">
        <v>96</v>
      </c>
      <c r="K349" s="48"/>
      <c r="L349" s="21"/>
      <c r="M349" s="21"/>
      <c r="N349" s="21" t="e">
        <v>#N/A</v>
      </c>
      <c r="O349" s="85" t="s">
        <v>1878</v>
      </c>
      <c r="P349" s="20"/>
      <c r="Q349" s="20"/>
      <c r="R349" s="20"/>
      <c r="S349" s="20"/>
      <c r="T349" s="20" t="str">
        <f t="shared" si="37"/>
        <v>DWDM-</v>
      </c>
      <c r="U349" s="20"/>
      <c r="V349" s="20"/>
      <c r="W349" s="20" t="s">
        <v>2295</v>
      </c>
      <c r="X349" s="20" t="e">
        <v>#N/A</v>
      </c>
      <c r="Y349" s="20" t="e">
        <v>#N/A</v>
      </c>
      <c r="Z349" s="20" t="e">
        <v>#N/A</v>
      </c>
      <c r="AA349" s="132">
        <v>45363</v>
      </c>
      <c r="AB349" s="20" t="str">
        <f t="shared" si="39"/>
        <v>Wk11</v>
      </c>
      <c r="AC349" s="21">
        <v>45372</v>
      </c>
      <c r="AD349" s="21"/>
      <c r="AE349" s="22"/>
      <c r="AF349" s="141"/>
      <c r="AG349" s="144"/>
      <c r="AH349" s="20" t="s">
        <v>41</v>
      </c>
      <c r="AI349" s="24"/>
      <c r="AJ349" s="25" t="s">
        <v>40</v>
      </c>
      <c r="AK349" s="20" t="s">
        <v>41</v>
      </c>
      <c r="AL349" s="21">
        <v>45225</v>
      </c>
      <c r="AM349" s="28" t="str">
        <f t="shared" si="42"/>
        <v>Wk43</v>
      </c>
      <c r="AN349" s="149" t="s">
        <v>2276</v>
      </c>
      <c r="AO349" s="159" t="s">
        <v>293</v>
      </c>
      <c r="AP349" s="149" t="s">
        <v>2450</v>
      </c>
      <c r="AQ349" s="149" t="e">
        <f>VLOOKUP(A:A,[2]Sheet1!$K:$N,4,0)</f>
        <v>#N/A</v>
      </c>
      <c r="AR349" s="151"/>
      <c r="AS349" s="20"/>
      <c r="AT349" s="20"/>
      <c r="AU349" s="20"/>
      <c r="AV349" s="20" t="s">
        <v>40</v>
      </c>
      <c r="AW349" s="27">
        <v>45225</v>
      </c>
      <c r="AX349" s="28" t="s">
        <v>40</v>
      </c>
      <c r="AY349" s="25"/>
      <c r="AZ349" s="20"/>
      <c r="BA349" t="e">
        <f>IF(MATCH(F349,Sheet1!A:A,0),"YES","NO")</f>
        <v>#N/A</v>
      </c>
      <c r="BB349" s="125" t="s">
        <v>293</v>
      </c>
      <c r="BC349" t="s">
        <v>2447</v>
      </c>
    </row>
    <row r="350" spans="1:55" hidden="1" x14ac:dyDescent="0.35">
      <c r="A350" s="18" t="s">
        <v>293</v>
      </c>
      <c r="B350" s="19">
        <v>0.43190909045600001</v>
      </c>
      <c r="C350" s="19">
        <v>0.78559273607375002</v>
      </c>
      <c r="D350" s="18">
        <v>2023</v>
      </c>
      <c r="E350" s="20" t="s">
        <v>268</v>
      </c>
      <c r="F350" s="20" t="s">
        <v>1143</v>
      </c>
      <c r="G350" s="19">
        <v>0.78559273607375002</v>
      </c>
      <c r="H350" s="20" t="s">
        <v>1144</v>
      </c>
      <c r="I350" s="20" t="s">
        <v>342</v>
      </c>
      <c r="J350" s="48" t="s">
        <v>96</v>
      </c>
      <c r="K350" s="48"/>
      <c r="L350" s="21"/>
      <c r="M350" s="21"/>
      <c r="N350" s="21" t="s">
        <v>2033</v>
      </c>
      <c r="O350" s="85" t="s">
        <v>1990</v>
      </c>
      <c r="P350" s="20">
        <v>2024</v>
      </c>
      <c r="Q350" s="20" t="s">
        <v>184</v>
      </c>
      <c r="R350" s="20" t="s">
        <v>39</v>
      </c>
      <c r="S350" s="20" t="s">
        <v>267</v>
      </c>
      <c r="T350" s="20" t="str">
        <f t="shared" si="37"/>
        <v>DWDM-1554A</v>
      </c>
      <c r="U350" s="20" t="s">
        <v>268</v>
      </c>
      <c r="V350" s="20" t="s">
        <v>1897</v>
      </c>
      <c r="W350" s="20" t="s">
        <v>2295</v>
      </c>
      <c r="X350" s="20" t="e">
        <v>#N/A</v>
      </c>
      <c r="Y350" s="20" t="e">
        <v>#N/A</v>
      </c>
      <c r="Z350" s="20" t="e">
        <v>#N/A</v>
      </c>
      <c r="AA350" s="132"/>
      <c r="AB350" s="20" t="str">
        <f t="shared" si="39"/>
        <v>Wk52</v>
      </c>
      <c r="AC350" s="21">
        <v>45218</v>
      </c>
      <c r="AD350" s="21"/>
      <c r="AE350" s="22"/>
      <c r="AF350" s="141"/>
      <c r="AG350" s="144"/>
      <c r="AH350" s="20" t="s">
        <v>41</v>
      </c>
      <c r="AI350" s="24"/>
      <c r="AJ350" s="25" t="s">
        <v>40</v>
      </c>
      <c r="AK350" s="20" t="s">
        <v>41</v>
      </c>
      <c r="AL350" s="21">
        <v>45225</v>
      </c>
      <c r="AM350" s="28" t="str">
        <f t="shared" si="42"/>
        <v>Wk43</v>
      </c>
      <c r="AN350" s="149" t="s">
        <v>2276</v>
      </c>
      <c r="AO350" s="159" t="s">
        <v>293</v>
      </c>
      <c r="AP350" s="149" t="s">
        <v>2450</v>
      </c>
      <c r="AQ350" s="149" t="e">
        <f>VLOOKUP(A:A,[2]Sheet1!$K:$N,4,0)</f>
        <v>#N/A</v>
      </c>
      <c r="AR350" s="151"/>
      <c r="AS350" s="20"/>
      <c r="AT350" s="20"/>
      <c r="AU350" s="20"/>
      <c r="AV350" s="20" t="s">
        <v>40</v>
      </c>
      <c r="AW350" s="27">
        <v>45225</v>
      </c>
      <c r="AX350" s="28" t="s">
        <v>40</v>
      </c>
      <c r="AY350" s="25"/>
      <c r="AZ350" s="20"/>
      <c r="BA350" t="e">
        <f>IF(MATCH(F350,Sheet1!A:A,0),"YES","NO")</f>
        <v>#N/A</v>
      </c>
      <c r="BB350" s="125" t="s">
        <v>293</v>
      </c>
      <c r="BC350" t="s">
        <v>2447</v>
      </c>
    </row>
    <row r="351" spans="1:55" hidden="1" x14ac:dyDescent="0.35">
      <c r="A351" s="18" t="s">
        <v>293</v>
      </c>
      <c r="B351" s="19">
        <v>0.43190909045600001</v>
      </c>
      <c r="C351" s="19">
        <v>0.78559273607375002</v>
      </c>
      <c r="D351" s="18">
        <v>2023</v>
      </c>
      <c r="E351" s="20" t="s">
        <v>277</v>
      </c>
      <c r="F351" s="20" t="s">
        <v>1145</v>
      </c>
      <c r="G351" s="19">
        <v>0.78559273607375002</v>
      </c>
      <c r="H351" s="20" t="s">
        <v>1082</v>
      </c>
      <c r="I351" s="20" t="s">
        <v>342</v>
      </c>
      <c r="J351" s="48" t="s">
        <v>96</v>
      </c>
      <c r="K351" s="48"/>
      <c r="L351" s="21"/>
      <c r="M351" s="21"/>
      <c r="N351" s="21" t="e">
        <v>#N/A</v>
      </c>
      <c r="O351" s="85" t="s">
        <v>1878</v>
      </c>
      <c r="P351" s="20"/>
      <c r="Q351" s="20"/>
      <c r="R351" s="20"/>
      <c r="S351" s="20"/>
      <c r="T351" s="20" t="str">
        <f t="shared" si="37"/>
        <v>DWDM-</v>
      </c>
      <c r="U351" s="20"/>
      <c r="V351" s="20"/>
      <c r="W351" s="20" t="s">
        <v>2295</v>
      </c>
      <c r="X351" s="20" t="e">
        <v>#N/A</v>
      </c>
      <c r="Y351" s="20" t="e">
        <v>#N/A</v>
      </c>
      <c r="Z351" s="20" t="e">
        <v>#N/A</v>
      </c>
      <c r="AA351" s="132"/>
      <c r="AB351" s="20" t="str">
        <f t="shared" si="39"/>
        <v>Wk52</v>
      </c>
      <c r="AC351" s="21">
        <v>45218</v>
      </c>
      <c r="AD351" s="21"/>
      <c r="AE351" s="22"/>
      <c r="AF351" s="141"/>
      <c r="AG351" s="144"/>
      <c r="AH351" s="20" t="s">
        <v>41</v>
      </c>
      <c r="AI351" s="24"/>
      <c r="AJ351" s="25" t="s">
        <v>40</v>
      </c>
      <c r="AK351" s="20" t="s">
        <v>41</v>
      </c>
      <c r="AL351" s="21">
        <v>45225</v>
      </c>
      <c r="AM351" s="28" t="str">
        <f t="shared" si="42"/>
        <v>Wk43</v>
      </c>
      <c r="AN351" s="149" t="s">
        <v>2276</v>
      </c>
      <c r="AO351" s="159" t="s">
        <v>293</v>
      </c>
      <c r="AP351" s="149" t="s">
        <v>2450</v>
      </c>
      <c r="AQ351" s="149" t="e">
        <f>VLOOKUP(A:A,[2]Sheet1!$K:$N,4,0)</f>
        <v>#N/A</v>
      </c>
      <c r="AR351" s="151"/>
      <c r="AS351" s="20"/>
      <c r="AT351" s="20"/>
      <c r="AU351" s="20"/>
      <c r="AV351" s="20" t="s">
        <v>40</v>
      </c>
      <c r="AW351" s="27">
        <v>45225</v>
      </c>
      <c r="AX351" s="28" t="s">
        <v>40</v>
      </c>
      <c r="AY351" s="25"/>
      <c r="AZ351" s="20"/>
      <c r="BA351" t="e">
        <f>IF(MATCH(F351,Sheet1!A:A,0),"YES","NO")</f>
        <v>#N/A</v>
      </c>
      <c r="BB351" s="125" t="s">
        <v>293</v>
      </c>
      <c r="BC351" t="s">
        <v>2447</v>
      </c>
    </row>
    <row r="352" spans="1:55" hidden="1" x14ac:dyDescent="0.35">
      <c r="A352" s="18" t="s">
        <v>293</v>
      </c>
      <c r="B352" s="19">
        <v>0.43190909045600001</v>
      </c>
      <c r="C352" s="19">
        <v>0.78559273607375002</v>
      </c>
      <c r="D352" s="18">
        <v>2023</v>
      </c>
      <c r="E352" s="20" t="s">
        <v>300</v>
      </c>
      <c r="F352" s="20" t="s">
        <v>1146</v>
      </c>
      <c r="G352" s="19">
        <v>0.78559273607375002</v>
      </c>
      <c r="H352" s="20" t="s">
        <v>1147</v>
      </c>
      <c r="I352" s="20" t="s">
        <v>342</v>
      </c>
      <c r="J352" s="48" t="s">
        <v>96</v>
      </c>
      <c r="K352" s="48"/>
      <c r="L352" s="21"/>
      <c r="M352" s="21"/>
      <c r="N352" s="21" t="e">
        <v>#N/A</v>
      </c>
      <c r="O352" s="85" t="s">
        <v>1878</v>
      </c>
      <c r="P352" s="20"/>
      <c r="Q352" s="20"/>
      <c r="R352" s="20"/>
      <c r="S352" s="20"/>
      <c r="T352" s="20" t="str">
        <f t="shared" si="37"/>
        <v>DWDM-</v>
      </c>
      <c r="U352" s="20"/>
      <c r="V352" s="20"/>
      <c r="W352" s="20" t="s">
        <v>2295</v>
      </c>
      <c r="X352" s="20" t="e">
        <v>#N/A</v>
      </c>
      <c r="Y352" s="20" t="e">
        <v>#N/A</v>
      </c>
      <c r="Z352" s="20" t="e">
        <v>#N/A</v>
      </c>
      <c r="AA352" s="132">
        <v>45363</v>
      </c>
      <c r="AB352" s="20" t="str">
        <f t="shared" si="39"/>
        <v>Wk11</v>
      </c>
      <c r="AC352" s="21">
        <v>45373</v>
      </c>
      <c r="AD352" s="21"/>
      <c r="AE352" s="22"/>
      <c r="AF352" s="141"/>
      <c r="AG352" s="144"/>
      <c r="AH352" s="20" t="s">
        <v>41</v>
      </c>
      <c r="AI352" s="24"/>
      <c r="AJ352" s="25" t="s">
        <v>40</v>
      </c>
      <c r="AK352" s="20" t="s">
        <v>41</v>
      </c>
      <c r="AL352" s="21">
        <v>45225</v>
      </c>
      <c r="AM352" s="28" t="str">
        <f t="shared" si="42"/>
        <v>Wk43</v>
      </c>
      <c r="AN352" s="149" t="s">
        <v>2276</v>
      </c>
      <c r="AO352" s="159" t="s">
        <v>293</v>
      </c>
      <c r="AP352" s="149" t="s">
        <v>2450</v>
      </c>
      <c r="AQ352" s="149" t="e">
        <f>VLOOKUP(A:A,[2]Sheet1!$K:$N,4,0)</f>
        <v>#N/A</v>
      </c>
      <c r="AR352" s="151"/>
      <c r="AS352" s="20"/>
      <c r="AT352" s="20"/>
      <c r="AU352" s="20"/>
      <c r="AV352" s="20" t="s">
        <v>40</v>
      </c>
      <c r="AW352" s="27">
        <v>45225</v>
      </c>
      <c r="AX352" s="28" t="s">
        <v>40</v>
      </c>
      <c r="AY352" s="25"/>
      <c r="AZ352" s="20"/>
      <c r="BA352" t="e">
        <f>IF(MATCH(F352,Sheet1!A:A,0),"YES","NO")</f>
        <v>#N/A</v>
      </c>
      <c r="BB352" s="125" t="s">
        <v>293</v>
      </c>
      <c r="BC352" t="s">
        <v>2447</v>
      </c>
    </row>
    <row r="353" spans="1:55" hidden="1" x14ac:dyDescent="0.35">
      <c r="A353" s="18" t="s">
        <v>293</v>
      </c>
      <c r="B353" s="19">
        <v>0.43190909045600001</v>
      </c>
      <c r="C353" s="19">
        <v>0.78559273607375002</v>
      </c>
      <c r="D353" s="18">
        <v>2023</v>
      </c>
      <c r="E353" s="20" t="s">
        <v>303</v>
      </c>
      <c r="F353" s="20" t="s">
        <v>1148</v>
      </c>
      <c r="G353" s="19">
        <v>0.78559273607375002</v>
      </c>
      <c r="H353" s="20" t="s">
        <v>413</v>
      </c>
      <c r="I353" s="20" t="s">
        <v>342</v>
      </c>
      <c r="J353" s="48" t="s">
        <v>96</v>
      </c>
      <c r="K353" s="48"/>
      <c r="L353" s="21"/>
      <c r="M353" s="21"/>
      <c r="N353" s="21" t="s">
        <v>2004</v>
      </c>
      <c r="O353" s="85" t="s">
        <v>1990</v>
      </c>
      <c r="P353" s="20">
        <v>2024</v>
      </c>
      <c r="Q353" s="20" t="s">
        <v>184</v>
      </c>
      <c r="R353" s="20" t="s">
        <v>39</v>
      </c>
      <c r="S353" s="20" t="s">
        <v>1972</v>
      </c>
      <c r="T353" s="20" t="str">
        <f t="shared" si="37"/>
        <v>DWDM-2021B</v>
      </c>
      <c r="U353" s="20" t="s">
        <v>303</v>
      </c>
      <c r="V353" s="20" t="s">
        <v>1897</v>
      </c>
      <c r="W353" s="20" t="s">
        <v>2295</v>
      </c>
      <c r="X353" s="20" t="e">
        <v>#N/A</v>
      </c>
      <c r="Y353" s="20" t="e">
        <v>#N/A</v>
      </c>
      <c r="Z353" s="20" t="e">
        <v>#N/A</v>
      </c>
      <c r="AA353" s="132"/>
      <c r="AB353" s="20" t="str">
        <f t="shared" si="39"/>
        <v>Wk52</v>
      </c>
      <c r="AC353" s="21">
        <v>45218</v>
      </c>
      <c r="AD353" s="21"/>
      <c r="AE353" s="22"/>
      <c r="AF353" s="141"/>
      <c r="AG353" s="144"/>
      <c r="AH353" s="20" t="s">
        <v>41</v>
      </c>
      <c r="AI353" s="24"/>
      <c r="AJ353" s="25" t="s">
        <v>40</v>
      </c>
      <c r="AK353" s="20" t="s">
        <v>41</v>
      </c>
      <c r="AL353" s="21">
        <v>45225</v>
      </c>
      <c r="AM353" s="28" t="str">
        <f t="shared" si="42"/>
        <v>Wk43</v>
      </c>
      <c r="AN353" s="149" t="s">
        <v>2276</v>
      </c>
      <c r="AO353" s="159" t="s">
        <v>293</v>
      </c>
      <c r="AP353" s="149" t="s">
        <v>2450</v>
      </c>
      <c r="AQ353" s="149" t="e">
        <f>VLOOKUP(A:A,[2]Sheet1!$K:$N,4,0)</f>
        <v>#N/A</v>
      </c>
      <c r="AR353" s="151"/>
      <c r="AS353" s="20"/>
      <c r="AT353" s="20"/>
      <c r="AU353" s="20"/>
      <c r="AV353" s="20" t="s">
        <v>40</v>
      </c>
      <c r="AW353" s="27">
        <v>45225</v>
      </c>
      <c r="AX353" s="28" t="s">
        <v>40</v>
      </c>
      <c r="AY353" s="25"/>
      <c r="AZ353" s="20"/>
      <c r="BA353" t="e">
        <f>IF(MATCH(F353,Sheet1!A:A,0),"YES","NO")</f>
        <v>#N/A</v>
      </c>
      <c r="BB353" s="125" t="s">
        <v>293</v>
      </c>
      <c r="BC353" t="s">
        <v>2447</v>
      </c>
    </row>
    <row r="354" spans="1:55" ht="15" hidden="1" customHeight="1" x14ac:dyDescent="0.35">
      <c r="A354" s="18" t="s">
        <v>1149</v>
      </c>
      <c r="B354" s="19" t="e">
        <v>#N/A</v>
      </c>
      <c r="C354" s="19" t="e">
        <v>#N/A</v>
      </c>
      <c r="D354" s="18">
        <v>2023</v>
      </c>
      <c r="E354" s="20" t="s">
        <v>290</v>
      </c>
      <c r="F354" s="20" t="s">
        <v>1150</v>
      </c>
      <c r="G354" s="19" t="e">
        <v>#N/A</v>
      </c>
      <c r="H354" s="20" t="s">
        <v>1151</v>
      </c>
      <c r="I354" s="20" t="s">
        <v>418</v>
      </c>
      <c r="J354" s="48" t="s">
        <v>96</v>
      </c>
      <c r="K354" s="48"/>
      <c r="L354" s="21"/>
      <c r="M354" s="21"/>
      <c r="N354" s="21" t="s">
        <v>2038</v>
      </c>
      <c r="O354" s="85" t="s">
        <v>1990</v>
      </c>
      <c r="P354" s="20">
        <v>2024</v>
      </c>
      <c r="Q354" s="20" t="s">
        <v>1989</v>
      </c>
      <c r="R354" s="20" t="s">
        <v>39</v>
      </c>
      <c r="S354" s="20" t="s">
        <v>280</v>
      </c>
      <c r="T354" s="20" t="str">
        <f t="shared" si="37"/>
        <v>DWDM-2402B</v>
      </c>
      <c r="U354" s="20" t="s">
        <v>290</v>
      </c>
      <c r="V354" s="20" t="s">
        <v>1897</v>
      </c>
      <c r="W354" s="20" t="s">
        <v>1801</v>
      </c>
      <c r="X354" s="20" t="e">
        <v>#N/A</v>
      </c>
      <c r="Y354" s="20" t="e">
        <v>#N/A</v>
      </c>
      <c r="Z354" s="20" t="e">
        <v>#N/A</v>
      </c>
      <c r="AA354" s="132"/>
      <c r="AB354" s="20" t="str">
        <f t="shared" si="39"/>
        <v>Wk52</v>
      </c>
      <c r="AC354" s="21">
        <v>45253</v>
      </c>
      <c r="AD354" s="21"/>
      <c r="AE354" s="22"/>
      <c r="AF354" s="141"/>
      <c r="AG354" s="144" t="s">
        <v>40</v>
      </c>
      <c r="AH354" s="20" t="s">
        <v>66</v>
      </c>
      <c r="AI354" s="24"/>
      <c r="AJ354" s="25" t="s">
        <v>40</v>
      </c>
      <c r="AK354" s="20" t="s">
        <v>66</v>
      </c>
      <c r="AL354" s="21">
        <v>45268</v>
      </c>
      <c r="AM354" s="28" t="str">
        <f t="shared" si="42"/>
        <v>Wk49</v>
      </c>
      <c r="AN354" s="149" t="e">
        <v>#N/A</v>
      </c>
      <c r="AO354" s="159" t="e">
        <v>#N/A</v>
      </c>
      <c r="AP354" s="149" t="e">
        <v>#N/A</v>
      </c>
      <c r="AQ354" s="149" t="e">
        <f>VLOOKUP(A:A,[2]Sheet1!$K:$N,4,0)</f>
        <v>#N/A</v>
      </c>
      <c r="AR354" s="151"/>
      <c r="AS354" s="20" t="s">
        <v>542</v>
      </c>
      <c r="AT354" s="20" t="s">
        <v>47</v>
      </c>
      <c r="AU354" s="20" t="s">
        <v>66</v>
      </c>
      <c r="AV354" s="20" t="s">
        <v>47</v>
      </c>
      <c r="AW354" s="27">
        <v>45314</v>
      </c>
      <c r="AX354" s="28" t="s">
        <v>40</v>
      </c>
      <c r="AY354" s="25"/>
      <c r="AZ354" s="20"/>
      <c r="BA354" t="e">
        <f>IF(MATCH(F354,Sheet1!A:A,0),"YES","NO")</f>
        <v>#N/A</v>
      </c>
      <c r="BB354" s="125" t="e">
        <v>#N/A</v>
      </c>
      <c r="BC354" t="e">
        <v>#N/A</v>
      </c>
    </row>
    <row r="355" spans="1:55" ht="15" hidden="1" customHeight="1" x14ac:dyDescent="0.35">
      <c r="A355" s="18" t="s">
        <v>1152</v>
      </c>
      <c r="B355" s="19" t="e">
        <v>#N/A</v>
      </c>
      <c r="C355" s="19" t="e">
        <v>#N/A</v>
      </c>
      <c r="D355" s="18">
        <v>2023</v>
      </c>
      <c r="E355" s="20" t="s">
        <v>268</v>
      </c>
      <c r="F355" s="20" t="s">
        <v>1153</v>
      </c>
      <c r="G355" s="19" t="e">
        <v>#N/A</v>
      </c>
      <c r="H355" s="20" t="s">
        <v>1144</v>
      </c>
      <c r="I355" s="20" t="s">
        <v>418</v>
      </c>
      <c r="J355" s="48" t="s">
        <v>96</v>
      </c>
      <c r="K355" s="48"/>
      <c r="L355" s="21"/>
      <c r="M355" s="21"/>
      <c r="N355" s="21" t="s">
        <v>2033</v>
      </c>
      <c r="O355" s="85" t="s">
        <v>1990</v>
      </c>
      <c r="P355" s="20">
        <v>2024</v>
      </c>
      <c r="Q355" s="20" t="s">
        <v>184</v>
      </c>
      <c r="R355" s="20" t="s">
        <v>39</v>
      </c>
      <c r="S355" s="20" t="s">
        <v>267</v>
      </c>
      <c r="T355" s="20" t="str">
        <f t="shared" si="37"/>
        <v>DWDM-1554A</v>
      </c>
      <c r="U355" s="20" t="s">
        <v>268</v>
      </c>
      <c r="V355" s="20" t="s">
        <v>1897</v>
      </c>
      <c r="W355" s="20" t="s">
        <v>1814</v>
      </c>
      <c r="X355" s="20" t="e">
        <v>#N/A</v>
      </c>
      <c r="Y355" s="20" t="e">
        <v>#N/A</v>
      </c>
      <c r="Z355" s="20" t="e">
        <v>#N/A</v>
      </c>
      <c r="AA355" s="132" t="e">
        <v>#N/A</v>
      </c>
      <c r="AB355" s="20" t="s">
        <v>2444</v>
      </c>
      <c r="AC355" s="21" t="e">
        <v>#N/A</v>
      </c>
      <c r="AD355" s="21"/>
      <c r="AE355" s="22"/>
      <c r="AF355" s="141"/>
      <c r="AG355" s="144"/>
      <c r="AH355" s="20" t="s">
        <v>66</v>
      </c>
      <c r="AI355" s="24"/>
      <c r="AJ355" s="25" t="s">
        <v>40</v>
      </c>
      <c r="AK355" s="20" t="s">
        <v>66</v>
      </c>
      <c r="AL355" s="21">
        <v>45268</v>
      </c>
      <c r="AM355" s="28" t="str">
        <f t="shared" si="42"/>
        <v>Wk49</v>
      </c>
      <c r="AN355" s="149" t="e">
        <v>#N/A</v>
      </c>
      <c r="AO355" s="159" t="e">
        <v>#N/A</v>
      </c>
      <c r="AP355" s="149" t="e">
        <v>#N/A</v>
      </c>
      <c r="AQ355" s="149" t="e">
        <f>VLOOKUP(A:A,[2]Sheet1!$K:$N,4,0)</f>
        <v>#N/A</v>
      </c>
      <c r="AR355" s="151"/>
      <c r="AS355" s="20"/>
      <c r="AT355" s="20" t="s">
        <v>47</v>
      </c>
      <c r="AU355" s="20" t="s">
        <v>66</v>
      </c>
      <c r="AV355" s="20" t="s">
        <v>47</v>
      </c>
      <c r="AW355" s="27">
        <v>45314</v>
      </c>
      <c r="AX355" s="28" t="s">
        <v>40</v>
      </c>
      <c r="AY355" s="25"/>
      <c r="AZ355" s="20"/>
      <c r="BA355" t="e">
        <f>IF(MATCH(F355,Sheet1!A:A,0),"YES","NO")</f>
        <v>#N/A</v>
      </c>
      <c r="BB355" s="125" t="e">
        <v>#N/A</v>
      </c>
      <c r="BC355" t="e">
        <v>#N/A</v>
      </c>
    </row>
    <row r="356" spans="1:55" ht="15" hidden="1" customHeight="1" x14ac:dyDescent="0.35">
      <c r="A356" s="18" t="s">
        <v>1154</v>
      </c>
      <c r="B356" s="19" t="e">
        <v>#N/A</v>
      </c>
      <c r="C356" s="19">
        <v>0.99181273926124991</v>
      </c>
      <c r="D356" s="18">
        <v>2023</v>
      </c>
      <c r="E356" s="20" t="s">
        <v>277</v>
      </c>
      <c r="F356" s="20" t="s">
        <v>1155</v>
      </c>
      <c r="G356" s="19">
        <v>0.99181273926124991</v>
      </c>
      <c r="H356" s="20" t="s">
        <v>1082</v>
      </c>
      <c r="I356" s="20" t="s">
        <v>418</v>
      </c>
      <c r="J356" s="48" t="s">
        <v>297</v>
      </c>
      <c r="K356" s="48"/>
      <c r="L356" s="21"/>
      <c r="M356" s="21"/>
      <c r="N356" s="21" t="e">
        <v>#N/A</v>
      </c>
      <c r="O356" s="85" t="s">
        <v>1878</v>
      </c>
      <c r="P356" s="20"/>
      <c r="Q356" s="20"/>
      <c r="R356" s="20"/>
      <c r="S356" s="20"/>
      <c r="T356" s="20" t="str">
        <f t="shared" si="37"/>
        <v>DWDM-</v>
      </c>
      <c r="U356" s="20"/>
      <c r="V356" s="20"/>
      <c r="W356" s="20"/>
      <c r="X356" s="20" t="e">
        <v>#N/A</v>
      </c>
      <c r="Y356" s="20" t="e">
        <v>#N/A</v>
      </c>
      <c r="Z356" s="20" t="e">
        <v>#N/A</v>
      </c>
      <c r="AA356" s="132"/>
      <c r="AB356" s="20" t="str">
        <f t="shared" si="39"/>
        <v>Wk52</v>
      </c>
      <c r="AC356" s="21">
        <v>45245</v>
      </c>
      <c r="AD356" s="21"/>
      <c r="AE356" s="22"/>
      <c r="AF356" s="141"/>
      <c r="AG356" s="144" t="s">
        <v>40</v>
      </c>
      <c r="AH356" s="20" t="s">
        <v>66</v>
      </c>
      <c r="AI356" s="24"/>
      <c r="AJ356" s="25" t="s">
        <v>40</v>
      </c>
      <c r="AK356" s="20" t="s">
        <v>66</v>
      </c>
      <c r="AL356" s="21">
        <v>45313</v>
      </c>
      <c r="AM356" s="28" t="str">
        <f t="shared" si="42"/>
        <v>Wk4</v>
      </c>
      <c r="AN356" s="149" t="e">
        <v>#N/A</v>
      </c>
      <c r="AO356" s="159" t="e">
        <v>#N/A</v>
      </c>
      <c r="AP356" s="149" t="s">
        <v>2450</v>
      </c>
      <c r="AQ356" s="149" t="e">
        <f>VLOOKUP(A:A,[2]Sheet1!$K:$N,4,0)</f>
        <v>#N/A</v>
      </c>
      <c r="AR356" s="151"/>
      <c r="AS356" s="20"/>
      <c r="AT356" s="20"/>
      <c r="AU356" s="20" t="s">
        <v>66</v>
      </c>
      <c r="AV356" s="20" t="s">
        <v>40</v>
      </c>
      <c r="AW356" s="27">
        <v>45356</v>
      </c>
      <c r="AX356" s="47" t="s">
        <v>40</v>
      </c>
      <c r="AY356" s="25"/>
      <c r="AZ356" s="20"/>
      <c r="BA356" t="e">
        <f>IF(MATCH(F356,Sheet1!A:A,0),"YES","NO")</f>
        <v>#N/A</v>
      </c>
      <c r="BB356" s="125" t="e">
        <v>#N/A</v>
      </c>
      <c r="BC356" t="s">
        <v>2450</v>
      </c>
    </row>
    <row r="357" spans="1:55" ht="15" hidden="1" customHeight="1" x14ac:dyDescent="0.35">
      <c r="A357" s="18" t="s">
        <v>1154</v>
      </c>
      <c r="B357" s="19" t="e">
        <v>#N/A</v>
      </c>
      <c r="C357" s="19">
        <v>0.99181273926124991</v>
      </c>
      <c r="D357" s="18">
        <v>2023</v>
      </c>
      <c r="E357" s="20" t="s">
        <v>317</v>
      </c>
      <c r="F357" s="20" t="s">
        <v>1156</v>
      </c>
      <c r="G357" s="19">
        <v>0.99181273926124991</v>
      </c>
      <c r="H357" s="20" t="s">
        <v>1157</v>
      </c>
      <c r="I357" s="20" t="s">
        <v>418</v>
      </c>
      <c r="J357" s="48" t="s">
        <v>96</v>
      </c>
      <c r="K357" s="48"/>
      <c r="L357" s="21"/>
      <c r="M357" s="21"/>
      <c r="N357" s="21" t="s">
        <v>2166</v>
      </c>
      <c r="O357" s="85" t="s">
        <v>1991</v>
      </c>
      <c r="P357" s="20">
        <v>2023</v>
      </c>
      <c r="Q357" s="20" t="s">
        <v>1984</v>
      </c>
      <c r="R357" s="20" t="s">
        <v>39</v>
      </c>
      <c r="S357" s="20" t="s">
        <v>1833</v>
      </c>
      <c r="T357" s="20" t="str">
        <f t="shared" si="37"/>
        <v>DWDM-6000A</v>
      </c>
      <c r="U357" s="20" t="s">
        <v>317</v>
      </c>
      <c r="V357" s="20" t="s">
        <v>40</v>
      </c>
      <c r="W357" s="20" t="s">
        <v>1762</v>
      </c>
      <c r="X357" s="20" t="e">
        <v>#N/A</v>
      </c>
      <c r="Y357" s="20" t="e">
        <v>#N/A</v>
      </c>
      <c r="Z357" s="20" t="e">
        <v>#N/A</v>
      </c>
      <c r="AA357" s="132"/>
      <c r="AB357" s="20" t="str">
        <f t="shared" si="39"/>
        <v>Wk52</v>
      </c>
      <c r="AC357" s="21">
        <v>45246</v>
      </c>
      <c r="AD357" s="21"/>
      <c r="AE357" s="22"/>
      <c r="AF357" s="141"/>
      <c r="AG357" s="144" t="s">
        <v>40</v>
      </c>
      <c r="AH357" s="20" t="s">
        <v>66</v>
      </c>
      <c r="AI357" s="24"/>
      <c r="AJ357" s="25">
        <v>45308</v>
      </c>
      <c r="AK357" s="20" t="s">
        <v>66</v>
      </c>
      <c r="AL357" s="21">
        <v>45314</v>
      </c>
      <c r="AM357" s="28" t="str">
        <f t="shared" si="42"/>
        <v>Wk4</v>
      </c>
      <c r="AN357" s="149" t="e">
        <v>#N/A</v>
      </c>
      <c r="AO357" s="159" t="e">
        <v>#N/A</v>
      </c>
      <c r="AP357" s="149" t="s">
        <v>2450</v>
      </c>
      <c r="AQ357" s="149" t="e">
        <f>VLOOKUP(A:A,[2]Sheet1!$K:$N,4,0)</f>
        <v>#N/A</v>
      </c>
      <c r="AR357" s="151"/>
      <c r="AS357" s="20"/>
      <c r="AT357" s="20"/>
      <c r="AU357" s="20" t="s">
        <v>66</v>
      </c>
      <c r="AV357" s="20" t="s">
        <v>40</v>
      </c>
      <c r="AW357" s="27">
        <v>45356</v>
      </c>
      <c r="AX357" s="47" t="s">
        <v>40</v>
      </c>
      <c r="AY357" s="25"/>
      <c r="AZ357" s="20"/>
      <c r="BA357" t="e">
        <f>IF(MATCH(F357,Sheet1!A:A,0),"YES","NO")</f>
        <v>#N/A</v>
      </c>
      <c r="BB357" s="125" t="e">
        <v>#N/A</v>
      </c>
      <c r="BC357" t="s">
        <v>2450</v>
      </c>
    </row>
    <row r="358" spans="1:55" ht="15" hidden="1" customHeight="1" x14ac:dyDescent="0.35">
      <c r="A358" s="18" t="s">
        <v>1154</v>
      </c>
      <c r="B358" s="19" t="e">
        <v>#N/A</v>
      </c>
      <c r="C358" s="19">
        <v>0.99181273926124991</v>
      </c>
      <c r="D358" s="18">
        <v>2023</v>
      </c>
      <c r="E358" s="20" t="s">
        <v>1158</v>
      </c>
      <c r="F358" s="20" t="s">
        <v>1159</v>
      </c>
      <c r="G358" s="19">
        <v>0.99181273926124991</v>
      </c>
      <c r="H358" s="20" t="s">
        <v>1160</v>
      </c>
      <c r="I358" s="20" t="s">
        <v>418</v>
      </c>
      <c r="J358" s="48" t="s">
        <v>96</v>
      </c>
      <c r="K358" s="48"/>
      <c r="L358" s="21"/>
      <c r="M358" s="21"/>
      <c r="N358" s="21" t="s">
        <v>2169</v>
      </c>
      <c r="O358" s="85" t="s">
        <v>1991</v>
      </c>
      <c r="P358" s="20">
        <v>2023</v>
      </c>
      <c r="Q358" s="20" t="s">
        <v>1986</v>
      </c>
      <c r="R358" s="20" t="s">
        <v>39</v>
      </c>
      <c r="S358" s="20" t="s">
        <v>1833</v>
      </c>
      <c r="T358" s="20" t="str">
        <f t="shared" si="37"/>
        <v>DWDM-6083A</v>
      </c>
      <c r="U358" s="20" t="s">
        <v>1158</v>
      </c>
      <c r="V358" s="20" t="s">
        <v>40</v>
      </c>
      <c r="W358" s="20" t="s">
        <v>1752</v>
      </c>
      <c r="X358" s="20" t="e">
        <v>#N/A</v>
      </c>
      <c r="Y358" s="20" t="e">
        <v>#N/A</v>
      </c>
      <c r="Z358" s="20" t="e">
        <v>#N/A</v>
      </c>
      <c r="AA358" s="132" t="e">
        <v>#N/A</v>
      </c>
      <c r="AB358" s="20" t="e">
        <f t="shared" si="39"/>
        <v>#N/A</v>
      </c>
      <c r="AC358" s="21" t="e">
        <v>#N/A</v>
      </c>
      <c r="AD358" s="21"/>
      <c r="AE358" s="22"/>
      <c r="AF358" s="141"/>
      <c r="AG358" s="144" t="e">
        <v>#N/A</v>
      </c>
      <c r="AH358" s="20"/>
      <c r="AI358" s="24">
        <v>45337</v>
      </c>
      <c r="AJ358" s="25">
        <v>45337</v>
      </c>
      <c r="AK358" s="20" t="s">
        <v>66</v>
      </c>
      <c r="AL358" s="21">
        <v>45323</v>
      </c>
      <c r="AM358" s="28" t="str">
        <f t="shared" si="42"/>
        <v>Wk5</v>
      </c>
      <c r="AN358" s="149" t="e">
        <v>#N/A</v>
      </c>
      <c r="AO358" s="159" t="e">
        <v>#N/A</v>
      </c>
      <c r="AP358" s="149" t="s">
        <v>2450</v>
      </c>
      <c r="AQ358" s="149" t="e">
        <f>VLOOKUP(A:A,[2]Sheet1!$K:$N,4,0)</f>
        <v>#N/A</v>
      </c>
      <c r="AR358" s="151"/>
      <c r="AS358" s="20"/>
      <c r="AT358" s="20"/>
      <c r="AU358" s="20" t="s">
        <v>66</v>
      </c>
      <c r="AV358" s="48" t="s">
        <v>40</v>
      </c>
      <c r="AW358" s="27">
        <v>45356</v>
      </c>
      <c r="AX358" s="47" t="s">
        <v>40</v>
      </c>
      <c r="AY358" s="25"/>
      <c r="AZ358" s="20"/>
      <c r="BA358" t="e">
        <f>IF(MATCH(F358,Sheet1!A:A,0),"YES","NO")</f>
        <v>#N/A</v>
      </c>
      <c r="BB358" s="125" t="e">
        <v>#N/A</v>
      </c>
      <c r="BC358" t="s">
        <v>2450</v>
      </c>
    </row>
    <row r="359" spans="1:55" ht="15" hidden="1" customHeight="1" x14ac:dyDescent="0.35">
      <c r="A359" s="18"/>
      <c r="B359" s="19" t="e">
        <v>#N/A</v>
      </c>
      <c r="C359" s="19">
        <v>0.99181273926124991</v>
      </c>
      <c r="D359" s="18"/>
      <c r="E359" s="48" t="s">
        <v>1161</v>
      </c>
      <c r="F359" s="33" t="e">
        <v>#N/A</v>
      </c>
      <c r="G359" s="19">
        <v>0.99181273926124991</v>
      </c>
      <c r="H359" s="20"/>
      <c r="I359" s="20" t="s">
        <v>1162</v>
      </c>
      <c r="J359" s="48" t="s">
        <v>41</v>
      </c>
      <c r="K359" s="48"/>
      <c r="L359" s="21"/>
      <c r="M359" s="21"/>
      <c r="N359" s="21" t="e">
        <v>#N/A</v>
      </c>
      <c r="O359" s="85" t="s">
        <v>1878</v>
      </c>
      <c r="P359" s="20"/>
      <c r="Q359" s="20"/>
      <c r="R359" s="20"/>
      <c r="S359" s="20"/>
      <c r="T359" s="20" t="str">
        <f t="shared" si="37"/>
        <v>DWDM-</v>
      </c>
      <c r="U359" s="20"/>
      <c r="V359" s="20"/>
      <c r="W359" s="20"/>
      <c r="X359" s="20" t="e">
        <v>#N/A</v>
      </c>
      <c r="Y359" s="20" t="e">
        <v>#N/A</v>
      </c>
      <c r="Z359" s="20" t="e">
        <v>#N/A</v>
      </c>
      <c r="AA359" s="132" t="e">
        <v>#N/A</v>
      </c>
      <c r="AB359" s="20" t="s">
        <v>2444</v>
      </c>
      <c r="AC359" s="21" t="e">
        <v>#N/A</v>
      </c>
      <c r="AD359" s="63" t="e">
        <v>#N/A</v>
      </c>
      <c r="AE359" s="64" t="e">
        <v>#N/A</v>
      </c>
      <c r="AF359" s="141" t="e">
        <v>#N/A</v>
      </c>
      <c r="AG359" s="144" t="e">
        <v>#N/A</v>
      </c>
      <c r="AH359" s="48" t="e">
        <v>#N/A</v>
      </c>
      <c r="AI359" s="72" t="e">
        <v>#N/A</v>
      </c>
      <c r="AJ359" s="67" t="e">
        <v>#N/A</v>
      </c>
      <c r="AK359" s="20"/>
      <c r="AL359" s="21">
        <v>45491</v>
      </c>
      <c r="AM359" s="28"/>
      <c r="AN359" s="149" t="e">
        <v>#N/A</v>
      </c>
      <c r="AO359" s="159" t="e">
        <v>#N/A</v>
      </c>
      <c r="AP359" s="149" t="e">
        <v>#N/A</v>
      </c>
      <c r="AQ359" s="149" t="e">
        <f>VLOOKUP(A:A,[2]Sheet1!$K:$N,4,0)</f>
        <v>#N/A</v>
      </c>
      <c r="AR359" s="156" t="e">
        <v>#N/A</v>
      </c>
      <c r="AS359" s="48" t="e">
        <v>#N/A</v>
      </c>
      <c r="AT359" s="48" t="e">
        <v>#N/A</v>
      </c>
      <c r="AU359" s="48"/>
      <c r="AV359" s="48" t="e">
        <v>#N/A</v>
      </c>
      <c r="AW359" s="69" t="e">
        <v>#N/A</v>
      </c>
      <c r="AX359" s="70"/>
      <c r="AY359" s="67"/>
      <c r="AZ359" s="20"/>
      <c r="BA359" t="e">
        <f>IF(MATCH(F359,Sheet1!A:A,0),"YES","NO")</f>
        <v>#N/A</v>
      </c>
      <c r="BB359" s="125" t="e">
        <v>#N/A</v>
      </c>
      <c r="BC359" t="e">
        <v>#N/A</v>
      </c>
    </row>
    <row r="360" spans="1:55" ht="15" hidden="1" customHeight="1" x14ac:dyDescent="0.35">
      <c r="A360" s="75" t="s">
        <v>429</v>
      </c>
      <c r="B360" s="76" t="e">
        <v>#N/A</v>
      </c>
      <c r="C360" s="19" t="e">
        <v>#N/A</v>
      </c>
      <c r="D360" s="48" t="s">
        <v>59</v>
      </c>
      <c r="E360" s="48">
        <v>1085</v>
      </c>
      <c r="F360" s="77" t="s">
        <v>1163</v>
      </c>
      <c r="G360" s="19"/>
      <c r="H360" s="48" t="s">
        <v>439</v>
      </c>
      <c r="I360" s="20" t="s">
        <v>200</v>
      </c>
      <c r="J360" s="48" t="s">
        <v>96</v>
      </c>
      <c r="K360" s="48"/>
      <c r="L360" s="63"/>
      <c r="M360" s="63"/>
      <c r="N360" s="21" t="e">
        <v>#N/A</v>
      </c>
      <c r="O360" s="85" t="s">
        <v>1878</v>
      </c>
      <c r="P360" s="20"/>
      <c r="Q360" s="20"/>
      <c r="R360" s="20"/>
      <c r="S360" s="48"/>
      <c r="T360" s="20" t="str">
        <f t="shared" si="37"/>
        <v>DWDM-</v>
      </c>
      <c r="U360" s="48"/>
      <c r="V360" s="48"/>
      <c r="W360" s="20" t="s">
        <v>2295</v>
      </c>
      <c r="X360" s="20" t="e">
        <v>#N/A</v>
      </c>
      <c r="Y360" s="20" t="e">
        <v>#N/A</v>
      </c>
      <c r="Z360" s="20" t="e">
        <v>#N/A</v>
      </c>
      <c r="AA360" s="132">
        <v>45371</v>
      </c>
      <c r="AB360" s="20" t="str">
        <f t="shared" si="39"/>
        <v>Wk12</v>
      </c>
      <c r="AC360" s="21">
        <v>45373</v>
      </c>
      <c r="AD360" s="63"/>
      <c r="AE360" s="64"/>
      <c r="AF360" s="141"/>
      <c r="AG360" s="144"/>
      <c r="AH360" s="48"/>
      <c r="AI360" s="72"/>
      <c r="AJ360" s="67"/>
      <c r="AK360" s="20" t="s">
        <v>66</v>
      </c>
      <c r="AL360" s="63">
        <v>45373</v>
      </c>
      <c r="AM360" s="28" t="str">
        <f>"Wk"&amp;WEEKNUM(AL360,21)</f>
        <v>Wk12</v>
      </c>
      <c r="AN360" s="149" t="s">
        <v>2276</v>
      </c>
      <c r="AO360" s="159" t="e">
        <v>#N/A</v>
      </c>
      <c r="AP360" s="149" t="s">
        <v>2446</v>
      </c>
      <c r="AQ360" s="149" t="e">
        <f>VLOOKUP(A:A,[2]Sheet1!$K:$N,4,0)</f>
        <v>#N/A</v>
      </c>
      <c r="AR360" s="156"/>
      <c r="AS360" s="48"/>
      <c r="AT360" s="48"/>
      <c r="AU360" s="48"/>
      <c r="AV360" s="48"/>
      <c r="AW360" s="69"/>
      <c r="AX360" s="70"/>
      <c r="AY360" s="69"/>
      <c r="AZ360" s="48"/>
      <c r="BA360" t="e">
        <f>IF(MATCH(F360,Sheet1!A:A,0),"YES","NO")</f>
        <v>#N/A</v>
      </c>
      <c r="BB360" s="125" t="e">
        <v>#N/A</v>
      </c>
      <c r="BC360" t="s">
        <v>2450</v>
      </c>
    </row>
    <row r="361" spans="1:55" ht="45" hidden="1" customHeight="1" x14ac:dyDescent="0.35">
      <c r="A361" s="18" t="s">
        <v>760</v>
      </c>
      <c r="B361" s="19" t="e">
        <v>#N/A</v>
      </c>
      <c r="C361" s="19"/>
      <c r="D361" s="48">
        <v>2023</v>
      </c>
      <c r="E361" s="48" t="s">
        <v>1164</v>
      </c>
      <c r="F361" s="77" t="s">
        <v>1165</v>
      </c>
      <c r="G361" s="19"/>
      <c r="H361" s="48" t="s">
        <v>1166</v>
      </c>
      <c r="I361" s="48" t="s">
        <v>367</v>
      </c>
      <c r="J361" s="48" t="s">
        <v>96</v>
      </c>
      <c r="K361" s="48"/>
      <c r="L361" s="63"/>
      <c r="M361" s="63"/>
      <c r="N361" s="21" t="s">
        <v>2031</v>
      </c>
      <c r="O361" s="85" t="s">
        <v>1991</v>
      </c>
      <c r="P361" s="20">
        <v>2024</v>
      </c>
      <c r="Q361" s="20" t="s">
        <v>184</v>
      </c>
      <c r="R361" s="20" t="s">
        <v>39</v>
      </c>
      <c r="S361" s="48" t="s">
        <v>760</v>
      </c>
      <c r="T361" s="20" t="str">
        <f t="shared" si="37"/>
        <v>DWDM-1063B</v>
      </c>
      <c r="U361" s="48" t="s">
        <v>1164</v>
      </c>
      <c r="V361" s="48" t="s">
        <v>1897</v>
      </c>
      <c r="W361" s="48" t="s">
        <v>1812</v>
      </c>
      <c r="X361" s="20" t="e">
        <v>#N/A</v>
      </c>
      <c r="Y361" s="20" t="e">
        <v>#N/A</v>
      </c>
      <c r="Z361" s="20" t="e">
        <v>#N/A</v>
      </c>
      <c r="AA361" s="132">
        <v>45436</v>
      </c>
      <c r="AB361" s="20" t="str">
        <f t="shared" si="39"/>
        <v>Wk21</v>
      </c>
      <c r="AC361" s="21">
        <v>45436</v>
      </c>
      <c r="AD361" s="63"/>
      <c r="AE361" s="64"/>
      <c r="AF361" s="141" t="s">
        <v>2482</v>
      </c>
      <c r="AG361" s="144"/>
      <c r="AH361" s="48"/>
      <c r="AI361" s="72"/>
      <c r="AJ361" s="67"/>
      <c r="AK361" s="20"/>
      <c r="AL361" s="21">
        <f t="shared" ref="AL361:AL362" si="43">AA361+14</f>
        <v>45450</v>
      </c>
      <c r="AM361" s="28"/>
      <c r="AN361" s="149" t="s">
        <v>2275</v>
      </c>
      <c r="AO361" s="159" t="e">
        <v>#N/A</v>
      </c>
      <c r="AP361" s="149" t="e">
        <v>#N/A</v>
      </c>
      <c r="AQ361" s="149" t="e">
        <f>VLOOKUP(A:A,[2]Sheet1!$K:$N,4,0)</f>
        <v>#N/A</v>
      </c>
      <c r="AR361" s="156"/>
      <c r="AS361" s="48"/>
      <c r="AT361" s="48"/>
      <c r="AU361" s="48"/>
      <c r="AV361" s="48"/>
      <c r="AW361" s="69"/>
      <c r="AX361" s="70"/>
      <c r="AY361" s="69"/>
      <c r="AZ361" s="48"/>
      <c r="BA361" t="e">
        <f>IF(MATCH(F361,Sheet1!A:A,0),"YES","NO")</f>
        <v>#N/A</v>
      </c>
      <c r="BB361" s="125" t="e">
        <v>#N/A</v>
      </c>
      <c r="BC361" t="e">
        <v>#N/A</v>
      </c>
    </row>
    <row r="362" spans="1:55" ht="30" customHeight="1" x14ac:dyDescent="0.35">
      <c r="A362" s="75" t="s">
        <v>847</v>
      </c>
      <c r="B362" s="76">
        <v>7.5475291698000005E-2</v>
      </c>
      <c r="C362" s="19" t="e">
        <v>#N/A</v>
      </c>
      <c r="D362" s="48" t="s">
        <v>1167</v>
      </c>
      <c r="E362" s="48" t="s">
        <v>60</v>
      </c>
      <c r="F362" s="77" t="s">
        <v>1168</v>
      </c>
      <c r="G362" s="19" t="e">
        <v>#N/A</v>
      </c>
      <c r="H362" s="48" t="s">
        <v>1169</v>
      </c>
      <c r="I362" s="48" t="s">
        <v>200</v>
      </c>
      <c r="J362" s="48" t="s">
        <v>64</v>
      </c>
      <c r="K362" s="48"/>
      <c r="L362" s="63"/>
      <c r="M362" s="63"/>
      <c r="N362" s="21" t="s">
        <v>1996</v>
      </c>
      <c r="O362" s="85" t="s">
        <v>1991</v>
      </c>
      <c r="P362" s="20">
        <v>2024</v>
      </c>
      <c r="Q362" s="20" t="s">
        <v>184</v>
      </c>
      <c r="R362" s="20" t="s">
        <v>39</v>
      </c>
      <c r="S362" s="48" t="s">
        <v>1968</v>
      </c>
      <c r="T362" s="20" t="str">
        <f t="shared" si="37"/>
        <v>DWDM-1049B</v>
      </c>
      <c r="U362" s="48" t="s">
        <v>60</v>
      </c>
      <c r="V362" s="48" t="s">
        <v>1897</v>
      </c>
      <c r="W362" s="20" t="s">
        <v>2295</v>
      </c>
      <c r="X362" s="20" t="s">
        <v>2244</v>
      </c>
      <c r="Y362" s="20" t="s">
        <v>1511</v>
      </c>
      <c r="Z362" s="20" t="s">
        <v>1511</v>
      </c>
      <c r="AA362" s="132">
        <v>45436</v>
      </c>
      <c r="AB362" s="20" t="str">
        <f t="shared" si="39"/>
        <v>Wk21</v>
      </c>
      <c r="AC362" s="21">
        <v>45436</v>
      </c>
      <c r="AD362" s="63"/>
      <c r="AE362" s="64"/>
      <c r="AF362" s="141" t="s">
        <v>1886</v>
      </c>
      <c r="AG362" s="144"/>
      <c r="AH362" s="48"/>
      <c r="AI362" s="72"/>
      <c r="AJ362" s="67"/>
      <c r="AK362" s="20"/>
      <c r="AL362" s="21">
        <f t="shared" si="43"/>
        <v>45450</v>
      </c>
      <c r="AM362" s="28"/>
      <c r="AN362" s="149" t="s">
        <v>2277</v>
      </c>
      <c r="AO362" s="159" t="e">
        <v>#N/A</v>
      </c>
      <c r="AP362" s="149" t="s">
        <v>2447</v>
      </c>
      <c r="AQ362" s="149" t="e">
        <f>VLOOKUP(A:A,[2]Sheet1!$K:$N,4,0)</f>
        <v>#N/A</v>
      </c>
      <c r="AR362" s="157"/>
      <c r="AS362" s="48"/>
      <c r="AT362" s="48"/>
      <c r="AU362" s="48"/>
      <c r="AV362" s="48"/>
      <c r="AW362" s="69"/>
      <c r="AX362" s="70"/>
      <c r="AY362" s="69"/>
      <c r="AZ362" s="48"/>
      <c r="BA362" t="e">
        <f>IF(MATCH(F362,Sheet1!A:A,0),"YES","NO")</f>
        <v>#N/A</v>
      </c>
      <c r="BB362" s="125" t="e">
        <v>#N/A</v>
      </c>
      <c r="BC362" t="s">
        <v>2447</v>
      </c>
    </row>
    <row r="363" spans="1:55" ht="29" x14ac:dyDescent="0.35">
      <c r="A363" s="129" t="s">
        <v>524</v>
      </c>
      <c r="B363" s="130" t="e">
        <v>#N/A</v>
      </c>
      <c r="C363" s="36" t="e">
        <v>#N/A</v>
      </c>
      <c r="D363" s="131">
        <v>2023</v>
      </c>
      <c r="E363" s="48" t="s">
        <v>528</v>
      </c>
      <c r="F363" s="48" t="s">
        <v>529</v>
      </c>
      <c r="G363" s="36" t="e">
        <v>#N/A</v>
      </c>
      <c r="H363" s="48" t="s">
        <v>530</v>
      </c>
      <c r="I363" s="48" t="s">
        <v>367</v>
      </c>
      <c r="J363" s="48" t="s">
        <v>96</v>
      </c>
      <c r="K363" s="48"/>
      <c r="L363" s="63"/>
      <c r="M363" s="63"/>
      <c r="N363" s="21" t="s">
        <v>2066</v>
      </c>
      <c r="O363" s="85" t="s">
        <v>1990</v>
      </c>
      <c r="P363" s="20">
        <v>2024</v>
      </c>
      <c r="Q363" s="20" t="s">
        <v>184</v>
      </c>
      <c r="R363" s="20" t="s">
        <v>39</v>
      </c>
      <c r="S363" s="48" t="s">
        <v>1833</v>
      </c>
      <c r="T363" s="20" t="str">
        <f t="shared" si="37"/>
        <v>DWDM-1360A</v>
      </c>
      <c r="U363" s="48" t="s">
        <v>528</v>
      </c>
      <c r="V363" s="48" t="s">
        <v>40</v>
      </c>
      <c r="W363" s="20" t="s">
        <v>1809</v>
      </c>
      <c r="X363" s="20" t="e">
        <v>#N/A</v>
      </c>
      <c r="Y363" s="20" t="e">
        <v>#N/A</v>
      </c>
      <c r="Z363" s="20" t="e">
        <v>#N/A</v>
      </c>
      <c r="AA363" s="132"/>
      <c r="AB363" s="20" t="str">
        <f t="shared" si="39"/>
        <v>Wk52</v>
      </c>
      <c r="AC363" s="21">
        <v>45423</v>
      </c>
      <c r="AD363" s="63" t="s">
        <v>531</v>
      </c>
      <c r="AE363" s="64" t="s">
        <v>252</v>
      </c>
      <c r="AF363" s="141" t="s">
        <v>2376</v>
      </c>
      <c r="AG363" s="144">
        <v>45442</v>
      </c>
      <c r="AH363" s="48"/>
      <c r="AI363" s="72" t="s">
        <v>375</v>
      </c>
      <c r="AJ363" s="67">
        <v>45334</v>
      </c>
      <c r="AK363" s="20"/>
      <c r="AL363" s="21">
        <v>45458</v>
      </c>
      <c r="AM363" s="28"/>
      <c r="AN363" s="149" t="s">
        <v>2277</v>
      </c>
      <c r="AO363" s="160" t="s">
        <v>524</v>
      </c>
      <c r="AP363" s="149" t="s">
        <v>2447</v>
      </c>
      <c r="AQ363" s="149" t="e">
        <f>VLOOKUP(A:A,[2]Sheet1!$K:$N,4,0)</f>
        <v>#N/A</v>
      </c>
      <c r="AR363" s="156"/>
      <c r="AS363" s="48"/>
      <c r="AT363" s="48"/>
      <c r="AU363" s="48"/>
      <c r="AV363" s="48"/>
      <c r="AW363" s="69">
        <v>0</v>
      </c>
      <c r="AX363" s="70"/>
      <c r="AY363" s="67"/>
      <c r="AZ363" s="48"/>
      <c r="BA363" t="e">
        <f>IF(MATCH(F363,Sheet1!A:A,0),"YES","NO")</f>
        <v>#N/A</v>
      </c>
      <c r="BB363" s="125" t="e">
        <v>#N/A</v>
      </c>
      <c r="BC363" t="e">
        <v>#N/A</v>
      </c>
    </row>
    <row r="364" spans="1:55" hidden="1" x14ac:dyDescent="0.35">
      <c r="A364" s="75" t="s">
        <v>1170</v>
      </c>
      <c r="B364" s="76">
        <v>0.80842560884875003</v>
      </c>
      <c r="C364" s="19" t="e">
        <v>#N/A</v>
      </c>
      <c r="D364" s="48" t="s">
        <v>1167</v>
      </c>
      <c r="E364" s="48" t="s">
        <v>121</v>
      </c>
      <c r="F364" s="77" t="s">
        <v>1184</v>
      </c>
      <c r="G364" s="19" t="e">
        <v>#N/A</v>
      </c>
      <c r="H364" s="48" t="s">
        <v>1185</v>
      </c>
      <c r="I364" s="48" t="s">
        <v>200</v>
      </c>
      <c r="J364" s="48" t="s">
        <v>96</v>
      </c>
      <c r="K364" s="48" t="s">
        <v>41</v>
      </c>
      <c r="L364" s="48" t="s">
        <v>41</v>
      </c>
      <c r="M364" s="21"/>
      <c r="N364" s="21" t="s">
        <v>1994</v>
      </c>
      <c r="O364" s="85" t="s">
        <v>1991</v>
      </c>
      <c r="P364" s="20">
        <v>2024</v>
      </c>
      <c r="Q364" s="20" t="s">
        <v>184</v>
      </c>
      <c r="R364" s="20" t="s">
        <v>39</v>
      </c>
      <c r="S364" s="48" t="s">
        <v>1967</v>
      </c>
      <c r="T364" s="20" t="str">
        <f t="shared" si="37"/>
        <v>DWDM-1475A</v>
      </c>
      <c r="U364" s="48" t="s">
        <v>121</v>
      </c>
      <c r="V364" s="48" t="s">
        <v>1897</v>
      </c>
      <c r="W364" s="20" t="s">
        <v>2295</v>
      </c>
      <c r="X364" s="20" t="s">
        <v>2244</v>
      </c>
      <c r="Y364" s="20" t="s">
        <v>1511</v>
      </c>
      <c r="Z364" s="20" t="s">
        <v>1511</v>
      </c>
      <c r="AA364" s="132">
        <v>45420</v>
      </c>
      <c r="AB364" s="20" t="str">
        <f t="shared" si="39"/>
        <v>Wk19</v>
      </c>
      <c r="AC364" s="21">
        <v>45425</v>
      </c>
      <c r="AD364" s="21"/>
      <c r="AE364" s="22"/>
      <c r="AF364" s="141"/>
      <c r="AG364" s="144"/>
      <c r="AH364" s="20"/>
      <c r="AI364" s="24"/>
      <c r="AJ364" s="25"/>
      <c r="AK364" s="20"/>
      <c r="AL364" s="21">
        <v>45428</v>
      </c>
      <c r="AM364" s="28"/>
      <c r="AN364" s="149" t="s">
        <v>2300</v>
      </c>
      <c r="AO364" s="159" t="s">
        <v>1170</v>
      </c>
      <c r="AP364" s="149" t="s">
        <v>2450</v>
      </c>
      <c r="AQ364" s="149" t="e">
        <f>VLOOKUP(A:A,[2]Sheet1!$K:$N,4,0)</f>
        <v>#N/A</v>
      </c>
      <c r="AR364" s="152"/>
      <c r="AS364" s="20"/>
      <c r="AT364" s="20"/>
      <c r="AU364" s="20"/>
      <c r="AV364" s="20"/>
      <c r="AW364" s="27"/>
      <c r="AX364" s="28"/>
      <c r="AY364" s="27"/>
      <c r="AZ364" s="63">
        <v>45435</v>
      </c>
      <c r="BA364" t="e">
        <f>IF(MATCH(F364,Sheet1!A:A,0),"YES","NO")</f>
        <v>#N/A</v>
      </c>
      <c r="BB364" s="125" t="e">
        <v>#N/A</v>
      </c>
      <c r="BC364" t="s">
        <v>2450</v>
      </c>
    </row>
    <row r="365" spans="1:55" ht="15" hidden="1" customHeight="1" x14ac:dyDescent="0.35">
      <c r="A365" s="75" t="s">
        <v>1380</v>
      </c>
      <c r="B365" s="76" t="e">
        <v>#N/A</v>
      </c>
      <c r="C365" s="19"/>
      <c r="D365" s="48" t="s">
        <v>1371</v>
      </c>
      <c r="E365" s="48" t="s">
        <v>60</v>
      </c>
      <c r="F365" s="138" t="s">
        <v>1381</v>
      </c>
      <c r="G365" s="19">
        <v>0.23</v>
      </c>
      <c r="H365" s="139" t="s">
        <v>849</v>
      </c>
      <c r="I365" s="48" t="s">
        <v>1375</v>
      </c>
      <c r="J365" s="48" t="s">
        <v>96</v>
      </c>
      <c r="K365" s="48" t="s">
        <v>41</v>
      </c>
      <c r="L365" s="63"/>
      <c r="M365" s="21"/>
      <c r="N365" s="21" t="s">
        <v>1996</v>
      </c>
      <c r="O365" s="85" t="s">
        <v>1991</v>
      </c>
      <c r="P365" s="20">
        <v>2024</v>
      </c>
      <c r="Q365" s="20" t="s">
        <v>184</v>
      </c>
      <c r="R365" s="20" t="s">
        <v>39</v>
      </c>
      <c r="S365" s="48" t="s">
        <v>1968</v>
      </c>
      <c r="T365" s="20" t="str">
        <f t="shared" si="37"/>
        <v>DWDM-1049B</v>
      </c>
      <c r="U365" s="48" t="s">
        <v>60</v>
      </c>
      <c r="V365" s="48" t="s">
        <v>1897</v>
      </c>
      <c r="W365" s="20" t="s">
        <v>2295</v>
      </c>
      <c r="X365" s="20" t="s">
        <v>2244</v>
      </c>
      <c r="Y365" s="20" t="s">
        <v>1511</v>
      </c>
      <c r="Z365" s="20" t="s">
        <v>1511</v>
      </c>
      <c r="AA365" s="132">
        <v>45421</v>
      </c>
      <c r="AB365" s="20" t="str">
        <f t="shared" si="39"/>
        <v>Wk19</v>
      </c>
      <c r="AC365" s="21">
        <v>45426</v>
      </c>
      <c r="AD365" s="21"/>
      <c r="AE365" s="22"/>
      <c r="AF365" s="141"/>
      <c r="AG365" s="144"/>
      <c r="AH365" s="20"/>
      <c r="AI365" s="24"/>
      <c r="AJ365" s="25"/>
      <c r="AK365" s="20"/>
      <c r="AL365" s="21">
        <v>45434</v>
      </c>
      <c r="AM365" s="28"/>
      <c r="AN365" s="149" t="e">
        <v>#N/A</v>
      </c>
      <c r="AO365" s="159" t="e">
        <v>#N/A</v>
      </c>
      <c r="AP365" s="149" t="e">
        <v>#N/A</v>
      </c>
      <c r="AQ365" s="149" t="e">
        <f>VLOOKUP(A:A,[2]Sheet1!$K:$N,4,0)</f>
        <v>#N/A</v>
      </c>
      <c r="AR365" s="152"/>
      <c r="AS365" s="20"/>
      <c r="AT365" s="20"/>
      <c r="AU365" s="20"/>
      <c r="AV365" s="20"/>
      <c r="AW365" s="27"/>
      <c r="AX365" s="28"/>
      <c r="AY365" s="27"/>
      <c r="AZ365" s="48"/>
      <c r="BA365" t="e">
        <f>IF(MATCH(F365,Sheet1!A:A,0),"YES","NO")</f>
        <v>#N/A</v>
      </c>
      <c r="BB365" s="125" t="e">
        <v>#N/A</v>
      </c>
      <c r="BC365" t="e">
        <v>#N/A</v>
      </c>
    </row>
    <row r="366" spans="1:55" ht="15" hidden="1" customHeight="1" x14ac:dyDescent="0.35">
      <c r="A366" s="75" t="s">
        <v>58</v>
      </c>
      <c r="B366" s="76" t="e">
        <v>#N/A</v>
      </c>
      <c r="C366" s="32">
        <v>0.98909999999999998</v>
      </c>
      <c r="D366" s="48" t="s">
        <v>59</v>
      </c>
      <c r="E366" s="48" t="s">
        <v>60</v>
      </c>
      <c r="F366" s="138" t="s">
        <v>61</v>
      </c>
      <c r="G366" s="32">
        <v>0.98909999999999998</v>
      </c>
      <c r="H366" s="48" t="s">
        <v>62</v>
      </c>
      <c r="I366" s="48" t="s">
        <v>63</v>
      </c>
      <c r="J366" s="48" t="s">
        <v>64</v>
      </c>
      <c r="K366" s="48"/>
      <c r="L366" s="63">
        <v>45321</v>
      </c>
      <c r="M366" s="21"/>
      <c r="N366" s="21" t="s">
        <v>1996</v>
      </c>
      <c r="O366" s="85" t="s">
        <v>1991</v>
      </c>
      <c r="P366" s="20">
        <v>2024</v>
      </c>
      <c r="Q366" s="20" t="s">
        <v>184</v>
      </c>
      <c r="R366" s="20" t="s">
        <v>39</v>
      </c>
      <c r="S366" s="48" t="s">
        <v>1968</v>
      </c>
      <c r="T366" s="20" t="str">
        <f t="shared" si="37"/>
        <v>DWDM-1049B</v>
      </c>
      <c r="U366" s="48" t="s">
        <v>60</v>
      </c>
      <c r="V366" s="48" t="s">
        <v>1897</v>
      </c>
      <c r="W366" s="20" t="s">
        <v>1898</v>
      </c>
      <c r="X366" s="20" t="s">
        <v>2240</v>
      </c>
      <c r="Y366" s="20" t="s">
        <v>1506</v>
      </c>
      <c r="Z366" s="20" t="s">
        <v>1506</v>
      </c>
      <c r="AA366" s="132">
        <v>45427</v>
      </c>
      <c r="AB366" s="20" t="str">
        <f t="shared" si="39"/>
        <v>Wk20</v>
      </c>
      <c r="AC366" s="21">
        <v>45427</v>
      </c>
      <c r="AD366" s="21"/>
      <c r="AE366" s="22"/>
      <c r="AF366" s="141" t="s">
        <v>2324</v>
      </c>
      <c r="AG366" s="144">
        <v>45435</v>
      </c>
      <c r="AH366" s="20"/>
      <c r="AI366" s="24"/>
      <c r="AJ366" s="25" t="s">
        <v>65</v>
      </c>
      <c r="AK366" s="20"/>
      <c r="AL366" s="21">
        <v>45434</v>
      </c>
      <c r="AM366" s="28"/>
      <c r="AN366" s="149" t="s">
        <v>2275</v>
      </c>
      <c r="AO366" s="159" t="e">
        <v>#N/A</v>
      </c>
      <c r="AP366" s="149" t="s">
        <v>2449</v>
      </c>
      <c r="AQ366" s="149" t="e">
        <f>VLOOKUP(A:A,[2]Sheet1!$K:$N,4,0)</f>
        <v>#N/A</v>
      </c>
      <c r="AR366" s="151" t="e">
        <v>#N/A</v>
      </c>
      <c r="AS366" s="20"/>
      <c r="AT366" s="20"/>
      <c r="AU366" s="20"/>
      <c r="AV366" s="20"/>
      <c r="AW366" s="27" t="e">
        <v>#N/A</v>
      </c>
      <c r="AX366" s="28"/>
      <c r="AY366" s="25" t="s">
        <v>66</v>
      </c>
      <c r="AZ366" s="63">
        <v>45422</v>
      </c>
      <c r="BA366" t="e">
        <f>IF(MATCH(F366,Sheet1!A:A,0),"YES","NO")</f>
        <v>#N/A</v>
      </c>
      <c r="BB366" s="125" t="e">
        <v>#N/A</v>
      </c>
      <c r="BC366" t="s">
        <v>2449</v>
      </c>
    </row>
    <row r="367" spans="1:55" hidden="1" x14ac:dyDescent="0.35">
      <c r="A367" s="75" t="s">
        <v>111</v>
      </c>
      <c r="B367" s="76">
        <v>0.43402654726599993</v>
      </c>
      <c r="C367" s="32">
        <v>0.85389999999999999</v>
      </c>
      <c r="D367" s="48" t="s">
        <v>59</v>
      </c>
      <c r="E367" s="48" t="s">
        <v>60</v>
      </c>
      <c r="F367" s="138" t="s">
        <v>115</v>
      </c>
      <c r="G367" s="32">
        <v>0.85389999999999999</v>
      </c>
      <c r="H367" s="48" t="s">
        <v>116</v>
      </c>
      <c r="I367" s="48" t="s">
        <v>113</v>
      </c>
      <c r="J367" s="48" t="s">
        <v>96</v>
      </c>
      <c r="K367" s="48"/>
      <c r="L367" s="140">
        <v>45335</v>
      </c>
      <c r="M367" s="34">
        <v>45337</v>
      </c>
      <c r="N367" s="21" t="s">
        <v>1996</v>
      </c>
      <c r="O367" s="85" t="s">
        <v>1991</v>
      </c>
      <c r="P367" s="20">
        <v>2024</v>
      </c>
      <c r="Q367" s="20" t="s">
        <v>184</v>
      </c>
      <c r="R367" s="20" t="s">
        <v>39</v>
      </c>
      <c r="S367" s="48" t="s">
        <v>1968</v>
      </c>
      <c r="T367" s="20" t="str">
        <f t="shared" si="37"/>
        <v>DWDM-1049B</v>
      </c>
      <c r="U367" s="48" t="s">
        <v>60</v>
      </c>
      <c r="V367" s="48" t="s">
        <v>1897</v>
      </c>
      <c r="W367" s="20" t="s">
        <v>1898</v>
      </c>
      <c r="X367" s="20" t="s">
        <v>2242</v>
      </c>
      <c r="Y367" s="20" t="s">
        <v>1506</v>
      </c>
      <c r="Z367" s="20" t="s">
        <v>1506</v>
      </c>
      <c r="AA367" s="132">
        <v>45427</v>
      </c>
      <c r="AB367" s="20" t="str">
        <f t="shared" si="39"/>
        <v>Wk20</v>
      </c>
      <c r="AC367" s="21">
        <v>45427</v>
      </c>
      <c r="AD367" s="21"/>
      <c r="AE367" s="22"/>
      <c r="AF367" s="141" t="s">
        <v>2324</v>
      </c>
      <c r="AG367" s="144"/>
      <c r="AH367" s="20"/>
      <c r="AI367" s="24"/>
      <c r="AJ367" s="25"/>
      <c r="AK367" s="20"/>
      <c r="AL367" s="21">
        <v>45434</v>
      </c>
      <c r="AM367" s="28"/>
      <c r="AN367" s="149" t="s">
        <v>2297</v>
      </c>
      <c r="AO367" s="159" t="s">
        <v>111</v>
      </c>
      <c r="AP367" s="149" t="s">
        <v>2450</v>
      </c>
      <c r="AQ367" s="149" t="str">
        <f>VLOOKUP(A:A,[2]Sheet1!$K:$N,4,0)</f>
        <v>P1_PE-MCR-Q1</v>
      </c>
      <c r="AR367" s="151" t="e">
        <v>#N/A</v>
      </c>
      <c r="AS367" s="20"/>
      <c r="AT367" s="20"/>
      <c r="AU367" s="20"/>
      <c r="AV367" s="20"/>
      <c r="AW367" s="27" t="e">
        <v>#N/A</v>
      </c>
      <c r="AX367" s="28"/>
      <c r="AY367" s="25" t="s">
        <v>66</v>
      </c>
      <c r="AZ367" s="63">
        <v>45436</v>
      </c>
      <c r="BA367" t="e">
        <f>IF(MATCH(F367,Sheet1!A:A,0),"YES","NO")</f>
        <v>#N/A</v>
      </c>
      <c r="BB367" s="125" t="s">
        <v>111</v>
      </c>
      <c r="BC367" t="s">
        <v>2449</v>
      </c>
    </row>
    <row r="368" spans="1:55" ht="15" hidden="1" customHeight="1" x14ac:dyDescent="0.35">
      <c r="A368" s="75" t="s">
        <v>126</v>
      </c>
      <c r="B368" s="76">
        <v>4.6672209813299999</v>
      </c>
      <c r="C368" s="32">
        <v>1.0339</v>
      </c>
      <c r="D368" s="48" t="s">
        <v>59</v>
      </c>
      <c r="E368" s="48" t="s">
        <v>127</v>
      </c>
      <c r="F368" s="138" t="s">
        <v>128</v>
      </c>
      <c r="G368" s="32">
        <v>1.0339</v>
      </c>
      <c r="H368" s="48" t="s">
        <v>129</v>
      </c>
      <c r="I368" s="48" t="s">
        <v>37</v>
      </c>
      <c r="J368" s="48" t="s">
        <v>64</v>
      </c>
      <c r="K368" s="48"/>
      <c r="L368" s="63">
        <v>45318</v>
      </c>
      <c r="M368" s="21"/>
      <c r="N368" s="21" t="s">
        <v>2006</v>
      </c>
      <c r="O368" s="85" t="s">
        <v>1991</v>
      </c>
      <c r="P368" s="20">
        <v>2024</v>
      </c>
      <c r="Q368" s="20" t="s">
        <v>184</v>
      </c>
      <c r="R368" s="20" t="s">
        <v>39</v>
      </c>
      <c r="S368" s="48" t="s">
        <v>1973</v>
      </c>
      <c r="T368" s="20" t="str">
        <f t="shared" si="37"/>
        <v>DWDM-1197A</v>
      </c>
      <c r="U368" s="48" t="s">
        <v>127</v>
      </c>
      <c r="V368" s="48" t="s">
        <v>1897</v>
      </c>
      <c r="W368" s="20" t="s">
        <v>1810</v>
      </c>
      <c r="X368" s="20" t="s">
        <v>2240</v>
      </c>
      <c r="Y368" s="20" t="s">
        <v>1506</v>
      </c>
      <c r="Z368" s="20" t="s">
        <v>1506</v>
      </c>
      <c r="AA368" s="132">
        <v>45427</v>
      </c>
      <c r="AB368" s="20" t="str">
        <f t="shared" si="39"/>
        <v>Wk20</v>
      </c>
      <c r="AC368" s="21">
        <v>45427</v>
      </c>
      <c r="AD368" s="21"/>
      <c r="AE368" s="22"/>
      <c r="AF368" s="141" t="s">
        <v>2324</v>
      </c>
      <c r="AG368" s="144">
        <v>45440</v>
      </c>
      <c r="AH368" s="20"/>
      <c r="AI368" s="24"/>
      <c r="AJ368" s="25" t="s">
        <v>65</v>
      </c>
      <c r="AK368" s="20"/>
      <c r="AL368" s="21">
        <v>45434</v>
      </c>
      <c r="AM368" s="28"/>
      <c r="AN368" s="149" t="s">
        <v>2275</v>
      </c>
      <c r="AO368" s="159" t="e">
        <v>#N/A</v>
      </c>
      <c r="AP368" s="149" t="e">
        <v>#N/A</v>
      </c>
      <c r="AQ368" s="149" t="e">
        <f>VLOOKUP(A:A,[2]Sheet1!$K:$N,4,0)</f>
        <v>#N/A</v>
      </c>
      <c r="AR368" s="151" t="e">
        <v>#N/A</v>
      </c>
      <c r="AS368" s="20"/>
      <c r="AT368" s="20"/>
      <c r="AU368" s="20"/>
      <c r="AV368" s="20"/>
      <c r="AW368" s="27" t="e">
        <v>#N/A</v>
      </c>
      <c r="AX368" s="28" t="s">
        <v>131</v>
      </c>
      <c r="AY368" s="25" t="s">
        <v>66</v>
      </c>
      <c r="AZ368" s="63">
        <v>45067</v>
      </c>
      <c r="BA368" t="e">
        <f>IF(MATCH(F368,Sheet1!A:A,0),"YES","NO")</f>
        <v>#N/A</v>
      </c>
      <c r="BB368" s="125" t="e">
        <v>#N/A</v>
      </c>
      <c r="BC368" t="e">
        <v>#N/A</v>
      </c>
    </row>
    <row r="369" spans="1:55" x14ac:dyDescent="0.35">
      <c r="A369" s="75" t="s">
        <v>1215</v>
      </c>
      <c r="B369" s="76">
        <v>0.67374253617199997</v>
      </c>
      <c r="C369" s="19">
        <v>0.70370391758200002</v>
      </c>
      <c r="D369" s="48" t="s">
        <v>1167</v>
      </c>
      <c r="E369" s="48" t="s">
        <v>995</v>
      </c>
      <c r="F369" s="77" t="s">
        <v>1219</v>
      </c>
      <c r="G369" s="19">
        <v>0.70370391758200002</v>
      </c>
      <c r="H369" s="48" t="s">
        <v>1220</v>
      </c>
      <c r="I369" s="48" t="s">
        <v>200</v>
      </c>
      <c r="J369" s="48" t="s">
        <v>158</v>
      </c>
      <c r="K369" s="48"/>
      <c r="L369" s="63"/>
      <c r="M369" s="21"/>
      <c r="N369" s="21" t="s">
        <v>2205</v>
      </c>
      <c r="O369" s="85" t="s">
        <v>1991</v>
      </c>
      <c r="P369" s="20">
        <v>2023</v>
      </c>
      <c r="Q369" s="20" t="s">
        <v>1984</v>
      </c>
      <c r="R369" s="20" t="s">
        <v>39</v>
      </c>
      <c r="S369" s="48" t="s">
        <v>1833</v>
      </c>
      <c r="T369" s="20" t="str">
        <f t="shared" si="37"/>
        <v>DWDM-8429B</v>
      </c>
      <c r="U369" s="48" t="s">
        <v>995</v>
      </c>
      <c r="V369" s="48" t="s">
        <v>390</v>
      </c>
      <c r="W369" s="20" t="s">
        <v>2295</v>
      </c>
      <c r="X369" s="20" t="s">
        <v>2244</v>
      </c>
      <c r="Y369" s="20" t="s">
        <v>1511</v>
      </c>
      <c r="Z369" s="20" t="s">
        <v>1511</v>
      </c>
      <c r="AA369" s="132">
        <v>45427</v>
      </c>
      <c r="AB369" s="20" t="str">
        <f t="shared" si="39"/>
        <v>Wk20</v>
      </c>
      <c r="AC369" s="21">
        <v>45427</v>
      </c>
      <c r="AD369" s="21"/>
      <c r="AE369" s="22"/>
      <c r="AF369" s="141" t="s">
        <v>2324</v>
      </c>
      <c r="AG369" s="144"/>
      <c r="AH369" s="20"/>
      <c r="AI369" s="24"/>
      <c r="AJ369" s="25"/>
      <c r="AK369" s="20"/>
      <c r="AL369" s="21">
        <v>45434</v>
      </c>
      <c r="AM369" s="28"/>
      <c r="AN369" s="149" t="str">
        <f>AQ369</f>
        <v>P1_IP_BR-Q3</v>
      </c>
      <c r="AO369" s="159" t="s">
        <v>1215</v>
      </c>
      <c r="AP369" s="149" t="s">
        <v>2447</v>
      </c>
      <c r="AQ369" s="149" t="str">
        <f>VLOOKUP(A:A,[2]Sheet1!$K:$N,4,0)</f>
        <v>P1_IP_BR-Q3</v>
      </c>
      <c r="AR369" s="152"/>
      <c r="AS369" s="20"/>
      <c r="AT369" s="20"/>
      <c r="AU369" s="20"/>
      <c r="AV369" s="20"/>
      <c r="AW369" s="27"/>
      <c r="AX369" s="28"/>
      <c r="AY369" s="27"/>
      <c r="AZ369" s="48"/>
      <c r="BA369" t="e">
        <f>IF(MATCH(F369,Sheet1!A:A,0),"YES","NO")</f>
        <v>#N/A</v>
      </c>
      <c r="BB369" s="125" t="e">
        <v>#N/A</v>
      </c>
      <c r="BC369" t="s">
        <v>2447</v>
      </c>
    </row>
    <row r="370" spans="1:55" ht="30" hidden="1" customHeight="1" x14ac:dyDescent="0.35">
      <c r="A370" s="75" t="s">
        <v>1380</v>
      </c>
      <c r="B370" s="76" t="e">
        <v>#N/A</v>
      </c>
      <c r="C370" s="19"/>
      <c r="D370" s="48" t="s">
        <v>1371</v>
      </c>
      <c r="E370" s="48" t="s">
        <v>303</v>
      </c>
      <c r="F370" s="138" t="s">
        <v>1382</v>
      </c>
      <c r="G370" s="19">
        <v>0.23</v>
      </c>
      <c r="H370" s="139" t="s">
        <v>1383</v>
      </c>
      <c r="I370" s="48" t="s">
        <v>1375</v>
      </c>
      <c r="J370" s="48" t="s">
        <v>96</v>
      </c>
      <c r="K370" s="48" t="s">
        <v>41</v>
      </c>
      <c r="L370" s="63"/>
      <c r="M370" s="21"/>
      <c r="N370" s="21" t="s">
        <v>2004</v>
      </c>
      <c r="O370" s="85" t="s">
        <v>1990</v>
      </c>
      <c r="P370" s="20">
        <v>2024</v>
      </c>
      <c r="Q370" s="20" t="s">
        <v>184</v>
      </c>
      <c r="R370" s="20" t="s">
        <v>39</v>
      </c>
      <c r="S370" s="48" t="s">
        <v>1972</v>
      </c>
      <c r="T370" s="20" t="str">
        <f t="shared" si="37"/>
        <v>DWDM-2021B</v>
      </c>
      <c r="U370" s="48" t="s">
        <v>303</v>
      </c>
      <c r="V370" s="48" t="s">
        <v>1897</v>
      </c>
      <c r="W370" s="20" t="s">
        <v>2295</v>
      </c>
      <c r="X370" s="20" t="s">
        <v>2244</v>
      </c>
      <c r="Y370" s="20" t="s">
        <v>1511</v>
      </c>
      <c r="Z370" s="20" t="s">
        <v>1511</v>
      </c>
      <c r="AA370" s="132">
        <v>45421</v>
      </c>
      <c r="AB370" s="20" t="str">
        <f t="shared" si="39"/>
        <v>Wk19</v>
      </c>
      <c r="AC370" s="21">
        <v>45427</v>
      </c>
      <c r="AD370" s="21"/>
      <c r="AE370" s="22"/>
      <c r="AF370" s="141" t="s">
        <v>2349</v>
      </c>
      <c r="AG370" s="144"/>
      <c r="AH370" s="20"/>
      <c r="AI370" s="24"/>
      <c r="AJ370" s="25"/>
      <c r="AK370" s="20"/>
      <c r="AL370" s="21">
        <v>45434</v>
      </c>
      <c r="AM370" s="28"/>
      <c r="AN370" s="149" t="e">
        <v>#N/A</v>
      </c>
      <c r="AO370" s="159" t="e">
        <v>#N/A</v>
      </c>
      <c r="AP370" s="149" t="e">
        <v>#N/A</v>
      </c>
      <c r="AQ370" s="149" t="e">
        <f>VLOOKUP(A:A,[2]Sheet1!$K:$N,4,0)</f>
        <v>#N/A</v>
      </c>
      <c r="AR370" s="152"/>
      <c r="AS370" s="20"/>
      <c r="AT370" s="20"/>
      <c r="AU370" s="20"/>
      <c r="AV370" s="20"/>
      <c r="AW370" s="27"/>
      <c r="AX370" s="28"/>
      <c r="AY370" s="27"/>
      <c r="AZ370" s="48"/>
      <c r="BA370" t="e">
        <f>IF(MATCH(F370,Sheet1!A:A,0),"YES","NO")</f>
        <v>#N/A</v>
      </c>
      <c r="BB370" s="125" t="e">
        <v>#N/A</v>
      </c>
      <c r="BC370" t="e">
        <v>#N/A</v>
      </c>
    </row>
    <row r="371" spans="1:55" ht="45" hidden="1" customHeight="1" x14ac:dyDescent="0.35">
      <c r="A371" s="75" t="s">
        <v>350</v>
      </c>
      <c r="B371" s="76" t="e">
        <v>#N/A</v>
      </c>
      <c r="C371" s="32" t="e">
        <v>#N/A</v>
      </c>
      <c r="D371" s="48" t="s">
        <v>59</v>
      </c>
      <c r="E371" s="48" t="s">
        <v>357</v>
      </c>
      <c r="F371" s="138" t="s">
        <v>358</v>
      </c>
      <c r="G371" s="32" t="e">
        <v>#N/A</v>
      </c>
      <c r="H371" s="139" t="s">
        <v>359</v>
      </c>
      <c r="I371" s="48" t="s">
        <v>356</v>
      </c>
      <c r="J371" s="48" t="s">
        <v>64</v>
      </c>
      <c r="K371" s="48"/>
      <c r="L371" s="63"/>
      <c r="M371" s="21"/>
      <c r="N371" s="21" t="s">
        <v>1995</v>
      </c>
      <c r="O371" s="85" t="s">
        <v>1991</v>
      </c>
      <c r="P371" s="20">
        <v>2024</v>
      </c>
      <c r="Q371" s="20" t="s">
        <v>184</v>
      </c>
      <c r="R371" s="20" t="s">
        <v>39</v>
      </c>
      <c r="S371" s="48" t="s">
        <v>847</v>
      </c>
      <c r="T371" s="20" t="str">
        <f t="shared" si="37"/>
        <v>DWDM-1359A</v>
      </c>
      <c r="U371" s="48" t="s">
        <v>357</v>
      </c>
      <c r="V371" s="48" t="s">
        <v>1897</v>
      </c>
      <c r="W371" s="20" t="s">
        <v>1825</v>
      </c>
      <c r="X371" s="20" t="s">
        <v>2240</v>
      </c>
      <c r="Y371" s="20" t="s">
        <v>1506</v>
      </c>
      <c r="Z371" s="20" t="s">
        <v>1506</v>
      </c>
      <c r="AA371" s="132">
        <v>45428</v>
      </c>
      <c r="AB371" s="20" t="str">
        <f t="shared" si="39"/>
        <v>Wk20</v>
      </c>
      <c r="AC371" s="21">
        <v>45428</v>
      </c>
      <c r="AD371" s="21"/>
      <c r="AE371" s="22"/>
      <c r="AF371" s="141" t="s">
        <v>2338</v>
      </c>
      <c r="AG371" s="144">
        <v>45434</v>
      </c>
      <c r="AH371" s="20"/>
      <c r="AI371" s="24"/>
      <c r="AJ371" s="25"/>
      <c r="AK371" s="20"/>
      <c r="AL371" s="21">
        <v>45434</v>
      </c>
      <c r="AM371" s="28"/>
      <c r="AN371" s="149" t="s">
        <v>2277</v>
      </c>
      <c r="AO371" s="159" t="e">
        <v>#N/A</v>
      </c>
      <c r="AP371" s="149" t="e">
        <v>#N/A</v>
      </c>
      <c r="AQ371" s="149" t="e">
        <f>VLOOKUP(A:A,[2]Sheet1!$K:$N,4,0)</f>
        <v>#N/A</v>
      </c>
      <c r="AR371" s="151">
        <v>0</v>
      </c>
      <c r="AS371" s="20"/>
      <c r="AT371" s="20"/>
      <c r="AU371" s="20"/>
      <c r="AV371" s="20"/>
      <c r="AW371" s="27"/>
      <c r="AX371" s="28"/>
      <c r="AY371" s="27"/>
      <c r="AZ371" s="63">
        <v>45440</v>
      </c>
      <c r="BA371" t="e">
        <f>IF(MATCH(F371,Sheet1!A:A,0),"YES","NO")</f>
        <v>#N/A</v>
      </c>
      <c r="BB371" s="125" t="e">
        <v>#N/A</v>
      </c>
      <c r="BC371" t="e">
        <v>#N/A</v>
      </c>
    </row>
    <row r="372" spans="1:55" ht="15" hidden="1" customHeight="1" x14ac:dyDescent="0.35">
      <c r="A372" s="75" t="s">
        <v>2238</v>
      </c>
      <c r="B372" s="76">
        <v>0.30115625360300002</v>
      </c>
      <c r="C372" s="19">
        <v>0.22</v>
      </c>
      <c r="D372" s="48" t="s">
        <v>1167</v>
      </c>
      <c r="E372" s="48" t="s">
        <v>303</v>
      </c>
      <c r="F372" s="77" t="s">
        <v>1880</v>
      </c>
      <c r="G372" s="19">
        <v>0.22</v>
      </c>
      <c r="H372" s="48" t="s">
        <v>413</v>
      </c>
      <c r="I372" s="48" t="s">
        <v>1195</v>
      </c>
      <c r="J372" s="48" t="s">
        <v>96</v>
      </c>
      <c r="K372" s="63">
        <v>45386</v>
      </c>
      <c r="L372" s="63"/>
      <c r="M372" s="63"/>
      <c r="N372" s="21" t="s">
        <v>2004</v>
      </c>
      <c r="O372" s="85" t="s">
        <v>1990</v>
      </c>
      <c r="P372" s="20">
        <v>2024</v>
      </c>
      <c r="Q372" s="20" t="s">
        <v>184</v>
      </c>
      <c r="R372" s="20" t="s">
        <v>39</v>
      </c>
      <c r="S372" s="48" t="s">
        <v>1972</v>
      </c>
      <c r="T372" s="20" t="str">
        <f t="shared" si="37"/>
        <v>DWDM-2021B</v>
      </c>
      <c r="U372" s="48" t="s">
        <v>303</v>
      </c>
      <c r="V372" s="48" t="s">
        <v>1897</v>
      </c>
      <c r="W372" s="48" t="s">
        <v>1824</v>
      </c>
      <c r="X372" s="20" t="e">
        <v>#N/A</v>
      </c>
      <c r="Y372" s="20" t="e">
        <v>#N/A</v>
      </c>
      <c r="Z372" s="20" t="e">
        <v>#N/A</v>
      </c>
      <c r="AA372" s="132">
        <v>45440</v>
      </c>
      <c r="AB372" s="20" t="str">
        <f t="shared" si="39"/>
        <v>Wk22</v>
      </c>
      <c r="AC372" s="21">
        <v>45440</v>
      </c>
      <c r="AD372" s="63"/>
      <c r="AE372" s="64"/>
      <c r="AF372" s="141"/>
      <c r="AG372" s="144"/>
      <c r="AH372" s="48"/>
      <c r="AI372" s="72"/>
      <c r="AJ372" s="67"/>
      <c r="AK372" s="20"/>
      <c r="AL372" s="21">
        <f t="shared" ref="AL372:AL373" si="44">AA372+14</f>
        <v>45454</v>
      </c>
      <c r="AM372" s="28"/>
      <c r="AN372" s="149" t="e">
        <v>#N/A</v>
      </c>
      <c r="AO372" s="159" t="e">
        <v>#N/A</v>
      </c>
      <c r="AP372" s="149" t="e">
        <v>#N/A</v>
      </c>
      <c r="AQ372" s="149" t="e">
        <f>VLOOKUP(A:A,[2]Sheet1!$K:$N,4,0)</f>
        <v>#N/A</v>
      </c>
      <c r="AR372" s="157"/>
      <c r="AS372" s="48"/>
      <c r="AT372" s="48"/>
      <c r="AU372" s="48"/>
      <c r="AV372" s="48"/>
      <c r="AW372" s="69"/>
      <c r="AX372" s="70"/>
      <c r="AY372" s="69"/>
      <c r="AZ372" s="48"/>
      <c r="BA372" t="e">
        <f>IF(MATCH(F372,Sheet1!A:A,0),"YES","NO")</f>
        <v>#N/A</v>
      </c>
      <c r="BB372" s="125" t="e">
        <v>#N/A</v>
      </c>
      <c r="BC372" t="e">
        <v>#N/A</v>
      </c>
    </row>
    <row r="373" spans="1:55" ht="30" hidden="1" customHeight="1" x14ac:dyDescent="0.35">
      <c r="A373" s="75" t="s">
        <v>2238</v>
      </c>
      <c r="B373" s="76">
        <v>0.30115625360300002</v>
      </c>
      <c r="C373" s="19">
        <v>0.22</v>
      </c>
      <c r="D373" s="48" t="s">
        <v>1167</v>
      </c>
      <c r="E373" s="48" t="s">
        <v>135</v>
      </c>
      <c r="F373" s="77" t="s">
        <v>1881</v>
      </c>
      <c r="G373" s="19">
        <v>0.22</v>
      </c>
      <c r="H373" s="48" t="s">
        <v>1196</v>
      </c>
      <c r="I373" s="48" t="s">
        <v>1197</v>
      </c>
      <c r="J373" s="48" t="s">
        <v>96</v>
      </c>
      <c r="K373" s="63">
        <v>45397</v>
      </c>
      <c r="L373" s="21"/>
      <c r="M373" s="21"/>
      <c r="N373" s="21" t="s">
        <v>2007</v>
      </c>
      <c r="O373" s="85" t="s">
        <v>1991</v>
      </c>
      <c r="P373" s="20">
        <v>2024</v>
      </c>
      <c r="Q373" s="20" t="s">
        <v>184</v>
      </c>
      <c r="R373" s="20" t="s">
        <v>39</v>
      </c>
      <c r="S373" s="20" t="s">
        <v>1974</v>
      </c>
      <c r="T373" s="20" t="str">
        <f t="shared" si="37"/>
        <v>DWDM-1918A</v>
      </c>
      <c r="U373" s="20" t="s">
        <v>135</v>
      </c>
      <c r="V373" s="20" t="s">
        <v>1897</v>
      </c>
      <c r="W373" s="20" t="s">
        <v>1810</v>
      </c>
      <c r="X373" s="20" t="e">
        <v>#N/A</v>
      </c>
      <c r="Y373" s="20" t="e">
        <v>#N/A</v>
      </c>
      <c r="Z373" s="20" t="e">
        <v>#N/A</v>
      </c>
      <c r="AA373" s="132">
        <v>45441</v>
      </c>
      <c r="AB373" s="20" t="str">
        <f t="shared" si="39"/>
        <v>Wk22</v>
      </c>
      <c r="AC373" s="21">
        <v>45441</v>
      </c>
      <c r="AD373" s="21"/>
      <c r="AE373" s="22"/>
      <c r="AF373" s="141" t="s">
        <v>1879</v>
      </c>
      <c r="AG373" s="144"/>
      <c r="AH373" s="20"/>
      <c r="AI373" s="24"/>
      <c r="AJ373" s="25"/>
      <c r="AK373" s="20"/>
      <c r="AL373" s="21">
        <f t="shared" si="44"/>
        <v>45455</v>
      </c>
      <c r="AM373" s="28"/>
      <c r="AN373" s="149" t="e">
        <v>#N/A</v>
      </c>
      <c r="AO373" s="159" t="e">
        <v>#N/A</v>
      </c>
      <c r="AP373" s="149" t="e">
        <v>#N/A</v>
      </c>
      <c r="AQ373" s="149" t="e">
        <f>VLOOKUP(A:A,[2]Sheet1!$K:$N,4,0)</f>
        <v>#N/A</v>
      </c>
      <c r="AR373" s="152"/>
      <c r="AS373" s="20"/>
      <c r="AT373" s="20"/>
      <c r="AU373" s="20"/>
      <c r="AV373" s="20"/>
      <c r="AW373" s="27"/>
      <c r="AX373" s="28"/>
      <c r="AY373" s="27"/>
      <c r="AZ373" s="20"/>
      <c r="BA373" t="e">
        <f>IF(MATCH(F373,Sheet1!A:A,0),"YES","NO")</f>
        <v>#N/A</v>
      </c>
      <c r="BB373" s="125" t="e">
        <v>#N/A</v>
      </c>
      <c r="BC373" t="e">
        <v>#N/A</v>
      </c>
    </row>
    <row r="374" spans="1:55" ht="15" hidden="1" customHeight="1" x14ac:dyDescent="0.35">
      <c r="A374" s="75" t="s">
        <v>2238</v>
      </c>
      <c r="B374" s="76">
        <v>0.30115625360300002</v>
      </c>
      <c r="C374" s="19">
        <v>0.22</v>
      </c>
      <c r="D374" s="48" t="s">
        <v>1167</v>
      </c>
      <c r="E374" s="48" t="s">
        <v>1198</v>
      </c>
      <c r="F374" s="77" t="s">
        <v>1882</v>
      </c>
      <c r="G374" s="19">
        <v>0.22</v>
      </c>
      <c r="H374" s="48" t="s">
        <v>1199</v>
      </c>
      <c r="I374" s="48" t="s">
        <v>1197</v>
      </c>
      <c r="J374" s="48" t="s">
        <v>96</v>
      </c>
      <c r="K374" s="63">
        <v>45397</v>
      </c>
      <c r="L374" s="21"/>
      <c r="M374" s="21"/>
      <c r="N374" s="21" t="e">
        <v>#N/A</v>
      </c>
      <c r="O374" s="85" t="s">
        <v>1878</v>
      </c>
      <c r="P374" s="20"/>
      <c r="Q374" s="20"/>
      <c r="R374" s="20"/>
      <c r="S374" s="20"/>
      <c r="T374" s="20" t="str">
        <f t="shared" si="37"/>
        <v>DWDM-</v>
      </c>
      <c r="U374" s="20"/>
      <c r="V374" s="20"/>
      <c r="W374" s="20"/>
      <c r="X374" s="20" t="e">
        <v>#N/A</v>
      </c>
      <c r="Y374" s="20" t="e">
        <v>#N/A</v>
      </c>
      <c r="Z374" s="20" t="e">
        <v>#N/A</v>
      </c>
      <c r="AA374" s="132">
        <v>45503</v>
      </c>
      <c r="AB374" s="20" t="str">
        <f t="shared" si="39"/>
        <v>Wk31</v>
      </c>
      <c r="AC374" s="21"/>
      <c r="AD374" s="21"/>
      <c r="AE374" s="22"/>
      <c r="AF374" s="141" t="s">
        <v>2363</v>
      </c>
      <c r="AG374" s="144"/>
      <c r="AH374" s="20"/>
      <c r="AI374" s="24"/>
      <c r="AJ374" s="25"/>
      <c r="AK374" s="20"/>
      <c r="AL374" s="21">
        <v>45491</v>
      </c>
      <c r="AM374" s="28"/>
      <c r="AN374" s="149" t="e">
        <v>#N/A</v>
      </c>
      <c r="AO374" s="159" t="e">
        <v>#N/A</v>
      </c>
      <c r="AP374" s="149" t="e">
        <v>#N/A</v>
      </c>
      <c r="AQ374" s="149" t="e">
        <f>VLOOKUP(A:A,[2]Sheet1!$K:$N,4,0)</f>
        <v>#N/A</v>
      </c>
      <c r="AR374" s="152"/>
      <c r="AS374" s="20"/>
      <c r="AT374" s="20"/>
      <c r="AU374" s="20"/>
      <c r="AV374" s="20"/>
      <c r="AW374" s="27"/>
      <c r="AX374" s="28"/>
      <c r="AY374" s="27"/>
      <c r="AZ374" s="20"/>
      <c r="BA374" t="e">
        <f>IF(MATCH(F374,Sheet1!A:A,0),"YES","NO")</f>
        <v>#N/A</v>
      </c>
      <c r="BB374" s="125" t="e">
        <v>#N/A</v>
      </c>
      <c r="BC374" t="e">
        <v>#N/A</v>
      </c>
    </row>
    <row r="375" spans="1:55" ht="15" hidden="1" customHeight="1" x14ac:dyDescent="0.35">
      <c r="A375" s="75" t="s">
        <v>2238</v>
      </c>
      <c r="B375" s="76">
        <v>0.30115625360300002</v>
      </c>
      <c r="C375" s="19">
        <v>0.22</v>
      </c>
      <c r="D375" s="48" t="s">
        <v>1167</v>
      </c>
      <c r="E375" s="48" t="s">
        <v>1200</v>
      </c>
      <c r="F375" s="77" t="s">
        <v>1883</v>
      </c>
      <c r="G375" s="19">
        <v>0.22</v>
      </c>
      <c r="H375" s="48" t="s">
        <v>1201</v>
      </c>
      <c r="I375" s="48" t="s">
        <v>1197</v>
      </c>
      <c r="J375" s="48" t="s">
        <v>96</v>
      </c>
      <c r="K375" s="63">
        <v>45397</v>
      </c>
      <c r="L375" s="21"/>
      <c r="M375" s="21"/>
      <c r="N375" s="21" t="e">
        <v>#N/A</v>
      </c>
      <c r="O375" s="85" t="s">
        <v>1878</v>
      </c>
      <c r="P375" s="20"/>
      <c r="Q375" s="20"/>
      <c r="R375" s="20"/>
      <c r="S375" s="20"/>
      <c r="T375" s="20" t="str">
        <f t="shared" si="37"/>
        <v>DWDM-</v>
      </c>
      <c r="U375" s="20"/>
      <c r="V375" s="20"/>
      <c r="W375" s="20"/>
      <c r="X375" s="20" t="e">
        <v>#N/A</v>
      </c>
      <c r="Y375" s="20" t="e">
        <v>#N/A</v>
      </c>
      <c r="Z375" s="20" t="e">
        <v>#N/A</v>
      </c>
      <c r="AA375" s="132">
        <v>45503</v>
      </c>
      <c r="AB375" s="20" t="str">
        <f t="shared" si="39"/>
        <v>Wk31</v>
      </c>
      <c r="AC375" s="21"/>
      <c r="AD375" s="21"/>
      <c r="AE375" s="22"/>
      <c r="AF375" s="141" t="s">
        <v>2364</v>
      </c>
      <c r="AG375" s="144"/>
      <c r="AH375" s="20"/>
      <c r="AI375" s="24"/>
      <c r="AJ375" s="25"/>
      <c r="AK375" s="20"/>
      <c r="AL375" s="21">
        <v>45491</v>
      </c>
      <c r="AM375" s="28"/>
      <c r="AN375" s="149" t="e">
        <v>#N/A</v>
      </c>
      <c r="AO375" s="159" t="e">
        <v>#N/A</v>
      </c>
      <c r="AP375" s="149" t="e">
        <v>#N/A</v>
      </c>
      <c r="AQ375" s="149" t="e">
        <f>VLOOKUP(A:A,[2]Sheet1!$K:$N,4,0)</f>
        <v>#N/A</v>
      </c>
      <c r="AR375" s="152"/>
      <c r="AS375" s="20"/>
      <c r="AT375" s="20"/>
      <c r="AU375" s="20"/>
      <c r="AV375" s="20"/>
      <c r="AW375" s="27"/>
      <c r="AX375" s="28"/>
      <c r="AY375" s="27"/>
      <c r="AZ375" s="20"/>
      <c r="BA375" t="e">
        <f>IF(MATCH(F375,Sheet1!A:A,0),"YES","NO")</f>
        <v>#N/A</v>
      </c>
      <c r="BB375" s="125" t="e">
        <v>#N/A</v>
      </c>
      <c r="BC375" t="e">
        <v>#N/A</v>
      </c>
    </row>
    <row r="376" spans="1:55" ht="30" hidden="1" customHeight="1" x14ac:dyDescent="0.35">
      <c r="A376" s="75" t="s">
        <v>2238</v>
      </c>
      <c r="B376" s="76">
        <v>0.30115625360300002</v>
      </c>
      <c r="C376" s="19">
        <v>0.22</v>
      </c>
      <c r="D376" s="48" t="s">
        <v>1167</v>
      </c>
      <c r="E376" s="48" t="s">
        <v>127</v>
      </c>
      <c r="F376" s="77" t="s">
        <v>1884</v>
      </c>
      <c r="G376" s="19">
        <v>0.22</v>
      </c>
      <c r="H376" s="48" t="s">
        <v>1202</v>
      </c>
      <c r="I376" s="48" t="s">
        <v>1197</v>
      </c>
      <c r="J376" s="48" t="s">
        <v>96</v>
      </c>
      <c r="K376" s="63">
        <v>45397</v>
      </c>
      <c r="L376" s="21"/>
      <c r="M376" s="21"/>
      <c r="N376" s="21" t="s">
        <v>2006</v>
      </c>
      <c r="O376" s="85" t="s">
        <v>1991</v>
      </c>
      <c r="P376" s="20">
        <v>2024</v>
      </c>
      <c r="Q376" s="20" t="s">
        <v>184</v>
      </c>
      <c r="R376" s="20" t="s">
        <v>39</v>
      </c>
      <c r="S376" s="20" t="s">
        <v>1973</v>
      </c>
      <c r="T376" s="20" t="str">
        <f t="shared" si="37"/>
        <v>DWDM-1197A</v>
      </c>
      <c r="U376" s="20" t="s">
        <v>127</v>
      </c>
      <c r="V376" s="20" t="s">
        <v>1897</v>
      </c>
      <c r="W376" s="20" t="s">
        <v>1810</v>
      </c>
      <c r="X376" s="20" t="e">
        <v>#N/A</v>
      </c>
      <c r="Y376" s="20" t="e">
        <v>#N/A</v>
      </c>
      <c r="Z376" s="20" t="e">
        <v>#N/A</v>
      </c>
      <c r="AA376" s="172">
        <v>45442</v>
      </c>
      <c r="AB376" s="20" t="str">
        <f t="shared" si="39"/>
        <v>Wk22</v>
      </c>
      <c r="AC376" s="21">
        <v>45442</v>
      </c>
      <c r="AD376" s="21"/>
      <c r="AE376" s="22"/>
      <c r="AF376" s="141" t="s">
        <v>1879</v>
      </c>
      <c r="AG376" s="144"/>
      <c r="AH376" s="20"/>
      <c r="AI376" s="24"/>
      <c r="AJ376" s="25"/>
      <c r="AK376" s="20"/>
      <c r="AL376" s="21">
        <f t="shared" ref="AL376:AL379" si="45">AA376+14</f>
        <v>45456</v>
      </c>
      <c r="AM376" s="28"/>
      <c r="AN376" s="149" t="e">
        <v>#N/A</v>
      </c>
      <c r="AO376" s="159" t="e">
        <v>#N/A</v>
      </c>
      <c r="AP376" s="149" t="e">
        <v>#N/A</v>
      </c>
      <c r="AQ376" s="149" t="e">
        <f>VLOOKUP(A:A,[2]Sheet1!$K:$N,4,0)</f>
        <v>#N/A</v>
      </c>
      <c r="AR376" s="152"/>
      <c r="AS376" s="20"/>
      <c r="AT376" s="20"/>
      <c r="AU376" s="20"/>
      <c r="AV376" s="20"/>
      <c r="AW376" s="27"/>
      <c r="AX376" s="28"/>
      <c r="AY376" s="27"/>
      <c r="AZ376" s="20"/>
      <c r="BA376" t="e">
        <f>IF(MATCH(F376,Sheet1!A:A,0),"YES","NO")</f>
        <v>#N/A</v>
      </c>
      <c r="BB376" s="125" t="e">
        <v>#N/A</v>
      </c>
      <c r="BC376" t="e">
        <v>#N/A</v>
      </c>
    </row>
    <row r="377" spans="1:55" ht="45" hidden="1" customHeight="1" x14ac:dyDescent="0.35">
      <c r="A377" s="75" t="s">
        <v>2238</v>
      </c>
      <c r="B377" s="76">
        <v>0.30115625360300002</v>
      </c>
      <c r="C377" s="19">
        <v>0.22</v>
      </c>
      <c r="D377" s="48" t="s">
        <v>1167</v>
      </c>
      <c r="E377" s="48" t="s">
        <v>132</v>
      </c>
      <c r="F377" s="77" t="s">
        <v>1885</v>
      </c>
      <c r="G377" s="19">
        <v>0.22</v>
      </c>
      <c r="H377" s="48" t="s">
        <v>134</v>
      </c>
      <c r="I377" s="48" t="s">
        <v>1197</v>
      </c>
      <c r="J377" s="48" t="s">
        <v>96</v>
      </c>
      <c r="K377" s="63">
        <v>45397</v>
      </c>
      <c r="L377" s="21"/>
      <c r="M377" s="21"/>
      <c r="N377" s="21" t="e">
        <v>#N/A</v>
      </c>
      <c r="O377" s="85" t="s">
        <v>1878</v>
      </c>
      <c r="P377" s="20"/>
      <c r="Q377" s="20"/>
      <c r="R377" s="20"/>
      <c r="S377" s="20"/>
      <c r="T377" s="20" t="str">
        <f t="shared" si="37"/>
        <v>DWDM-</v>
      </c>
      <c r="U377" s="20"/>
      <c r="V377" s="20"/>
      <c r="W377" s="20"/>
      <c r="X377" s="20" t="e">
        <v>#N/A</v>
      </c>
      <c r="Y377" s="20" t="e">
        <v>#N/A</v>
      </c>
      <c r="Z377" s="20" t="e">
        <v>#N/A</v>
      </c>
      <c r="AA377" s="171">
        <v>45442</v>
      </c>
      <c r="AB377" s="20" t="str">
        <f t="shared" si="39"/>
        <v>Wk22</v>
      </c>
      <c r="AC377" s="21"/>
      <c r="AD377" s="21"/>
      <c r="AE377" s="167">
        <v>45449</v>
      </c>
      <c r="AF377" s="166" t="s">
        <v>2486</v>
      </c>
      <c r="AG377" s="144"/>
      <c r="AH377" s="20"/>
      <c r="AI377" s="24"/>
      <c r="AJ377" s="25"/>
      <c r="AK377" s="20"/>
      <c r="AL377" s="21">
        <f t="shared" si="45"/>
        <v>45456</v>
      </c>
      <c r="AM377" s="28"/>
      <c r="AN377" s="149" t="e">
        <v>#N/A</v>
      </c>
      <c r="AO377" s="159" t="e">
        <v>#N/A</v>
      </c>
      <c r="AP377" s="149" t="e">
        <v>#N/A</v>
      </c>
      <c r="AQ377" s="149" t="e">
        <f>VLOOKUP(A:A,[2]Sheet1!$K:$N,4,0)</f>
        <v>#N/A</v>
      </c>
      <c r="AR377" s="152"/>
      <c r="AS377" s="20"/>
      <c r="AT377" s="20"/>
      <c r="AU377" s="20"/>
      <c r="AV377" s="20"/>
      <c r="AW377" s="27"/>
      <c r="AX377" s="28"/>
      <c r="AY377" s="27"/>
      <c r="AZ377" s="20"/>
      <c r="BA377" t="e">
        <f>IF(MATCH(F377,Sheet1!A:A,0),"YES","NO")</f>
        <v>#N/A</v>
      </c>
      <c r="BB377" s="125" t="e">
        <v>#N/A</v>
      </c>
      <c r="BC377" t="e">
        <v>#N/A</v>
      </c>
    </row>
    <row r="378" spans="1:55" ht="43.5" hidden="1" x14ac:dyDescent="0.35">
      <c r="A378" s="75" t="s">
        <v>1203</v>
      </c>
      <c r="B378" s="76" t="e">
        <v>#N/A</v>
      </c>
      <c r="C378" s="19">
        <v>0.22</v>
      </c>
      <c r="D378" s="48" t="s">
        <v>1167</v>
      </c>
      <c r="E378" s="48" t="s">
        <v>243</v>
      </c>
      <c r="F378" s="77" t="s">
        <v>1204</v>
      </c>
      <c r="G378" s="19">
        <v>0.22</v>
      </c>
      <c r="H378" s="48" t="s">
        <v>1205</v>
      </c>
      <c r="I378" s="48" t="s">
        <v>1206</v>
      </c>
      <c r="J378" s="20" t="s">
        <v>158</v>
      </c>
      <c r="K378" s="63">
        <v>45386</v>
      </c>
      <c r="L378" s="63"/>
      <c r="M378" s="63"/>
      <c r="N378" s="21" t="e">
        <v>#N/A</v>
      </c>
      <c r="O378" s="85" t="s">
        <v>1878</v>
      </c>
      <c r="P378" s="20"/>
      <c r="Q378" s="20"/>
      <c r="R378" s="20"/>
      <c r="S378" s="48"/>
      <c r="T378" s="20" t="str">
        <f t="shared" si="37"/>
        <v>DWDM-</v>
      </c>
      <c r="U378" s="48"/>
      <c r="V378" s="48"/>
      <c r="W378" s="48"/>
      <c r="X378" s="20" t="s">
        <v>2247</v>
      </c>
      <c r="Y378" s="20" t="s">
        <v>1509</v>
      </c>
      <c r="Z378" s="20" t="s">
        <v>1509</v>
      </c>
      <c r="AA378" s="165">
        <v>45448</v>
      </c>
      <c r="AB378" s="20" t="str">
        <f t="shared" si="39"/>
        <v>Wk23</v>
      </c>
      <c r="AC378" s="21"/>
      <c r="AD378" s="63"/>
      <c r="AE378" s="64"/>
      <c r="AF378" s="141" t="s">
        <v>2432</v>
      </c>
      <c r="AG378" s="144"/>
      <c r="AH378" s="48"/>
      <c r="AI378" s="72"/>
      <c r="AJ378" s="67"/>
      <c r="AK378" s="20"/>
      <c r="AL378" s="21">
        <f t="shared" si="45"/>
        <v>45462</v>
      </c>
      <c r="AM378" s="28"/>
      <c r="AN378" s="149" t="e">
        <v>#N/A</v>
      </c>
      <c r="AO378" s="20" t="s">
        <v>1203</v>
      </c>
      <c r="AP378" s="149" t="s">
        <v>2446</v>
      </c>
      <c r="AQ378" s="149" t="e">
        <f>VLOOKUP(A:A,[2]Sheet1!$K:$N,4,0)</f>
        <v>#N/A</v>
      </c>
      <c r="AR378" s="157"/>
      <c r="AS378" s="48"/>
      <c r="AT378" s="48"/>
      <c r="AU378" s="48"/>
      <c r="AV378" s="48"/>
      <c r="AW378" s="69"/>
      <c r="AX378" s="70"/>
      <c r="AY378" s="69"/>
      <c r="AZ378" s="48"/>
      <c r="BA378" t="e">
        <f>IF(MATCH(F378,Sheet1!A:A,0),"YES","NO")</f>
        <v>#N/A</v>
      </c>
      <c r="BB378" s="125" t="e">
        <v>#N/A</v>
      </c>
      <c r="BC378" t="e">
        <v>#N/A</v>
      </c>
    </row>
    <row r="379" spans="1:55" ht="43.5" hidden="1" x14ac:dyDescent="0.35">
      <c r="A379" s="75" t="s">
        <v>1203</v>
      </c>
      <c r="B379" s="76" t="e">
        <v>#N/A</v>
      </c>
      <c r="C379" s="19">
        <v>0.22</v>
      </c>
      <c r="D379" s="48" t="s">
        <v>1167</v>
      </c>
      <c r="E379" s="48" t="s">
        <v>346</v>
      </c>
      <c r="F379" s="77" t="s">
        <v>1207</v>
      </c>
      <c r="G379" s="19">
        <v>0.22</v>
      </c>
      <c r="H379" s="48" t="s">
        <v>1208</v>
      </c>
      <c r="I379" s="48" t="s">
        <v>1206</v>
      </c>
      <c r="J379" s="20" t="s">
        <v>158</v>
      </c>
      <c r="K379" s="63">
        <v>45386</v>
      </c>
      <c r="L379" s="21"/>
      <c r="M379" s="21"/>
      <c r="N379" s="21" t="s">
        <v>2150</v>
      </c>
      <c r="O379" s="85" t="s">
        <v>1991</v>
      </c>
      <c r="P379" s="20">
        <v>2023</v>
      </c>
      <c r="Q379" s="20" t="s">
        <v>1985</v>
      </c>
      <c r="R379" s="20" t="s">
        <v>39</v>
      </c>
      <c r="S379" s="20" t="s">
        <v>1833</v>
      </c>
      <c r="T379" s="20" t="str">
        <f t="shared" si="37"/>
        <v>DWDM-4946A</v>
      </c>
      <c r="U379" s="20" t="s">
        <v>346</v>
      </c>
      <c r="V379" s="20" t="s">
        <v>390</v>
      </c>
      <c r="W379" s="20" t="s">
        <v>349</v>
      </c>
      <c r="X379" s="20" t="s">
        <v>2248</v>
      </c>
      <c r="Y379" s="20" t="s">
        <v>1503</v>
      </c>
      <c r="Z379" s="20" t="s">
        <v>1504</v>
      </c>
      <c r="AA379" s="132">
        <v>45424</v>
      </c>
      <c r="AB379" s="20" t="str">
        <f t="shared" si="39"/>
        <v>Wk19</v>
      </c>
      <c r="AC379" s="21"/>
      <c r="AD379" s="21"/>
      <c r="AE379" s="22"/>
      <c r="AF379" s="141" t="s">
        <v>2371</v>
      </c>
      <c r="AG379" s="144"/>
      <c r="AH379" s="20"/>
      <c r="AI379" s="24"/>
      <c r="AJ379" s="25"/>
      <c r="AK379" s="20"/>
      <c r="AL379" s="21">
        <f t="shared" si="45"/>
        <v>45438</v>
      </c>
      <c r="AM379" s="28"/>
      <c r="AN379" s="149" t="e">
        <v>#N/A</v>
      </c>
      <c r="AO379" s="20" t="s">
        <v>1203</v>
      </c>
      <c r="AP379" s="149" t="s">
        <v>2446</v>
      </c>
      <c r="AQ379" s="149" t="e">
        <f>VLOOKUP(A:A,[2]Sheet1!$K:$N,4,0)</f>
        <v>#N/A</v>
      </c>
      <c r="AR379" s="152"/>
      <c r="AS379" s="20"/>
      <c r="AT379" s="20"/>
      <c r="AU379" s="20"/>
      <c r="AV379" s="20"/>
      <c r="AW379" s="27"/>
      <c r="AX379" s="28"/>
      <c r="AY379" s="27"/>
      <c r="AZ379" s="20"/>
      <c r="BA379" t="e">
        <f>IF(MATCH(F379,Sheet1!A:A,0),"YES","NO")</f>
        <v>#N/A</v>
      </c>
      <c r="BB379" s="125" t="e">
        <v>#N/A</v>
      </c>
      <c r="BC379" t="e">
        <v>#N/A</v>
      </c>
    </row>
    <row r="380" spans="1:55" hidden="1" x14ac:dyDescent="0.35">
      <c r="A380" s="75" t="s">
        <v>1203</v>
      </c>
      <c r="B380" s="76" t="e">
        <v>#N/A</v>
      </c>
      <c r="C380" s="19">
        <v>0.22</v>
      </c>
      <c r="D380" s="48" t="s">
        <v>1167</v>
      </c>
      <c r="E380" s="48" t="s">
        <v>575</v>
      </c>
      <c r="F380" s="77" t="s">
        <v>1209</v>
      </c>
      <c r="G380" s="19">
        <v>0.22</v>
      </c>
      <c r="H380" s="48" t="s">
        <v>1210</v>
      </c>
      <c r="I380" s="48" t="s">
        <v>1206</v>
      </c>
      <c r="J380" s="20" t="s">
        <v>158</v>
      </c>
      <c r="K380" s="63">
        <v>45386</v>
      </c>
      <c r="L380" s="21"/>
      <c r="M380" s="21"/>
      <c r="N380" s="21" t="s">
        <v>2164</v>
      </c>
      <c r="O380" s="85" t="s">
        <v>1990</v>
      </c>
      <c r="P380" s="20">
        <v>2024</v>
      </c>
      <c r="Q380" s="20" t="s">
        <v>184</v>
      </c>
      <c r="R380" s="20" t="s">
        <v>39</v>
      </c>
      <c r="S380" s="20" t="s">
        <v>1833</v>
      </c>
      <c r="T380" s="20" t="str">
        <f t="shared" si="37"/>
        <v>DWDM-4992A</v>
      </c>
      <c r="U380" s="20" t="s">
        <v>575</v>
      </c>
      <c r="V380" s="20" t="s">
        <v>40</v>
      </c>
      <c r="W380" s="20" t="s">
        <v>1938</v>
      </c>
      <c r="X380" s="20">
        <v>0</v>
      </c>
      <c r="Y380" s="20" t="s">
        <v>1505</v>
      </c>
      <c r="Z380" s="20" t="s">
        <v>1505</v>
      </c>
      <c r="AA380" s="132">
        <v>45468</v>
      </c>
      <c r="AB380" s="20" t="str">
        <f t="shared" si="39"/>
        <v>Wk26</v>
      </c>
      <c r="AC380" s="21"/>
      <c r="AD380" s="21"/>
      <c r="AE380" s="22"/>
      <c r="AF380" s="141"/>
      <c r="AG380" s="144"/>
      <c r="AH380" s="20"/>
      <c r="AI380" s="24"/>
      <c r="AJ380" s="25"/>
      <c r="AK380" s="20"/>
      <c r="AL380" s="21">
        <v>45491</v>
      </c>
      <c r="AM380" s="28"/>
      <c r="AN380" s="149" t="e">
        <v>#N/A</v>
      </c>
      <c r="AO380" s="20" t="s">
        <v>1203</v>
      </c>
      <c r="AP380" s="149" t="s">
        <v>2446</v>
      </c>
      <c r="AQ380" s="149" t="e">
        <f>VLOOKUP(A:A,[2]Sheet1!$K:$N,4,0)</f>
        <v>#N/A</v>
      </c>
      <c r="AR380" s="152"/>
      <c r="AS380" s="20"/>
      <c r="AT380" s="20"/>
      <c r="AU380" s="20"/>
      <c r="AV380" s="20"/>
      <c r="AW380" s="27"/>
      <c r="AX380" s="28"/>
      <c r="AY380" s="27"/>
      <c r="AZ380" s="20"/>
      <c r="BA380" t="e">
        <f>IF(MATCH(F380,Sheet1!A:A,0),"YES","NO")</f>
        <v>#N/A</v>
      </c>
      <c r="BB380" s="125" t="e">
        <v>#N/A</v>
      </c>
      <c r="BC380" t="e">
        <v>#N/A</v>
      </c>
    </row>
    <row r="381" spans="1:55" hidden="1" x14ac:dyDescent="0.35">
      <c r="A381" s="75" t="s">
        <v>1203</v>
      </c>
      <c r="B381" s="76" t="e">
        <v>#N/A</v>
      </c>
      <c r="C381" s="19" t="e">
        <v>#N/A</v>
      </c>
      <c r="D381" s="48" t="s">
        <v>1167</v>
      </c>
      <c r="E381" s="48" t="s">
        <v>55</v>
      </c>
      <c r="F381" s="77" t="s">
        <v>1211</v>
      </c>
      <c r="G381" s="19" t="e">
        <v>#N/A</v>
      </c>
      <c r="H381" s="48" t="s">
        <v>1212</v>
      </c>
      <c r="I381" s="20" t="s">
        <v>200</v>
      </c>
      <c r="J381" s="20" t="s">
        <v>158</v>
      </c>
      <c r="K381" s="48"/>
      <c r="L381" s="21"/>
      <c r="M381" s="21"/>
      <c r="N381" s="21" t="s">
        <v>2115</v>
      </c>
      <c r="O381" s="85" t="s">
        <v>1991</v>
      </c>
      <c r="P381" s="20">
        <v>2023</v>
      </c>
      <c r="Q381" s="20" t="s">
        <v>1986</v>
      </c>
      <c r="R381" s="20" t="s">
        <v>39</v>
      </c>
      <c r="S381" s="20" t="s">
        <v>1833</v>
      </c>
      <c r="T381" s="20" t="str">
        <f t="shared" si="37"/>
        <v>DWDM-4000A</v>
      </c>
      <c r="U381" s="20" t="s">
        <v>55</v>
      </c>
      <c r="V381" s="20" t="s">
        <v>40</v>
      </c>
      <c r="W381" s="20" t="s">
        <v>2295</v>
      </c>
      <c r="X381" s="20" t="s">
        <v>2244</v>
      </c>
      <c r="Y381" s="20" t="s">
        <v>1511</v>
      </c>
      <c r="Z381" s="20" t="s">
        <v>1511</v>
      </c>
      <c r="AA381" s="132">
        <v>45426</v>
      </c>
      <c r="AB381" s="20" t="str">
        <f t="shared" si="39"/>
        <v>Wk20</v>
      </c>
      <c r="AC381" s="21">
        <v>45426</v>
      </c>
      <c r="AD381" s="21"/>
      <c r="AE381" s="22"/>
      <c r="AF381" s="141"/>
      <c r="AG381" s="144"/>
      <c r="AH381" s="20"/>
      <c r="AI381" s="24"/>
      <c r="AJ381" s="25"/>
      <c r="AK381" s="20" t="s">
        <v>41</v>
      </c>
      <c r="AL381" s="21">
        <v>0</v>
      </c>
      <c r="AM381" s="28"/>
      <c r="AN381" s="149" t="e">
        <v>#N/A</v>
      </c>
      <c r="AO381" s="20" t="s">
        <v>1203</v>
      </c>
      <c r="AP381" s="149" t="s">
        <v>2446</v>
      </c>
      <c r="AQ381" s="149" t="e">
        <f>VLOOKUP(A:A,[2]Sheet1!$K:$N,4,0)</f>
        <v>#N/A</v>
      </c>
      <c r="AR381" s="152"/>
      <c r="AS381" s="20"/>
      <c r="AT381" s="20"/>
      <c r="AU381" s="20"/>
      <c r="AV381" s="20"/>
      <c r="AW381" s="27"/>
      <c r="AX381" s="28"/>
      <c r="AY381" s="27"/>
      <c r="AZ381" s="20"/>
      <c r="BA381" t="e">
        <f>IF(MATCH(F381,Sheet1!A:A,0),"YES","NO")</f>
        <v>#N/A</v>
      </c>
      <c r="BB381" s="125" t="e">
        <v>#N/A</v>
      </c>
      <c r="BC381" t="e">
        <v>#N/A</v>
      </c>
    </row>
    <row r="382" spans="1:55" hidden="1" x14ac:dyDescent="0.35">
      <c r="A382" s="75" t="s">
        <v>1203</v>
      </c>
      <c r="B382" s="76" t="e">
        <v>#N/A</v>
      </c>
      <c r="C382" s="19" t="e">
        <v>#N/A</v>
      </c>
      <c r="D382" s="48" t="s">
        <v>1167</v>
      </c>
      <c r="E382" s="48" t="s">
        <v>687</v>
      </c>
      <c r="F382" s="77" t="s">
        <v>1213</v>
      </c>
      <c r="G382" s="19" t="e">
        <v>#N/A</v>
      </c>
      <c r="H382" s="48" t="s">
        <v>1214</v>
      </c>
      <c r="I382" s="20" t="s">
        <v>200</v>
      </c>
      <c r="J382" s="20" t="s">
        <v>158</v>
      </c>
      <c r="K382" s="48"/>
      <c r="L382" s="21"/>
      <c r="M382" s="21"/>
      <c r="N382" s="21" t="e">
        <v>#N/A</v>
      </c>
      <c r="O382" s="85" t="s">
        <v>1878</v>
      </c>
      <c r="P382" s="20"/>
      <c r="Q382" s="20"/>
      <c r="R382" s="20"/>
      <c r="S382" s="20"/>
      <c r="T382" s="20" t="str">
        <f t="shared" si="37"/>
        <v>DWDM-</v>
      </c>
      <c r="U382" s="20"/>
      <c r="V382" s="20"/>
      <c r="W382" s="20" t="s">
        <v>2295</v>
      </c>
      <c r="X382" s="20" t="s">
        <v>2244</v>
      </c>
      <c r="Y382" s="20" t="s">
        <v>1511</v>
      </c>
      <c r="Z382" s="20" t="s">
        <v>1511</v>
      </c>
      <c r="AA382" s="132">
        <v>45426</v>
      </c>
      <c r="AB382" s="20" t="str">
        <f t="shared" si="39"/>
        <v>Wk20</v>
      </c>
      <c r="AC382" s="21">
        <v>45426</v>
      </c>
      <c r="AD382" s="21"/>
      <c r="AE382" s="22"/>
      <c r="AF382" s="141"/>
      <c r="AG382" s="144"/>
      <c r="AH382" s="20"/>
      <c r="AI382" s="24"/>
      <c r="AJ382" s="25"/>
      <c r="AK382" s="20" t="s">
        <v>41</v>
      </c>
      <c r="AL382" s="21">
        <v>0</v>
      </c>
      <c r="AM382" s="28"/>
      <c r="AN382" s="149" t="e">
        <v>#N/A</v>
      </c>
      <c r="AO382" s="20" t="s">
        <v>1203</v>
      </c>
      <c r="AP382" s="149" t="s">
        <v>2446</v>
      </c>
      <c r="AQ382" s="149" t="e">
        <f>VLOOKUP(A:A,[2]Sheet1!$K:$N,4,0)</f>
        <v>#N/A</v>
      </c>
      <c r="AR382" s="152"/>
      <c r="AS382" s="20"/>
      <c r="AT382" s="20"/>
      <c r="AU382" s="20"/>
      <c r="AV382" s="20"/>
      <c r="AW382" s="27"/>
      <c r="AX382" s="28"/>
      <c r="AY382" s="27"/>
      <c r="AZ382" s="20"/>
      <c r="BA382" t="e">
        <f>IF(MATCH(F382,Sheet1!A:A,0),"YES","NO")</f>
        <v>#N/A</v>
      </c>
      <c r="BB382" s="125" t="e">
        <v>#N/A</v>
      </c>
      <c r="BC382" t="e">
        <v>#N/A</v>
      </c>
    </row>
    <row r="383" spans="1:55" x14ac:dyDescent="0.35">
      <c r="A383" s="75" t="s">
        <v>1215</v>
      </c>
      <c r="B383" s="76">
        <v>0.67374253617199997</v>
      </c>
      <c r="C383" s="19">
        <v>0.70370391758200002</v>
      </c>
      <c r="D383" s="20" t="s">
        <v>1167</v>
      </c>
      <c r="E383" s="20" t="s">
        <v>1216</v>
      </c>
      <c r="F383" s="80" t="s">
        <v>1217</v>
      </c>
      <c r="G383" s="19">
        <v>0.70370391758200002</v>
      </c>
      <c r="H383" s="48" t="s">
        <v>1218</v>
      </c>
      <c r="I383" s="20" t="s">
        <v>200</v>
      </c>
      <c r="J383" s="20" t="s">
        <v>158</v>
      </c>
      <c r="K383" s="48"/>
      <c r="L383" s="21"/>
      <c r="M383" s="21"/>
      <c r="N383" s="21" t="e">
        <v>#N/A</v>
      </c>
      <c r="O383" s="85" t="s">
        <v>1878</v>
      </c>
      <c r="P383" s="20"/>
      <c r="Q383" s="20"/>
      <c r="R383" s="20"/>
      <c r="S383" s="20"/>
      <c r="T383" s="20" t="str">
        <f t="shared" si="37"/>
        <v>DWDM-</v>
      </c>
      <c r="U383" s="20"/>
      <c r="V383" s="20"/>
      <c r="W383" s="20" t="s">
        <v>2295</v>
      </c>
      <c r="X383" s="20" t="s">
        <v>2244</v>
      </c>
      <c r="Y383" s="20" t="s">
        <v>1511</v>
      </c>
      <c r="Z383" s="20" t="s">
        <v>1511</v>
      </c>
      <c r="AA383" s="132">
        <v>45427</v>
      </c>
      <c r="AB383" s="20" t="str">
        <f t="shared" si="39"/>
        <v>Wk20</v>
      </c>
      <c r="AC383" s="21">
        <v>45428</v>
      </c>
      <c r="AD383" s="21"/>
      <c r="AE383" s="22"/>
      <c r="AF383" s="141" t="s">
        <v>2324</v>
      </c>
      <c r="AG383" s="144"/>
      <c r="AH383" s="20"/>
      <c r="AI383" s="24"/>
      <c r="AJ383" s="25"/>
      <c r="AK383" s="20"/>
      <c r="AL383" s="21">
        <v>45434</v>
      </c>
      <c r="AM383" s="28"/>
      <c r="AN383" s="149" t="str">
        <f>AQ383</f>
        <v>P1_IP_BR-Q3</v>
      </c>
      <c r="AO383" s="159" t="s">
        <v>1215</v>
      </c>
      <c r="AP383" s="149" t="s">
        <v>2447</v>
      </c>
      <c r="AQ383" s="149" t="str">
        <f>VLOOKUP(A:A,[2]Sheet1!$K:$N,4,0)</f>
        <v>P1_IP_BR-Q3</v>
      </c>
      <c r="AR383" s="152"/>
      <c r="AS383" s="20"/>
      <c r="AT383" s="20"/>
      <c r="AU383" s="20"/>
      <c r="AV383" s="20"/>
      <c r="AW383" s="27"/>
      <c r="AX383" s="28"/>
      <c r="AY383" s="27"/>
      <c r="AZ383" s="20"/>
      <c r="BA383" t="e">
        <f>IF(MATCH(F383,Sheet1!A:A,0),"YES","NO")</f>
        <v>#N/A</v>
      </c>
      <c r="BB383" s="125" t="e">
        <v>#N/A</v>
      </c>
      <c r="BC383" t="s">
        <v>2447</v>
      </c>
    </row>
    <row r="384" spans="1:55" ht="45" hidden="1" customHeight="1" x14ac:dyDescent="0.35">
      <c r="A384" s="75" t="s">
        <v>350</v>
      </c>
      <c r="B384" s="76" t="e">
        <v>#N/A</v>
      </c>
      <c r="C384" s="32" t="e">
        <v>#N/A</v>
      </c>
      <c r="D384" s="20" t="s">
        <v>1167</v>
      </c>
      <c r="E384" s="20" t="s">
        <v>357</v>
      </c>
      <c r="F384" s="33" t="s">
        <v>358</v>
      </c>
      <c r="G384" s="32" t="e">
        <v>#N/A</v>
      </c>
      <c r="H384" s="139" t="s">
        <v>359</v>
      </c>
      <c r="I384" s="20" t="s">
        <v>200</v>
      </c>
      <c r="J384" s="20" t="s">
        <v>64</v>
      </c>
      <c r="K384" s="48"/>
      <c r="L384" s="21"/>
      <c r="M384" s="21"/>
      <c r="N384" s="21" t="s">
        <v>1995</v>
      </c>
      <c r="O384" s="85" t="s">
        <v>1991</v>
      </c>
      <c r="P384" s="20">
        <v>2024</v>
      </c>
      <c r="Q384" s="20" t="s">
        <v>184</v>
      </c>
      <c r="R384" s="20" t="s">
        <v>39</v>
      </c>
      <c r="S384" s="20" t="s">
        <v>847</v>
      </c>
      <c r="T384" s="20" t="str">
        <f t="shared" si="37"/>
        <v>DWDM-1359A</v>
      </c>
      <c r="U384" s="20" t="s">
        <v>357</v>
      </c>
      <c r="V384" s="20" t="s">
        <v>1897</v>
      </c>
      <c r="W384" s="20" t="s">
        <v>2295</v>
      </c>
      <c r="X384" s="20" t="s">
        <v>2240</v>
      </c>
      <c r="Y384" s="20" t="s">
        <v>1506</v>
      </c>
      <c r="Z384" s="20" t="s">
        <v>1506</v>
      </c>
      <c r="AA384" s="132">
        <v>45428</v>
      </c>
      <c r="AB384" s="20" t="str">
        <f t="shared" si="39"/>
        <v>Wk20</v>
      </c>
      <c r="AC384" s="21">
        <v>45428</v>
      </c>
      <c r="AD384" s="21"/>
      <c r="AE384" s="22"/>
      <c r="AF384" s="141" t="s">
        <v>2338</v>
      </c>
      <c r="AG384" s="144">
        <v>45434</v>
      </c>
      <c r="AH384" s="20"/>
      <c r="AI384" s="24"/>
      <c r="AJ384" s="25"/>
      <c r="AK384" s="20"/>
      <c r="AL384" s="21">
        <v>45434</v>
      </c>
      <c r="AM384" s="28"/>
      <c r="AN384" s="149" t="e">
        <v>#N/A</v>
      </c>
      <c r="AO384" s="159" t="e">
        <v>#N/A</v>
      </c>
      <c r="AP384" s="149" t="e">
        <v>#N/A</v>
      </c>
      <c r="AQ384" s="149" t="e">
        <f>VLOOKUP(A:A,[2]Sheet1!$K:$N,4,0)</f>
        <v>#N/A</v>
      </c>
      <c r="AR384" s="152"/>
      <c r="AS384" s="20"/>
      <c r="AT384" s="20"/>
      <c r="AU384" s="20"/>
      <c r="AV384" s="20"/>
      <c r="AW384" s="27"/>
      <c r="AX384" s="28"/>
      <c r="AY384" s="27"/>
      <c r="AZ384" s="20"/>
      <c r="BA384" t="e">
        <f>IF(MATCH(F384,Sheet1!A:A,0),"YES","NO")</f>
        <v>#N/A</v>
      </c>
      <c r="BB384" s="125" t="e">
        <v>#N/A</v>
      </c>
      <c r="BC384" t="e">
        <v>#N/A</v>
      </c>
    </row>
    <row r="385" spans="1:55" ht="43.5" x14ac:dyDescent="0.35">
      <c r="A385" s="81" t="s">
        <v>1221</v>
      </c>
      <c r="B385" s="82">
        <v>0.75111283443400012</v>
      </c>
      <c r="C385" s="19">
        <v>0.850225491055</v>
      </c>
      <c r="D385" s="20" t="s">
        <v>1167</v>
      </c>
      <c r="E385" s="20" t="s">
        <v>1222</v>
      </c>
      <c r="F385" s="80" t="s">
        <v>1223</v>
      </c>
      <c r="G385" s="19">
        <v>0.850225491055</v>
      </c>
      <c r="H385" s="48" t="s">
        <v>1224</v>
      </c>
      <c r="I385" s="20" t="s">
        <v>1225</v>
      </c>
      <c r="J385" s="20" t="s">
        <v>158</v>
      </c>
      <c r="K385" s="63">
        <v>45387</v>
      </c>
      <c r="L385" s="21"/>
      <c r="M385" s="21"/>
      <c r="N385" s="21" t="s">
        <v>2213</v>
      </c>
      <c r="O385" s="85" t="s">
        <v>1990</v>
      </c>
      <c r="P385" s="20">
        <v>2024</v>
      </c>
      <c r="Q385" s="20" t="s">
        <v>1988</v>
      </c>
      <c r="R385" s="20" t="s">
        <v>39</v>
      </c>
      <c r="S385" s="20" t="s">
        <v>1833</v>
      </c>
      <c r="T385" s="20" t="str">
        <f t="shared" si="37"/>
        <v>DWDM-8712A</v>
      </c>
      <c r="U385" s="20" t="s">
        <v>1222</v>
      </c>
      <c r="V385" s="20" t="s">
        <v>40</v>
      </c>
      <c r="W385" s="20" t="s">
        <v>1751</v>
      </c>
      <c r="X385" s="20" t="s">
        <v>2240</v>
      </c>
      <c r="Y385" s="20" t="s">
        <v>1508</v>
      </c>
      <c r="Z385" s="20" t="s">
        <v>1508</v>
      </c>
      <c r="AA385" s="132">
        <v>45449</v>
      </c>
      <c r="AB385" s="20" t="str">
        <f t="shared" si="39"/>
        <v>Wk23</v>
      </c>
      <c r="AC385" s="21"/>
      <c r="AD385" s="21"/>
      <c r="AE385" s="22"/>
      <c r="AF385" s="141" t="s">
        <v>2433</v>
      </c>
      <c r="AG385" s="144"/>
      <c r="AH385" s="20"/>
      <c r="AI385" s="24"/>
      <c r="AJ385" s="25"/>
      <c r="AK385" s="20"/>
      <c r="AL385" s="21">
        <f t="shared" ref="AL385:AL387" si="46">AA385+14</f>
        <v>45463</v>
      </c>
      <c r="AM385" s="28"/>
      <c r="AN385" s="149" t="str">
        <f t="shared" ref="AN385:AN396" si="47">AQ385</f>
        <v>P1_IP_BR-Q3</v>
      </c>
      <c r="AO385" s="159" t="s">
        <v>1221</v>
      </c>
      <c r="AP385" s="149" t="s">
        <v>2447</v>
      </c>
      <c r="AQ385" s="149" t="str">
        <f>VLOOKUP(A:A,[2]Sheet1!$K:$N,4,0)</f>
        <v>P1_IP_BR-Q3</v>
      </c>
      <c r="AR385" s="152"/>
      <c r="AS385" s="20"/>
      <c r="AT385" s="20"/>
      <c r="AU385" s="20"/>
      <c r="AV385" s="20"/>
      <c r="AW385" s="27"/>
      <c r="AX385" s="28"/>
      <c r="AY385" s="27"/>
      <c r="AZ385" s="20"/>
      <c r="BA385" t="e">
        <f>IF(MATCH(F385,Sheet1!A:A,0),"YES","NO")</f>
        <v>#N/A</v>
      </c>
      <c r="BB385" s="125" t="e">
        <v>#N/A</v>
      </c>
      <c r="BC385" t="s">
        <v>2447</v>
      </c>
    </row>
    <row r="386" spans="1:55" x14ac:dyDescent="0.35">
      <c r="A386" s="81" t="s">
        <v>1221</v>
      </c>
      <c r="B386" s="82">
        <v>0.75111283443400012</v>
      </c>
      <c r="C386" s="19">
        <v>0.850225491055</v>
      </c>
      <c r="D386" s="20" t="s">
        <v>1167</v>
      </c>
      <c r="E386" s="20" t="s">
        <v>1226</v>
      </c>
      <c r="F386" s="80" t="s">
        <v>1227</v>
      </c>
      <c r="G386" s="19">
        <v>0.850225491055</v>
      </c>
      <c r="H386" s="48" t="s">
        <v>1228</v>
      </c>
      <c r="I386" s="20" t="s">
        <v>200</v>
      </c>
      <c r="J386" s="20" t="s">
        <v>158</v>
      </c>
      <c r="K386" s="48"/>
      <c r="L386" s="21"/>
      <c r="M386" s="21"/>
      <c r="N386" s="21" t="e">
        <v>#N/A</v>
      </c>
      <c r="O386" s="85" t="s">
        <v>1878</v>
      </c>
      <c r="P386" s="20"/>
      <c r="Q386" s="20"/>
      <c r="R386" s="20"/>
      <c r="S386" s="20"/>
      <c r="T386" s="20" t="str">
        <f t="shared" si="37"/>
        <v>DWDM-</v>
      </c>
      <c r="U386" s="20"/>
      <c r="V386" s="20"/>
      <c r="W386" s="20" t="s">
        <v>2295</v>
      </c>
      <c r="X386" s="20" t="s">
        <v>2244</v>
      </c>
      <c r="Y386" s="20" t="s">
        <v>1511</v>
      </c>
      <c r="Z386" s="20" t="s">
        <v>1511</v>
      </c>
      <c r="AA386" s="132">
        <v>45441</v>
      </c>
      <c r="AB386" s="20" t="str">
        <f t="shared" si="39"/>
        <v>Wk22</v>
      </c>
      <c r="AC386" s="21">
        <v>45441</v>
      </c>
      <c r="AD386" s="21"/>
      <c r="AE386" s="22"/>
      <c r="AF386" s="141" t="s">
        <v>2343</v>
      </c>
      <c r="AG386" s="144"/>
      <c r="AH386" s="20"/>
      <c r="AI386" s="24"/>
      <c r="AJ386" s="25"/>
      <c r="AK386" s="20"/>
      <c r="AL386" s="21">
        <f t="shared" si="46"/>
        <v>45455</v>
      </c>
      <c r="AM386" s="28"/>
      <c r="AN386" s="149" t="str">
        <f t="shared" si="47"/>
        <v>P1_IP_BR-Q3</v>
      </c>
      <c r="AO386" s="159" t="s">
        <v>1221</v>
      </c>
      <c r="AP386" s="149" t="s">
        <v>2447</v>
      </c>
      <c r="AQ386" s="149" t="str">
        <f>VLOOKUP(A:A,[2]Sheet1!$K:$N,4,0)</f>
        <v>P1_IP_BR-Q3</v>
      </c>
      <c r="AR386" s="152"/>
      <c r="AS386" s="20"/>
      <c r="AT386" s="20"/>
      <c r="AU386" s="20"/>
      <c r="AV386" s="20"/>
      <c r="AW386" s="27"/>
      <c r="AX386" s="28"/>
      <c r="AY386" s="27"/>
      <c r="AZ386" s="20"/>
      <c r="BA386" t="e">
        <f>IF(MATCH(F386,Sheet1!A:A,0),"YES","NO")</f>
        <v>#N/A</v>
      </c>
      <c r="BB386" s="125" t="e">
        <v>#N/A</v>
      </c>
      <c r="BC386" t="s">
        <v>2447</v>
      </c>
    </row>
    <row r="387" spans="1:55" x14ac:dyDescent="0.35">
      <c r="A387" s="81" t="s">
        <v>1221</v>
      </c>
      <c r="B387" s="82">
        <v>0.75111283443400012</v>
      </c>
      <c r="C387" s="19">
        <v>0.850225491055</v>
      </c>
      <c r="D387" s="20" t="s">
        <v>1167</v>
      </c>
      <c r="E387" s="20" t="s">
        <v>201</v>
      </c>
      <c r="F387" s="80" t="s">
        <v>1229</v>
      </c>
      <c r="G387" s="19">
        <v>0.850225491055</v>
      </c>
      <c r="H387" s="48" t="s">
        <v>1230</v>
      </c>
      <c r="I387" s="20" t="s">
        <v>200</v>
      </c>
      <c r="J387" s="20" t="s">
        <v>158</v>
      </c>
      <c r="K387" s="48"/>
      <c r="L387" s="21"/>
      <c r="M387" s="21"/>
      <c r="N387" s="21" t="e">
        <v>#N/A</v>
      </c>
      <c r="O387" s="85" t="s">
        <v>1878</v>
      </c>
      <c r="P387" s="20"/>
      <c r="Q387" s="20"/>
      <c r="R387" s="20"/>
      <c r="S387" s="20"/>
      <c r="T387" s="20" t="str">
        <f t="shared" ref="T387:T450" si="48">"DWDM-"&amp;TRIM(U387)</f>
        <v>DWDM-</v>
      </c>
      <c r="U387" s="20"/>
      <c r="V387" s="20"/>
      <c r="W387" s="20" t="s">
        <v>2295</v>
      </c>
      <c r="X387" s="20" t="s">
        <v>2244</v>
      </c>
      <c r="Y387" s="20" t="s">
        <v>1511</v>
      </c>
      <c r="Z387" s="20" t="s">
        <v>1511</v>
      </c>
      <c r="AA387" s="132">
        <v>45440</v>
      </c>
      <c r="AB387" s="20" t="str">
        <f t="shared" si="39"/>
        <v>Wk22</v>
      </c>
      <c r="AC387" s="21">
        <v>45440</v>
      </c>
      <c r="AD387" s="21"/>
      <c r="AE387" s="22"/>
      <c r="AF387" s="141" t="s">
        <v>2343</v>
      </c>
      <c r="AG387" s="144"/>
      <c r="AH387" s="20"/>
      <c r="AI387" s="24"/>
      <c r="AJ387" s="25"/>
      <c r="AK387" s="20"/>
      <c r="AL387" s="21">
        <f t="shared" si="46"/>
        <v>45454</v>
      </c>
      <c r="AM387" s="28"/>
      <c r="AN387" s="149" t="str">
        <f t="shared" si="47"/>
        <v>P1_IP_BR-Q3</v>
      </c>
      <c r="AO387" s="159" t="s">
        <v>1221</v>
      </c>
      <c r="AP387" s="149" t="s">
        <v>2447</v>
      </c>
      <c r="AQ387" s="149" t="str">
        <f>VLOOKUP(A:A,[2]Sheet1!$K:$N,4,0)</f>
        <v>P1_IP_BR-Q3</v>
      </c>
      <c r="AR387" s="152"/>
      <c r="AS387" s="20"/>
      <c r="AT387" s="20"/>
      <c r="AU387" s="20"/>
      <c r="AV387" s="20"/>
      <c r="AW387" s="27"/>
      <c r="AX387" s="28"/>
      <c r="AY387" s="27"/>
      <c r="AZ387" s="20"/>
      <c r="BA387" t="e">
        <f>IF(MATCH(F387,Sheet1!A:A,0),"YES","NO")</f>
        <v>#N/A</v>
      </c>
      <c r="BB387" s="125" t="e">
        <v>#N/A</v>
      </c>
      <c r="BC387" t="s">
        <v>2447</v>
      </c>
    </row>
    <row r="388" spans="1:55" ht="15" hidden="1" customHeight="1" x14ac:dyDescent="0.35">
      <c r="A388" s="18" t="s">
        <v>1231</v>
      </c>
      <c r="B388" s="19" t="e">
        <v>#N/A</v>
      </c>
      <c r="C388" s="19">
        <v>0.64</v>
      </c>
      <c r="D388" s="20" t="s">
        <v>1167</v>
      </c>
      <c r="E388" s="20" t="s">
        <v>55</v>
      </c>
      <c r="F388" s="80" t="s">
        <v>1232</v>
      </c>
      <c r="G388" s="19">
        <v>0.64</v>
      </c>
      <c r="H388" s="48" t="s">
        <v>341</v>
      </c>
      <c r="I388" s="20" t="s">
        <v>1233</v>
      </c>
      <c r="J388" s="20" t="s">
        <v>158</v>
      </c>
      <c r="K388" s="63">
        <v>45387</v>
      </c>
      <c r="L388" s="21"/>
      <c r="M388" s="21"/>
      <c r="N388" s="21" t="s">
        <v>2115</v>
      </c>
      <c r="O388" s="85" t="s">
        <v>1991</v>
      </c>
      <c r="P388" s="20">
        <v>2023</v>
      </c>
      <c r="Q388" s="20" t="s">
        <v>1986</v>
      </c>
      <c r="R388" s="20" t="s">
        <v>39</v>
      </c>
      <c r="S388" s="20" t="s">
        <v>1833</v>
      </c>
      <c r="T388" s="20" t="str">
        <f t="shared" si="48"/>
        <v>DWDM-4000A</v>
      </c>
      <c r="U388" s="20" t="s">
        <v>55</v>
      </c>
      <c r="V388" s="20" t="s">
        <v>40</v>
      </c>
      <c r="W388" s="20" t="s">
        <v>1776</v>
      </c>
      <c r="X388" s="20" t="e">
        <v>#N/A</v>
      </c>
      <c r="Y388" s="20" t="e">
        <v>#N/A</v>
      </c>
      <c r="Z388" s="20" t="e">
        <v>#N/A</v>
      </c>
      <c r="AA388" s="132">
        <v>45473</v>
      </c>
      <c r="AB388" s="20" t="str">
        <f t="shared" si="39"/>
        <v>Wk26</v>
      </c>
      <c r="AC388" s="21"/>
      <c r="AD388" s="21"/>
      <c r="AE388" s="22"/>
      <c r="AF388" s="141"/>
      <c r="AG388" s="144"/>
      <c r="AH388" s="20"/>
      <c r="AI388" s="24"/>
      <c r="AJ388" s="25"/>
      <c r="AK388" s="20"/>
      <c r="AL388" s="21">
        <v>45491</v>
      </c>
      <c r="AM388" s="28"/>
      <c r="AN388" s="149" t="str">
        <f t="shared" si="47"/>
        <v>P1_IP_R_EXP-Q3</v>
      </c>
      <c r="AO388" s="159"/>
      <c r="AP388" s="149"/>
      <c r="AQ388" s="149" t="str">
        <f>VLOOKUP(A:A,[2]Sheet1!$K:$N,4,0)</f>
        <v>P1_IP_R_EXP-Q3</v>
      </c>
      <c r="AR388" s="152"/>
      <c r="AS388" s="20"/>
      <c r="AT388" s="20"/>
      <c r="AU388" s="20"/>
      <c r="AV388" s="20"/>
      <c r="AW388" s="27"/>
      <c r="AX388" s="28"/>
      <c r="AY388" s="27"/>
      <c r="AZ388" s="20"/>
      <c r="BA388" t="e">
        <f>IF(MATCH(F388,Sheet1!A:A,0),"YES","NO")</f>
        <v>#N/A</v>
      </c>
      <c r="BB388" s="125" t="e">
        <v>#N/A</v>
      </c>
      <c r="BC388" t="s">
        <v>2446</v>
      </c>
    </row>
    <row r="389" spans="1:55" ht="15" hidden="1" customHeight="1" x14ac:dyDescent="0.35">
      <c r="A389" s="18" t="s">
        <v>1231</v>
      </c>
      <c r="B389" s="19" t="e">
        <v>#N/A</v>
      </c>
      <c r="C389" s="19" t="e">
        <v>#N/A</v>
      </c>
      <c r="D389" s="20" t="s">
        <v>1167</v>
      </c>
      <c r="E389" s="20" t="s">
        <v>201</v>
      </c>
      <c r="F389" s="80" t="s">
        <v>1234</v>
      </c>
      <c r="G389" s="19" t="e">
        <v>#N/A</v>
      </c>
      <c r="H389" s="48" t="s">
        <v>924</v>
      </c>
      <c r="I389" s="20" t="s">
        <v>200</v>
      </c>
      <c r="J389" s="20" t="s">
        <v>158</v>
      </c>
      <c r="K389" s="48"/>
      <c r="L389" s="21"/>
      <c r="M389" s="21"/>
      <c r="N389" s="21" t="e">
        <v>#N/A</v>
      </c>
      <c r="O389" s="85" t="s">
        <v>1878</v>
      </c>
      <c r="P389" s="20"/>
      <c r="Q389" s="20"/>
      <c r="R389" s="20"/>
      <c r="S389" s="20"/>
      <c r="T389" s="20" t="str">
        <f t="shared" si="48"/>
        <v>DWDM-</v>
      </c>
      <c r="U389" s="20"/>
      <c r="V389" s="20"/>
      <c r="W389" s="20" t="s">
        <v>2295</v>
      </c>
      <c r="X389" s="20" t="e">
        <v>#N/A</v>
      </c>
      <c r="Y389" s="20" t="e">
        <v>#N/A</v>
      </c>
      <c r="Z389" s="20" t="e">
        <v>#N/A</v>
      </c>
      <c r="AA389" s="132">
        <v>45426</v>
      </c>
      <c r="AB389" s="20" t="str">
        <f t="shared" si="39"/>
        <v>Wk20</v>
      </c>
      <c r="AC389" s="21">
        <v>45426</v>
      </c>
      <c r="AD389" s="21"/>
      <c r="AE389" s="22"/>
      <c r="AF389" s="141"/>
      <c r="AG389" s="144"/>
      <c r="AH389" s="20"/>
      <c r="AI389" s="24"/>
      <c r="AJ389" s="25"/>
      <c r="AK389" s="20" t="s">
        <v>41</v>
      </c>
      <c r="AL389" s="21">
        <v>0</v>
      </c>
      <c r="AM389" s="28"/>
      <c r="AN389" s="149" t="str">
        <f t="shared" si="47"/>
        <v>P1_IP_R_EXP-Q3</v>
      </c>
      <c r="AO389" s="159"/>
      <c r="AP389" s="149"/>
      <c r="AQ389" s="149" t="str">
        <f>VLOOKUP(A:A,[2]Sheet1!$K:$N,4,0)</f>
        <v>P1_IP_R_EXP-Q3</v>
      </c>
      <c r="AR389" s="152"/>
      <c r="AS389" s="20"/>
      <c r="AT389" s="20"/>
      <c r="AU389" s="20"/>
      <c r="AV389" s="20"/>
      <c r="AW389" s="27"/>
      <c r="AX389" s="28"/>
      <c r="AY389" s="27"/>
      <c r="AZ389" s="20"/>
      <c r="BA389" t="e">
        <f>IF(MATCH(F389,Sheet1!A:A,0),"YES","NO")</f>
        <v>#N/A</v>
      </c>
      <c r="BB389" s="125" t="e">
        <v>#N/A</v>
      </c>
      <c r="BC389" t="s">
        <v>2446</v>
      </c>
    </row>
    <row r="390" spans="1:55" ht="15" hidden="1" customHeight="1" x14ac:dyDescent="0.35">
      <c r="A390" s="18" t="s">
        <v>1231</v>
      </c>
      <c r="B390" s="19" t="e">
        <v>#N/A</v>
      </c>
      <c r="C390" s="19">
        <v>0.64</v>
      </c>
      <c r="D390" s="20" t="s">
        <v>1167</v>
      </c>
      <c r="E390" s="20" t="s">
        <v>1235</v>
      </c>
      <c r="F390" s="80" t="s">
        <v>1236</v>
      </c>
      <c r="G390" s="19">
        <v>0.64</v>
      </c>
      <c r="H390" s="48" t="s">
        <v>1237</v>
      </c>
      <c r="I390" s="20" t="s">
        <v>1233</v>
      </c>
      <c r="J390" s="20" t="s">
        <v>158</v>
      </c>
      <c r="K390" s="63">
        <v>45387</v>
      </c>
      <c r="L390" s="21"/>
      <c r="M390" s="21"/>
      <c r="N390" s="21" t="e">
        <v>#N/A</v>
      </c>
      <c r="O390" s="85" t="s">
        <v>1878</v>
      </c>
      <c r="P390" s="20"/>
      <c r="Q390" s="20"/>
      <c r="R390" s="20"/>
      <c r="S390" s="20"/>
      <c r="T390" s="20" t="str">
        <f t="shared" si="48"/>
        <v>DWDM-</v>
      </c>
      <c r="U390" s="20"/>
      <c r="V390" s="20"/>
      <c r="W390" s="20"/>
      <c r="X390" s="20" t="e">
        <v>#N/A</v>
      </c>
      <c r="Y390" s="20" t="e">
        <v>#N/A</v>
      </c>
      <c r="Z390" s="20" t="e">
        <v>#N/A</v>
      </c>
      <c r="AA390" s="132">
        <v>45473</v>
      </c>
      <c r="AB390" s="20" t="str">
        <f t="shared" si="39"/>
        <v>Wk26</v>
      </c>
      <c r="AC390" s="21"/>
      <c r="AD390" s="21"/>
      <c r="AE390" s="22"/>
      <c r="AF390" s="141"/>
      <c r="AG390" s="144"/>
      <c r="AH390" s="20"/>
      <c r="AI390" s="24"/>
      <c r="AJ390" s="25"/>
      <c r="AK390" s="20"/>
      <c r="AL390" s="21">
        <v>45491</v>
      </c>
      <c r="AM390" s="28"/>
      <c r="AN390" s="149" t="str">
        <f t="shared" si="47"/>
        <v>P1_IP_R_EXP-Q3</v>
      </c>
      <c r="AO390" s="159"/>
      <c r="AP390" s="149"/>
      <c r="AQ390" s="149" t="str">
        <f>VLOOKUP(A:A,[2]Sheet1!$K:$N,4,0)</f>
        <v>P1_IP_R_EXP-Q3</v>
      </c>
      <c r="AR390" s="152"/>
      <c r="AS390" s="20"/>
      <c r="AT390" s="20"/>
      <c r="AU390" s="20"/>
      <c r="AV390" s="20"/>
      <c r="AW390" s="27"/>
      <c r="AX390" s="28"/>
      <c r="AY390" s="27"/>
      <c r="AZ390" s="20"/>
      <c r="BA390" t="e">
        <f>IF(MATCH(F390,Sheet1!A:A,0),"YES","NO")</f>
        <v>#N/A</v>
      </c>
      <c r="BB390" s="125" t="e">
        <v>#N/A</v>
      </c>
      <c r="BC390" t="s">
        <v>2446</v>
      </c>
    </row>
    <row r="391" spans="1:55" ht="15" hidden="1" customHeight="1" x14ac:dyDescent="0.35">
      <c r="A391" s="18" t="s">
        <v>1231</v>
      </c>
      <c r="B391" s="19" t="e">
        <v>#N/A</v>
      </c>
      <c r="C391" s="19">
        <v>0.64</v>
      </c>
      <c r="D391" s="20" t="s">
        <v>1167</v>
      </c>
      <c r="E391" s="20" t="s">
        <v>1238</v>
      </c>
      <c r="F391" s="80" t="s">
        <v>1239</v>
      </c>
      <c r="G391" s="19">
        <v>0.64</v>
      </c>
      <c r="H391" s="48" t="s">
        <v>1240</v>
      </c>
      <c r="I391" s="20" t="s">
        <v>1241</v>
      </c>
      <c r="J391" s="20" t="s">
        <v>158</v>
      </c>
      <c r="K391" s="63">
        <v>45387</v>
      </c>
      <c r="L391" s="21"/>
      <c r="M391" s="21"/>
      <c r="N391" s="21" t="e">
        <v>#N/A</v>
      </c>
      <c r="O391" s="85" t="s">
        <v>1878</v>
      </c>
      <c r="P391" s="20"/>
      <c r="Q391" s="20"/>
      <c r="R391" s="20"/>
      <c r="S391" s="20"/>
      <c r="T391" s="20" t="str">
        <f t="shared" si="48"/>
        <v>DWDM-</v>
      </c>
      <c r="U391" s="20"/>
      <c r="V391" s="20"/>
      <c r="W391" s="20"/>
      <c r="X391" s="20" t="e">
        <v>#N/A</v>
      </c>
      <c r="Y391" s="20" t="e">
        <v>#N/A</v>
      </c>
      <c r="Z391" s="20" t="e">
        <v>#N/A</v>
      </c>
      <c r="AA391" s="132">
        <v>45473</v>
      </c>
      <c r="AB391" s="20" t="str">
        <f t="shared" si="39"/>
        <v>Wk26</v>
      </c>
      <c r="AC391" s="21"/>
      <c r="AD391" s="21"/>
      <c r="AE391" s="22"/>
      <c r="AF391" s="141"/>
      <c r="AG391" s="144"/>
      <c r="AH391" s="20"/>
      <c r="AI391" s="24"/>
      <c r="AJ391" s="25"/>
      <c r="AK391" s="20"/>
      <c r="AL391" s="21">
        <v>45491</v>
      </c>
      <c r="AM391" s="28"/>
      <c r="AN391" s="149" t="str">
        <f t="shared" si="47"/>
        <v>P1_IP_R_EXP-Q3</v>
      </c>
      <c r="AO391" s="159"/>
      <c r="AP391" s="149"/>
      <c r="AQ391" s="149" t="str">
        <f>VLOOKUP(A:A,[2]Sheet1!$K:$N,4,0)</f>
        <v>P1_IP_R_EXP-Q3</v>
      </c>
      <c r="AR391" s="152"/>
      <c r="AS391" s="20"/>
      <c r="AT391" s="20"/>
      <c r="AU391" s="20"/>
      <c r="AV391" s="20"/>
      <c r="AW391" s="27"/>
      <c r="AX391" s="28"/>
      <c r="AY391" s="27"/>
      <c r="AZ391" s="20"/>
      <c r="BA391" t="e">
        <f>IF(MATCH(F391,Sheet1!A:A,0),"YES","NO")</f>
        <v>#N/A</v>
      </c>
      <c r="BB391" s="125" t="e">
        <v>#N/A</v>
      </c>
      <c r="BC391" t="s">
        <v>2446</v>
      </c>
    </row>
    <row r="392" spans="1:55" ht="15" hidden="1" customHeight="1" x14ac:dyDescent="0.35">
      <c r="A392" s="18" t="s">
        <v>1231</v>
      </c>
      <c r="B392" s="19" t="e">
        <v>#N/A</v>
      </c>
      <c r="C392" s="19">
        <v>0.64</v>
      </c>
      <c r="D392" s="20" t="s">
        <v>1167</v>
      </c>
      <c r="E392" s="20" t="s">
        <v>147</v>
      </c>
      <c r="F392" s="80" t="s">
        <v>1242</v>
      </c>
      <c r="G392" s="19">
        <v>0.64</v>
      </c>
      <c r="H392" s="48" t="s">
        <v>1243</v>
      </c>
      <c r="I392" s="20" t="s">
        <v>1241</v>
      </c>
      <c r="J392" s="20" t="s">
        <v>158</v>
      </c>
      <c r="K392" s="63">
        <v>45388</v>
      </c>
      <c r="L392" s="21"/>
      <c r="M392" s="21"/>
      <c r="N392" s="21" t="s">
        <v>2012</v>
      </c>
      <c r="O392" s="85" t="s">
        <v>1991</v>
      </c>
      <c r="P392" s="20">
        <v>2024</v>
      </c>
      <c r="Q392" s="20" t="s">
        <v>184</v>
      </c>
      <c r="R392" s="20" t="s">
        <v>39</v>
      </c>
      <c r="S392" s="20" t="s">
        <v>1977</v>
      </c>
      <c r="T392" s="20" t="str">
        <f t="shared" si="48"/>
        <v>DWDM-8288B</v>
      </c>
      <c r="U392" s="20" t="s">
        <v>147</v>
      </c>
      <c r="V392" s="20" t="s">
        <v>1897</v>
      </c>
      <c r="W392" s="20" t="s">
        <v>1812</v>
      </c>
      <c r="X392" s="20" t="e">
        <v>#N/A</v>
      </c>
      <c r="Y392" s="20" t="e">
        <v>#N/A</v>
      </c>
      <c r="Z392" s="20" t="e">
        <v>#N/A</v>
      </c>
      <c r="AA392" s="132">
        <v>45473</v>
      </c>
      <c r="AB392" s="20" t="str">
        <f t="shared" si="39"/>
        <v>Wk26</v>
      </c>
      <c r="AC392" s="21"/>
      <c r="AD392" s="21"/>
      <c r="AE392" s="22"/>
      <c r="AF392" s="141"/>
      <c r="AG392" s="144"/>
      <c r="AH392" s="20"/>
      <c r="AI392" s="24"/>
      <c r="AJ392" s="25"/>
      <c r="AK392" s="20"/>
      <c r="AL392" s="21">
        <v>45491</v>
      </c>
      <c r="AM392" s="28"/>
      <c r="AN392" s="149" t="str">
        <f t="shared" si="47"/>
        <v>P1_IP_R_EXP-Q3</v>
      </c>
      <c r="AO392" s="159"/>
      <c r="AP392" s="149"/>
      <c r="AQ392" s="149" t="str">
        <f>VLOOKUP(A:A,[2]Sheet1!$K:$N,4,0)</f>
        <v>P1_IP_R_EXP-Q3</v>
      </c>
      <c r="AR392" s="152"/>
      <c r="AS392" s="20"/>
      <c r="AT392" s="20"/>
      <c r="AU392" s="20"/>
      <c r="AV392" s="20"/>
      <c r="AW392" s="27"/>
      <c r="AX392" s="28"/>
      <c r="AY392" s="27"/>
      <c r="AZ392" s="20"/>
      <c r="BA392" t="e">
        <f>IF(MATCH(F392,Sheet1!A:A,0),"YES","NO")</f>
        <v>#N/A</v>
      </c>
      <c r="BB392" s="125" t="e">
        <v>#N/A</v>
      </c>
      <c r="BC392" t="s">
        <v>2446</v>
      </c>
    </row>
    <row r="393" spans="1:55" ht="75" hidden="1" customHeight="1" x14ac:dyDescent="0.35">
      <c r="A393" s="18" t="s">
        <v>1231</v>
      </c>
      <c r="B393" s="19" t="e">
        <v>#N/A</v>
      </c>
      <c r="C393" s="19" t="e">
        <v>#N/A</v>
      </c>
      <c r="D393" s="20" t="s">
        <v>1167</v>
      </c>
      <c r="E393" s="20" t="s">
        <v>139</v>
      </c>
      <c r="F393" s="80" t="s">
        <v>1244</v>
      </c>
      <c r="G393" s="19" t="e">
        <v>#N/A</v>
      </c>
      <c r="H393" s="48" t="s">
        <v>1245</v>
      </c>
      <c r="I393" s="20" t="s">
        <v>200</v>
      </c>
      <c r="J393" s="20" t="s">
        <v>158</v>
      </c>
      <c r="K393" s="48"/>
      <c r="L393" s="21"/>
      <c r="M393" s="21"/>
      <c r="N393" s="21" t="s">
        <v>2011</v>
      </c>
      <c r="O393" s="85" t="s">
        <v>1991</v>
      </c>
      <c r="P393" s="20">
        <v>2024</v>
      </c>
      <c r="Q393" s="20" t="s">
        <v>1989</v>
      </c>
      <c r="R393" s="20" t="s">
        <v>39</v>
      </c>
      <c r="S393" s="20" t="s">
        <v>1977</v>
      </c>
      <c r="T393" s="20" t="str">
        <f t="shared" si="48"/>
        <v>DWDM-8263A</v>
      </c>
      <c r="U393" s="20" t="s">
        <v>139</v>
      </c>
      <c r="V393" s="20" t="s">
        <v>1897</v>
      </c>
      <c r="W393" s="20" t="s">
        <v>2295</v>
      </c>
      <c r="X393" s="20" t="e">
        <v>#N/A</v>
      </c>
      <c r="Y393" s="20" t="e">
        <v>#N/A</v>
      </c>
      <c r="Z393" s="20" t="e">
        <v>#N/A</v>
      </c>
      <c r="AA393" s="165">
        <v>45448</v>
      </c>
      <c r="AB393" s="20" t="str">
        <f t="shared" ref="AB393:AB451" si="49">"Wk"&amp;WEEKNUM(AA393,21)</f>
        <v>Wk23</v>
      </c>
      <c r="AC393" s="21"/>
      <c r="AD393" s="21"/>
      <c r="AE393" s="22"/>
      <c r="AF393" s="141" t="s">
        <v>2379</v>
      </c>
      <c r="AG393" s="144"/>
      <c r="AH393" s="20"/>
      <c r="AI393" s="24"/>
      <c r="AJ393" s="25"/>
      <c r="AK393" s="20"/>
      <c r="AL393" s="21">
        <f t="shared" ref="AL393:AL394" si="50">AA393+14</f>
        <v>45462</v>
      </c>
      <c r="AM393" s="28"/>
      <c r="AN393" s="149" t="str">
        <f t="shared" si="47"/>
        <v>P1_IP_R_EXP-Q3</v>
      </c>
      <c r="AO393" s="159"/>
      <c r="AP393" s="149"/>
      <c r="AQ393" s="149" t="str">
        <f>VLOOKUP(A:A,[2]Sheet1!$K:$N,4,0)</f>
        <v>P1_IP_R_EXP-Q3</v>
      </c>
      <c r="AR393" s="152"/>
      <c r="AS393" s="20"/>
      <c r="AT393" s="20"/>
      <c r="AU393" s="20"/>
      <c r="AV393" s="20"/>
      <c r="AW393" s="27"/>
      <c r="AX393" s="28"/>
      <c r="AY393" s="27"/>
      <c r="AZ393" s="20"/>
      <c r="BA393" t="e">
        <f>IF(MATCH(F393,Sheet1!A:A,0),"YES","NO")</f>
        <v>#N/A</v>
      </c>
      <c r="BB393" s="125" t="e">
        <v>#N/A</v>
      </c>
      <c r="BC393" t="s">
        <v>2446</v>
      </c>
    </row>
    <row r="394" spans="1:55" ht="75" hidden="1" customHeight="1" x14ac:dyDescent="0.35">
      <c r="A394" s="18" t="s">
        <v>1231</v>
      </c>
      <c r="B394" s="19" t="e">
        <v>#N/A</v>
      </c>
      <c r="C394" s="19" t="e">
        <v>#N/A</v>
      </c>
      <c r="D394" s="20" t="s">
        <v>1167</v>
      </c>
      <c r="E394" s="20" t="s">
        <v>160</v>
      </c>
      <c r="F394" s="80" t="s">
        <v>1246</v>
      </c>
      <c r="G394" s="19" t="e">
        <v>#N/A</v>
      </c>
      <c r="H394" s="48" t="s">
        <v>1247</v>
      </c>
      <c r="I394" s="20" t="s">
        <v>200</v>
      </c>
      <c r="J394" s="20" t="s">
        <v>158</v>
      </c>
      <c r="K394" s="48"/>
      <c r="L394" s="21"/>
      <c r="M394" s="21"/>
      <c r="N394" s="21" t="e">
        <v>#N/A</v>
      </c>
      <c r="O394" s="85" t="s">
        <v>1878</v>
      </c>
      <c r="P394" s="20"/>
      <c r="Q394" s="20"/>
      <c r="R394" s="20"/>
      <c r="S394" s="20"/>
      <c r="T394" s="20" t="str">
        <f t="shared" si="48"/>
        <v>DWDM-</v>
      </c>
      <c r="U394" s="20"/>
      <c r="V394" s="20"/>
      <c r="W394" s="20" t="s">
        <v>2295</v>
      </c>
      <c r="X394" s="20" t="e">
        <v>#N/A</v>
      </c>
      <c r="Y394" s="20" t="e">
        <v>#N/A</v>
      </c>
      <c r="Z394" s="20" t="e">
        <v>#N/A</v>
      </c>
      <c r="AA394" s="165">
        <v>45448</v>
      </c>
      <c r="AB394" s="20" t="str">
        <f t="shared" si="49"/>
        <v>Wk23</v>
      </c>
      <c r="AC394" s="21"/>
      <c r="AD394" s="21"/>
      <c r="AE394" s="22"/>
      <c r="AF394" s="141" t="s">
        <v>2379</v>
      </c>
      <c r="AG394" s="144"/>
      <c r="AH394" s="20"/>
      <c r="AI394" s="24"/>
      <c r="AJ394" s="25"/>
      <c r="AK394" s="20"/>
      <c r="AL394" s="21">
        <f t="shared" si="50"/>
        <v>45462</v>
      </c>
      <c r="AM394" s="28"/>
      <c r="AN394" s="149" t="str">
        <f t="shared" si="47"/>
        <v>P1_IP_R_EXP-Q3</v>
      </c>
      <c r="AO394" s="159"/>
      <c r="AP394" s="149"/>
      <c r="AQ394" s="149" t="str">
        <f>VLOOKUP(A:A,[2]Sheet1!$K:$N,4,0)</f>
        <v>P1_IP_R_EXP-Q3</v>
      </c>
      <c r="AR394" s="152"/>
      <c r="AS394" s="20"/>
      <c r="AT394" s="20"/>
      <c r="AU394" s="20"/>
      <c r="AV394" s="20"/>
      <c r="AW394" s="27"/>
      <c r="AX394" s="28"/>
      <c r="AY394" s="27"/>
      <c r="AZ394" s="20"/>
      <c r="BA394" t="e">
        <f>IF(MATCH(F394,Sheet1!A:A,0),"YES","NO")</f>
        <v>#N/A</v>
      </c>
      <c r="BB394" s="125" t="e">
        <v>#N/A</v>
      </c>
      <c r="BC394" t="s">
        <v>2446</v>
      </c>
    </row>
    <row r="395" spans="1:55" ht="15" hidden="1" customHeight="1" x14ac:dyDescent="0.35">
      <c r="A395" s="18" t="s">
        <v>1231</v>
      </c>
      <c r="B395" s="19" t="e">
        <v>#N/A</v>
      </c>
      <c r="C395" s="19">
        <v>0.64</v>
      </c>
      <c r="D395" s="20" t="s">
        <v>1167</v>
      </c>
      <c r="E395" s="20" t="s">
        <v>173</v>
      </c>
      <c r="F395" s="80" t="s">
        <v>1248</v>
      </c>
      <c r="G395" s="19">
        <v>0.64</v>
      </c>
      <c r="H395" s="48" t="s">
        <v>1249</v>
      </c>
      <c r="I395" s="20" t="s">
        <v>1241</v>
      </c>
      <c r="J395" s="20" t="s">
        <v>158</v>
      </c>
      <c r="K395" s="63">
        <v>45388</v>
      </c>
      <c r="L395" s="21"/>
      <c r="M395" s="21"/>
      <c r="N395" s="21" t="s">
        <v>2017</v>
      </c>
      <c r="O395" s="85" t="s">
        <v>1990</v>
      </c>
      <c r="P395" s="20">
        <v>2024</v>
      </c>
      <c r="Q395" s="20" t="s">
        <v>184</v>
      </c>
      <c r="R395" s="20" t="s">
        <v>39</v>
      </c>
      <c r="S395" s="20" t="s">
        <v>1978</v>
      </c>
      <c r="T395" s="20" t="str">
        <f t="shared" si="48"/>
        <v>DWDM-8224A</v>
      </c>
      <c r="U395" s="20" t="s">
        <v>173</v>
      </c>
      <c r="V395" s="20" t="s">
        <v>1897</v>
      </c>
      <c r="W395" s="20" t="s">
        <v>1818</v>
      </c>
      <c r="X395" s="20" t="e">
        <v>#N/A</v>
      </c>
      <c r="Y395" s="20" t="e">
        <v>#N/A</v>
      </c>
      <c r="Z395" s="20" t="e">
        <v>#N/A</v>
      </c>
      <c r="AA395" s="132">
        <v>45473</v>
      </c>
      <c r="AB395" s="20" t="str">
        <f t="shared" si="49"/>
        <v>Wk26</v>
      </c>
      <c r="AC395" s="21"/>
      <c r="AD395" s="21"/>
      <c r="AE395" s="22"/>
      <c r="AF395" s="141"/>
      <c r="AG395" s="144"/>
      <c r="AH395" s="20"/>
      <c r="AI395" s="24"/>
      <c r="AJ395" s="25"/>
      <c r="AK395" s="20"/>
      <c r="AL395" s="21">
        <v>45491</v>
      </c>
      <c r="AM395" s="28"/>
      <c r="AN395" s="149" t="str">
        <f t="shared" si="47"/>
        <v>P1_IP_R_EXP-Q3</v>
      </c>
      <c r="AO395" s="159"/>
      <c r="AP395" s="149"/>
      <c r="AQ395" s="149" t="str">
        <f>VLOOKUP(A:A,[2]Sheet1!$K:$N,4,0)</f>
        <v>P1_IP_R_EXP-Q3</v>
      </c>
      <c r="AR395" s="152"/>
      <c r="AS395" s="20"/>
      <c r="AT395" s="20"/>
      <c r="AU395" s="20"/>
      <c r="AV395" s="20"/>
      <c r="AW395" s="27"/>
      <c r="AX395" s="28"/>
      <c r="AY395" s="27"/>
      <c r="AZ395" s="20"/>
      <c r="BA395" t="e">
        <f>IF(MATCH(F395,Sheet1!A:A,0),"YES","NO")</f>
        <v>#N/A</v>
      </c>
      <c r="BB395" s="125" t="e">
        <v>#N/A</v>
      </c>
      <c r="BC395" t="s">
        <v>2446</v>
      </c>
    </row>
    <row r="396" spans="1:55" ht="15" hidden="1" customHeight="1" x14ac:dyDescent="0.35">
      <c r="A396" s="18" t="s">
        <v>1231</v>
      </c>
      <c r="B396" s="19" t="e">
        <v>#N/A</v>
      </c>
      <c r="C396" s="19">
        <v>0.64</v>
      </c>
      <c r="D396" s="20" t="s">
        <v>1167</v>
      </c>
      <c r="E396" s="20" t="s">
        <v>188</v>
      </c>
      <c r="F396" s="80" t="s">
        <v>1250</v>
      </c>
      <c r="G396" s="19">
        <v>0.64</v>
      </c>
      <c r="H396" s="48" t="s">
        <v>1251</v>
      </c>
      <c r="I396" s="20" t="s">
        <v>1241</v>
      </c>
      <c r="J396" s="20" t="s">
        <v>158</v>
      </c>
      <c r="K396" s="63">
        <v>45388</v>
      </c>
      <c r="L396" s="21"/>
      <c r="M396" s="21"/>
      <c r="N396" s="21" t="s">
        <v>2020</v>
      </c>
      <c r="O396" s="85" t="s">
        <v>1991</v>
      </c>
      <c r="P396" s="20">
        <v>2024</v>
      </c>
      <c r="Q396" s="20" t="s">
        <v>184</v>
      </c>
      <c r="R396" s="20" t="s">
        <v>39</v>
      </c>
      <c r="S396" s="20" t="s">
        <v>1979</v>
      </c>
      <c r="T396" s="20" t="str">
        <f t="shared" si="48"/>
        <v>DWDM-8367A</v>
      </c>
      <c r="U396" s="20" t="s">
        <v>188</v>
      </c>
      <c r="V396" s="20" t="s">
        <v>1897</v>
      </c>
      <c r="W396" s="20" t="s">
        <v>1822</v>
      </c>
      <c r="X396" s="20" t="e">
        <v>#N/A</v>
      </c>
      <c r="Y396" s="20" t="e">
        <v>#N/A</v>
      </c>
      <c r="Z396" s="20" t="e">
        <v>#N/A</v>
      </c>
      <c r="AA396" s="132">
        <v>45473</v>
      </c>
      <c r="AB396" s="20" t="str">
        <f t="shared" si="49"/>
        <v>Wk26</v>
      </c>
      <c r="AC396" s="21"/>
      <c r="AD396" s="21"/>
      <c r="AE396" s="22"/>
      <c r="AF396" s="141"/>
      <c r="AG396" s="144"/>
      <c r="AH396" s="20"/>
      <c r="AI396" s="24"/>
      <c r="AJ396" s="25"/>
      <c r="AK396" s="20"/>
      <c r="AL396" s="21">
        <v>45491</v>
      </c>
      <c r="AM396" s="28"/>
      <c r="AN396" s="149" t="str">
        <f t="shared" si="47"/>
        <v>P1_IP_R_EXP-Q3</v>
      </c>
      <c r="AO396" s="159"/>
      <c r="AP396" s="149"/>
      <c r="AQ396" s="149" t="str">
        <f>VLOOKUP(A:A,[2]Sheet1!$K:$N,4,0)</f>
        <v>P1_IP_R_EXP-Q3</v>
      </c>
      <c r="AR396" s="152"/>
      <c r="AS396" s="20"/>
      <c r="AT396" s="20"/>
      <c r="AU396" s="20"/>
      <c r="AV396" s="20"/>
      <c r="AW396" s="27"/>
      <c r="AX396" s="28"/>
      <c r="AY396" s="27"/>
      <c r="AZ396" s="20"/>
      <c r="BA396" t="e">
        <f>IF(MATCH(F396,Sheet1!A:A,0),"YES","NO")</f>
        <v>#N/A</v>
      </c>
      <c r="BB396" s="125" t="e">
        <v>#N/A</v>
      </c>
      <c r="BC396" t="s">
        <v>2446</v>
      </c>
    </row>
    <row r="397" spans="1:55" ht="15" hidden="1" customHeight="1" x14ac:dyDescent="0.35">
      <c r="A397" s="81" t="s">
        <v>1252</v>
      </c>
      <c r="B397" s="82" t="e">
        <v>#N/A</v>
      </c>
      <c r="C397" s="19">
        <v>0.61</v>
      </c>
      <c r="D397" s="20" t="s">
        <v>1167</v>
      </c>
      <c r="E397" s="20" t="s">
        <v>277</v>
      </c>
      <c r="F397" s="83" t="s">
        <v>1253</v>
      </c>
      <c r="G397" s="19">
        <v>0.61</v>
      </c>
      <c r="H397" s="48" t="s">
        <v>1254</v>
      </c>
      <c r="I397" s="20" t="s">
        <v>1241</v>
      </c>
      <c r="J397" s="48" t="s">
        <v>96</v>
      </c>
      <c r="K397" s="63">
        <v>45398</v>
      </c>
      <c r="L397" s="21"/>
      <c r="M397" s="21"/>
      <c r="N397" s="21" t="e">
        <v>#N/A</v>
      </c>
      <c r="O397" s="85" t="s">
        <v>1878</v>
      </c>
      <c r="P397" s="20"/>
      <c r="Q397" s="20"/>
      <c r="R397" s="20"/>
      <c r="S397" s="20"/>
      <c r="T397" s="20" t="str">
        <f t="shared" si="48"/>
        <v>DWDM-</v>
      </c>
      <c r="U397" s="20"/>
      <c r="V397" s="20"/>
      <c r="W397" s="20"/>
      <c r="X397" s="20" t="e">
        <v>#N/A</v>
      </c>
      <c r="Y397" s="20" t="e">
        <v>#N/A</v>
      </c>
      <c r="Z397" s="20" t="e">
        <v>#N/A</v>
      </c>
      <c r="AA397" s="132">
        <v>45473</v>
      </c>
      <c r="AB397" s="20" t="str">
        <f t="shared" si="49"/>
        <v>Wk26</v>
      </c>
      <c r="AC397" s="21"/>
      <c r="AD397" s="21" t="s">
        <v>1255</v>
      </c>
      <c r="AE397" s="22"/>
      <c r="AF397" s="141"/>
      <c r="AG397" s="144"/>
      <c r="AH397" s="20"/>
      <c r="AI397" s="24"/>
      <c r="AJ397" s="25"/>
      <c r="AK397" s="20"/>
      <c r="AL397" s="21">
        <v>45491</v>
      </c>
      <c r="AM397" s="28"/>
      <c r="AN397" s="149" t="e">
        <v>#N/A</v>
      </c>
      <c r="AO397" s="159" t="e">
        <v>#N/A</v>
      </c>
      <c r="AP397" s="149" t="e">
        <v>#N/A</v>
      </c>
      <c r="AQ397" s="149" t="e">
        <f>VLOOKUP(A:A,[2]Sheet1!$K:$N,4,0)</f>
        <v>#N/A</v>
      </c>
      <c r="AR397" s="152"/>
      <c r="AS397" s="20"/>
      <c r="AT397" s="20"/>
      <c r="AU397" s="20"/>
      <c r="AV397" s="20"/>
      <c r="AW397" s="27"/>
      <c r="AX397" s="28"/>
      <c r="AY397" s="27"/>
      <c r="AZ397" s="20"/>
      <c r="BA397" t="e">
        <f>IF(MATCH(F397,Sheet1!A:A,0),"YES","NO")</f>
        <v>#N/A</v>
      </c>
      <c r="BB397" s="125" t="e">
        <v>#N/A</v>
      </c>
      <c r="BC397" t="e">
        <v>#N/A</v>
      </c>
    </row>
    <row r="398" spans="1:55" ht="15" hidden="1" customHeight="1" x14ac:dyDescent="0.35">
      <c r="A398" s="81" t="s">
        <v>1252</v>
      </c>
      <c r="B398" s="82" t="e">
        <v>#N/A</v>
      </c>
      <c r="C398" s="19">
        <v>0.61</v>
      </c>
      <c r="D398" s="20" t="s">
        <v>1167</v>
      </c>
      <c r="E398" s="20" t="s">
        <v>317</v>
      </c>
      <c r="F398" s="84" t="s">
        <v>1256</v>
      </c>
      <c r="G398" s="19">
        <v>0.61</v>
      </c>
      <c r="H398" s="48" t="s">
        <v>1257</v>
      </c>
      <c r="I398" s="20" t="s">
        <v>1233</v>
      </c>
      <c r="J398" s="48" t="s">
        <v>96</v>
      </c>
      <c r="K398" s="63">
        <v>45404</v>
      </c>
      <c r="L398" s="21"/>
      <c r="M398" s="21"/>
      <c r="N398" s="21" t="s">
        <v>2166</v>
      </c>
      <c r="O398" s="85" t="s">
        <v>1991</v>
      </c>
      <c r="P398" s="20">
        <v>2023</v>
      </c>
      <c r="Q398" s="20" t="s">
        <v>1984</v>
      </c>
      <c r="R398" s="20" t="s">
        <v>39</v>
      </c>
      <c r="S398" s="20" t="s">
        <v>1833</v>
      </c>
      <c r="T398" s="20" t="str">
        <f t="shared" si="48"/>
        <v>DWDM-6000A</v>
      </c>
      <c r="U398" s="20" t="s">
        <v>317</v>
      </c>
      <c r="V398" s="20" t="s">
        <v>40</v>
      </c>
      <c r="W398" s="20" t="s">
        <v>1762</v>
      </c>
      <c r="X398" s="20" t="e">
        <v>#N/A</v>
      </c>
      <c r="Y398" s="20" t="e">
        <v>#N/A</v>
      </c>
      <c r="Z398" s="20" t="e">
        <v>#N/A</v>
      </c>
      <c r="AA398" s="132">
        <v>45473</v>
      </c>
      <c r="AB398" s="20" t="str">
        <f t="shared" si="49"/>
        <v>Wk26</v>
      </c>
      <c r="AC398" s="21"/>
      <c r="AD398" s="21"/>
      <c r="AE398" s="22"/>
      <c r="AF398" s="141"/>
      <c r="AG398" s="144"/>
      <c r="AH398" s="20"/>
      <c r="AI398" s="24"/>
      <c r="AJ398" s="25"/>
      <c r="AK398" s="20"/>
      <c r="AL398" s="21">
        <v>45491</v>
      </c>
      <c r="AM398" s="28"/>
      <c r="AN398" s="149" t="e">
        <v>#N/A</v>
      </c>
      <c r="AO398" s="159" t="e">
        <v>#N/A</v>
      </c>
      <c r="AP398" s="149" t="e">
        <v>#N/A</v>
      </c>
      <c r="AQ398" s="149" t="e">
        <f>VLOOKUP(A:A,[2]Sheet1!$K:$N,4,0)</f>
        <v>#N/A</v>
      </c>
      <c r="AR398" s="152"/>
      <c r="AS398" s="20"/>
      <c r="AT398" s="20"/>
      <c r="AU398" s="20"/>
      <c r="AV398" s="20"/>
      <c r="AW398" s="27"/>
      <c r="AX398" s="28"/>
      <c r="AY398" s="27"/>
      <c r="AZ398" s="20"/>
      <c r="BA398" t="e">
        <f>IF(MATCH(F398,Sheet1!A:A,0),"YES","NO")</f>
        <v>#N/A</v>
      </c>
      <c r="BB398" s="125" t="e">
        <v>#N/A</v>
      </c>
      <c r="BC398" t="e">
        <v>#N/A</v>
      </c>
    </row>
    <row r="399" spans="1:55" ht="15" hidden="1" customHeight="1" x14ac:dyDescent="0.35">
      <c r="A399" s="81" t="s">
        <v>1252</v>
      </c>
      <c r="B399" s="82" t="e">
        <v>#N/A</v>
      </c>
      <c r="C399" s="19">
        <v>0.61</v>
      </c>
      <c r="D399" s="20" t="s">
        <v>1167</v>
      </c>
      <c r="E399" s="20" t="s">
        <v>268</v>
      </c>
      <c r="F399" s="84" t="s">
        <v>1258</v>
      </c>
      <c r="G399" s="19">
        <v>0.61</v>
      </c>
      <c r="H399" s="48" t="s">
        <v>1259</v>
      </c>
      <c r="I399" s="20" t="s">
        <v>1233</v>
      </c>
      <c r="J399" s="48" t="s">
        <v>96</v>
      </c>
      <c r="K399" s="63">
        <v>45386</v>
      </c>
      <c r="L399" s="21"/>
      <c r="M399" s="21"/>
      <c r="N399" s="21" t="s">
        <v>2033</v>
      </c>
      <c r="O399" s="85" t="s">
        <v>1990</v>
      </c>
      <c r="P399" s="20">
        <v>2024</v>
      </c>
      <c r="Q399" s="20" t="s">
        <v>184</v>
      </c>
      <c r="R399" s="20" t="s">
        <v>39</v>
      </c>
      <c r="S399" s="20" t="s">
        <v>267</v>
      </c>
      <c r="T399" s="20" t="str">
        <f t="shared" si="48"/>
        <v>DWDM-1554A</v>
      </c>
      <c r="U399" s="20" t="s">
        <v>268</v>
      </c>
      <c r="V399" s="20" t="s">
        <v>1897</v>
      </c>
      <c r="W399" s="20" t="s">
        <v>1814</v>
      </c>
      <c r="X399" s="20" t="e">
        <v>#N/A</v>
      </c>
      <c r="Y399" s="20" t="e">
        <v>#N/A</v>
      </c>
      <c r="Z399" s="20" t="e">
        <v>#N/A</v>
      </c>
      <c r="AA399" s="132">
        <v>45441</v>
      </c>
      <c r="AB399" s="20" t="str">
        <f t="shared" si="49"/>
        <v>Wk22</v>
      </c>
      <c r="AC399" s="21">
        <v>45441</v>
      </c>
      <c r="AD399" s="21"/>
      <c r="AE399" s="22"/>
      <c r="AF399" s="141" t="s">
        <v>2360</v>
      </c>
      <c r="AG399" s="144"/>
      <c r="AH399" s="20"/>
      <c r="AI399" s="24"/>
      <c r="AJ399" s="25"/>
      <c r="AK399" s="20"/>
      <c r="AL399" s="21">
        <f>AA399+14</f>
        <v>45455</v>
      </c>
      <c r="AM399" s="28"/>
      <c r="AN399" s="149" t="e">
        <v>#N/A</v>
      </c>
      <c r="AO399" s="159" t="e">
        <v>#N/A</v>
      </c>
      <c r="AP399" s="149" t="e">
        <v>#N/A</v>
      </c>
      <c r="AQ399" s="149" t="e">
        <f>VLOOKUP(A:A,[2]Sheet1!$K:$N,4,0)</f>
        <v>#N/A</v>
      </c>
      <c r="AR399" s="152"/>
      <c r="AS399" s="20"/>
      <c r="AT399" s="20"/>
      <c r="AU399" s="20"/>
      <c r="AV399" s="20"/>
      <c r="AW399" s="27"/>
      <c r="AX399" s="28"/>
      <c r="AY399" s="27"/>
      <c r="AZ399" s="20"/>
      <c r="BA399" t="e">
        <f>IF(MATCH(F399,Sheet1!A:A,0),"YES","NO")</f>
        <v>#N/A</v>
      </c>
      <c r="BB399" s="125" t="e">
        <v>#N/A</v>
      </c>
      <c r="BC399" t="e">
        <v>#N/A</v>
      </c>
    </row>
    <row r="400" spans="1:55" ht="15" hidden="1" customHeight="1" x14ac:dyDescent="0.35">
      <c r="A400" s="81" t="s">
        <v>1252</v>
      </c>
      <c r="B400" s="82" t="e">
        <v>#N/A</v>
      </c>
      <c r="C400" s="19">
        <v>0.61</v>
      </c>
      <c r="D400" s="20" t="s">
        <v>1167</v>
      </c>
      <c r="E400" s="20" t="s">
        <v>281</v>
      </c>
      <c r="F400" s="83" t="s">
        <v>1260</v>
      </c>
      <c r="G400" s="19">
        <v>0.61</v>
      </c>
      <c r="H400" s="48" t="s">
        <v>1261</v>
      </c>
      <c r="I400" s="20" t="s">
        <v>1233</v>
      </c>
      <c r="J400" s="48" t="s">
        <v>96</v>
      </c>
      <c r="K400" s="63">
        <v>45383</v>
      </c>
      <c r="L400" s="21"/>
      <c r="M400" s="21"/>
      <c r="N400" s="21" t="s">
        <v>2043</v>
      </c>
      <c r="O400" s="85" t="s">
        <v>1990</v>
      </c>
      <c r="P400" s="20">
        <v>2024</v>
      </c>
      <c r="Q400" s="20" t="s">
        <v>184</v>
      </c>
      <c r="R400" s="20" t="s">
        <v>39</v>
      </c>
      <c r="S400" s="20" t="s">
        <v>1982</v>
      </c>
      <c r="T400" s="20" t="str">
        <f t="shared" si="48"/>
        <v>DWDM-1553A</v>
      </c>
      <c r="U400" s="20" t="s">
        <v>281</v>
      </c>
      <c r="V400" s="20" t="s">
        <v>1897</v>
      </c>
      <c r="W400" s="20" t="s">
        <v>2228</v>
      </c>
      <c r="X400" s="20" t="e">
        <v>#N/A</v>
      </c>
      <c r="Y400" s="20" t="e">
        <v>#N/A</v>
      </c>
      <c r="Z400" s="20" t="e">
        <v>#N/A</v>
      </c>
      <c r="AA400" s="132">
        <v>45473</v>
      </c>
      <c r="AB400" s="20" t="str">
        <f t="shared" si="49"/>
        <v>Wk26</v>
      </c>
      <c r="AC400" s="21"/>
      <c r="AD400" s="21"/>
      <c r="AE400" s="22"/>
      <c r="AF400" s="141"/>
      <c r="AG400" s="144"/>
      <c r="AH400" s="20"/>
      <c r="AI400" s="24"/>
      <c r="AJ400" s="25"/>
      <c r="AK400" s="20"/>
      <c r="AL400" s="21">
        <v>45491</v>
      </c>
      <c r="AM400" s="28"/>
      <c r="AN400" s="149" t="e">
        <v>#N/A</v>
      </c>
      <c r="AO400" s="159" t="e">
        <v>#N/A</v>
      </c>
      <c r="AP400" s="149" t="e">
        <v>#N/A</v>
      </c>
      <c r="AQ400" s="149" t="e">
        <f>VLOOKUP(A:A,[2]Sheet1!$K:$N,4,0)</f>
        <v>#N/A</v>
      </c>
      <c r="AR400" s="152"/>
      <c r="AS400" s="20"/>
      <c r="AT400" s="20"/>
      <c r="AU400" s="20"/>
      <c r="AV400" s="20"/>
      <c r="AW400" s="27"/>
      <c r="AX400" s="28"/>
      <c r="AY400" s="27"/>
      <c r="AZ400" s="20"/>
      <c r="BA400" t="e">
        <f>IF(MATCH(F400,Sheet1!A:A,0),"YES","NO")</f>
        <v>#N/A</v>
      </c>
      <c r="BB400" s="125" t="e">
        <v>#N/A</v>
      </c>
      <c r="BC400" t="e">
        <v>#N/A</v>
      </c>
    </row>
    <row r="401" spans="1:55" ht="15" hidden="1" customHeight="1" x14ac:dyDescent="0.35">
      <c r="A401" s="81" t="s">
        <v>1252</v>
      </c>
      <c r="B401" s="82" t="e">
        <v>#N/A</v>
      </c>
      <c r="C401" s="19">
        <v>0.61</v>
      </c>
      <c r="D401" s="20" t="s">
        <v>1167</v>
      </c>
      <c r="E401" s="20" t="s">
        <v>1262</v>
      </c>
      <c r="F401" s="83" t="s">
        <v>1263</v>
      </c>
      <c r="G401" s="19">
        <v>0.61</v>
      </c>
      <c r="H401" s="48" t="s">
        <v>1264</v>
      </c>
      <c r="I401" s="20" t="s">
        <v>1241</v>
      </c>
      <c r="J401" s="48" t="s">
        <v>96</v>
      </c>
      <c r="K401" s="63">
        <v>45404</v>
      </c>
      <c r="L401" s="21"/>
      <c r="M401" s="21"/>
      <c r="N401" s="21" t="e">
        <v>#N/A</v>
      </c>
      <c r="O401" s="85" t="s">
        <v>1878</v>
      </c>
      <c r="P401" s="20"/>
      <c r="Q401" s="20"/>
      <c r="R401" s="20"/>
      <c r="S401" s="20"/>
      <c r="T401" s="20" t="str">
        <f t="shared" si="48"/>
        <v>DWDM-</v>
      </c>
      <c r="U401" s="20"/>
      <c r="V401" s="20"/>
      <c r="W401" s="20"/>
      <c r="X401" s="20" t="e">
        <v>#N/A</v>
      </c>
      <c r="Y401" s="20" t="e">
        <v>#N/A</v>
      </c>
      <c r="Z401" s="20" t="e">
        <v>#N/A</v>
      </c>
      <c r="AA401" s="132">
        <v>45473</v>
      </c>
      <c r="AB401" s="20" t="str">
        <f t="shared" si="49"/>
        <v>Wk26</v>
      </c>
      <c r="AC401" s="21"/>
      <c r="AD401" s="21"/>
      <c r="AE401" s="22"/>
      <c r="AF401" s="141"/>
      <c r="AG401" s="144"/>
      <c r="AH401" s="20"/>
      <c r="AI401" s="24"/>
      <c r="AJ401" s="25"/>
      <c r="AK401" s="20"/>
      <c r="AL401" s="21">
        <v>45491</v>
      </c>
      <c r="AM401" s="28"/>
      <c r="AN401" s="149" t="e">
        <v>#N/A</v>
      </c>
      <c r="AO401" s="159" t="e">
        <v>#N/A</v>
      </c>
      <c r="AP401" s="149" t="e">
        <v>#N/A</v>
      </c>
      <c r="AQ401" s="149" t="e">
        <f>VLOOKUP(A:A,[2]Sheet1!$K:$N,4,0)</f>
        <v>#N/A</v>
      </c>
      <c r="AR401" s="152"/>
      <c r="AS401" s="20"/>
      <c r="AT401" s="20"/>
      <c r="AU401" s="20"/>
      <c r="AV401" s="20"/>
      <c r="AW401" s="27"/>
      <c r="AX401" s="28"/>
      <c r="AY401" s="27"/>
      <c r="AZ401" s="20"/>
      <c r="BA401" t="e">
        <f>IF(MATCH(F401,Sheet1!A:A,0),"YES","NO")</f>
        <v>#N/A</v>
      </c>
      <c r="BB401" s="125" t="e">
        <v>#N/A</v>
      </c>
      <c r="BC401" t="e">
        <v>#N/A</v>
      </c>
    </row>
    <row r="402" spans="1:55" ht="15" hidden="1" customHeight="1" x14ac:dyDescent="0.35">
      <c r="A402" s="81" t="s">
        <v>1252</v>
      </c>
      <c r="B402" s="82" t="e">
        <v>#N/A</v>
      </c>
      <c r="C402" s="19">
        <v>0.61</v>
      </c>
      <c r="D402" s="20" t="s">
        <v>1167</v>
      </c>
      <c r="E402" s="20" t="s">
        <v>1093</v>
      </c>
      <c r="F402" s="48" t="s">
        <v>1265</v>
      </c>
      <c r="G402" s="19">
        <v>0.61</v>
      </c>
      <c r="H402" s="48" t="s">
        <v>1266</v>
      </c>
      <c r="I402" s="20" t="s">
        <v>1233</v>
      </c>
      <c r="J402" s="48" t="s">
        <v>96</v>
      </c>
      <c r="K402" s="63">
        <v>45404</v>
      </c>
      <c r="L402" s="21"/>
      <c r="M402" s="21"/>
      <c r="N402" s="21" t="e">
        <v>#N/A</v>
      </c>
      <c r="O402" s="85" t="s">
        <v>1878</v>
      </c>
      <c r="P402" s="20"/>
      <c r="Q402" s="20"/>
      <c r="R402" s="20"/>
      <c r="S402" s="20"/>
      <c r="T402" s="20" t="str">
        <f t="shared" si="48"/>
        <v>DWDM-</v>
      </c>
      <c r="U402" s="20"/>
      <c r="V402" s="20"/>
      <c r="W402" s="20"/>
      <c r="X402" s="20" t="e">
        <v>#N/A</v>
      </c>
      <c r="Y402" s="20" t="e">
        <v>#N/A</v>
      </c>
      <c r="Z402" s="20" t="e">
        <v>#N/A</v>
      </c>
      <c r="AA402" s="132">
        <v>45473</v>
      </c>
      <c r="AB402" s="20" t="str">
        <f t="shared" si="49"/>
        <v>Wk26</v>
      </c>
      <c r="AC402" s="21"/>
      <c r="AD402" s="21"/>
      <c r="AE402" s="22"/>
      <c r="AF402" s="141"/>
      <c r="AG402" s="144"/>
      <c r="AH402" s="20"/>
      <c r="AI402" s="24"/>
      <c r="AJ402" s="25"/>
      <c r="AK402" s="20"/>
      <c r="AL402" s="21">
        <v>45491</v>
      </c>
      <c r="AM402" s="28"/>
      <c r="AN402" s="149" t="e">
        <v>#N/A</v>
      </c>
      <c r="AO402" s="159" t="e">
        <v>#N/A</v>
      </c>
      <c r="AP402" s="149" t="e">
        <v>#N/A</v>
      </c>
      <c r="AQ402" s="149" t="e">
        <f>VLOOKUP(A:A,[2]Sheet1!$K:$N,4,0)</f>
        <v>#N/A</v>
      </c>
      <c r="AR402" s="152"/>
      <c r="AS402" s="20"/>
      <c r="AT402" s="20"/>
      <c r="AU402" s="20"/>
      <c r="AV402" s="20"/>
      <c r="AW402" s="27"/>
      <c r="AX402" s="28"/>
      <c r="AY402" s="27"/>
      <c r="AZ402" s="20"/>
      <c r="BA402" t="e">
        <f>IF(MATCH(F402,Sheet1!A:A,0),"YES","NO")</f>
        <v>#N/A</v>
      </c>
      <c r="BB402" s="125" t="e">
        <v>#N/A</v>
      </c>
      <c r="BC402" t="e">
        <v>#N/A</v>
      </c>
    </row>
    <row r="403" spans="1:55" ht="15" hidden="1" customHeight="1" x14ac:dyDescent="0.35">
      <c r="A403" s="81" t="s">
        <v>1252</v>
      </c>
      <c r="B403" s="82" t="e">
        <v>#N/A</v>
      </c>
      <c r="C403" s="19">
        <v>0.61</v>
      </c>
      <c r="D403" s="20" t="s">
        <v>1167</v>
      </c>
      <c r="E403" s="20" t="s">
        <v>740</v>
      </c>
      <c r="F403" s="48" t="s">
        <v>1267</v>
      </c>
      <c r="G403" s="19">
        <v>0.61</v>
      </c>
      <c r="H403" s="48" t="s">
        <v>1268</v>
      </c>
      <c r="I403" s="20" t="s">
        <v>1233</v>
      </c>
      <c r="J403" s="48" t="s">
        <v>96</v>
      </c>
      <c r="K403" s="63">
        <v>45404</v>
      </c>
      <c r="L403" s="21"/>
      <c r="M403" s="21"/>
      <c r="N403" s="21" t="s">
        <v>2176</v>
      </c>
      <c r="O403" s="85" t="s">
        <v>1990</v>
      </c>
      <c r="P403" s="20">
        <v>2023</v>
      </c>
      <c r="Q403" s="20" t="s">
        <v>1986</v>
      </c>
      <c r="R403" s="20" t="s">
        <v>39</v>
      </c>
      <c r="S403" s="20" t="s">
        <v>1833</v>
      </c>
      <c r="T403" s="20" t="str">
        <f t="shared" si="48"/>
        <v>DWDM-6502A</v>
      </c>
      <c r="U403" s="20" t="s">
        <v>740</v>
      </c>
      <c r="V403" s="20" t="s">
        <v>40</v>
      </c>
      <c r="W403" s="20" t="s">
        <v>1754</v>
      </c>
      <c r="X403" s="20" t="e">
        <v>#N/A</v>
      </c>
      <c r="Y403" s="20" t="e">
        <v>#N/A</v>
      </c>
      <c r="Z403" s="20" t="e">
        <v>#N/A</v>
      </c>
      <c r="AA403" s="132">
        <v>45503</v>
      </c>
      <c r="AB403" s="20" t="str">
        <f t="shared" si="49"/>
        <v>Wk31</v>
      </c>
      <c r="AC403" s="21"/>
      <c r="AD403" s="21"/>
      <c r="AE403" s="22"/>
      <c r="AF403" s="141"/>
      <c r="AG403" s="144"/>
      <c r="AH403" s="20"/>
      <c r="AI403" s="24"/>
      <c r="AJ403" s="25"/>
      <c r="AK403" s="20"/>
      <c r="AL403" s="21">
        <v>45491</v>
      </c>
      <c r="AM403" s="28"/>
      <c r="AN403" s="149" t="e">
        <v>#N/A</v>
      </c>
      <c r="AO403" s="159" t="e">
        <v>#N/A</v>
      </c>
      <c r="AP403" s="149" t="e">
        <v>#N/A</v>
      </c>
      <c r="AQ403" s="149" t="e">
        <f>VLOOKUP(A:A,[2]Sheet1!$K:$N,4,0)</f>
        <v>#N/A</v>
      </c>
      <c r="AR403" s="152"/>
      <c r="AS403" s="20"/>
      <c r="AT403" s="20"/>
      <c r="AU403" s="20"/>
      <c r="AV403" s="20"/>
      <c r="AW403" s="27"/>
      <c r="AX403" s="28"/>
      <c r="AY403" s="27"/>
      <c r="AZ403" s="20"/>
      <c r="BA403" t="e">
        <f>IF(MATCH(F403,Sheet1!A:A,0),"YES","NO")</f>
        <v>#N/A</v>
      </c>
      <c r="BB403" s="125" t="e">
        <v>#N/A</v>
      </c>
      <c r="BC403" t="e">
        <v>#N/A</v>
      </c>
    </row>
    <row r="404" spans="1:55" hidden="1" x14ac:dyDescent="0.35">
      <c r="A404" s="81" t="s">
        <v>1269</v>
      </c>
      <c r="B404" s="82">
        <v>0.58872658227399999</v>
      </c>
      <c r="C404" s="19">
        <v>0.7167261363345</v>
      </c>
      <c r="D404" s="20" t="s">
        <v>1167</v>
      </c>
      <c r="E404" s="20" t="s">
        <v>317</v>
      </c>
      <c r="F404" s="80" t="s">
        <v>1270</v>
      </c>
      <c r="G404" s="19">
        <v>0.7167261363345</v>
      </c>
      <c r="H404" s="48" t="s">
        <v>1271</v>
      </c>
      <c r="I404" s="20" t="s">
        <v>200</v>
      </c>
      <c r="J404" s="48" t="s">
        <v>96</v>
      </c>
      <c r="K404" s="48" t="s">
        <v>41</v>
      </c>
      <c r="L404" s="48" t="s">
        <v>41</v>
      </c>
      <c r="M404" s="21"/>
      <c r="N404" s="21" t="s">
        <v>2166</v>
      </c>
      <c r="O404" s="85" t="s">
        <v>1991</v>
      </c>
      <c r="P404" s="20">
        <v>2023</v>
      </c>
      <c r="Q404" s="20" t="s">
        <v>1984</v>
      </c>
      <c r="R404" s="20" t="s">
        <v>39</v>
      </c>
      <c r="S404" s="20" t="s">
        <v>1833</v>
      </c>
      <c r="T404" s="20" t="str">
        <f t="shared" si="48"/>
        <v>DWDM-6000A</v>
      </c>
      <c r="U404" s="20" t="s">
        <v>317</v>
      </c>
      <c r="V404" s="20" t="s">
        <v>40</v>
      </c>
      <c r="W404" s="20" t="s">
        <v>2295</v>
      </c>
      <c r="X404" s="20" t="s">
        <v>2244</v>
      </c>
      <c r="Y404" s="20" t="s">
        <v>1511</v>
      </c>
      <c r="Z404" s="20" t="s">
        <v>1511</v>
      </c>
      <c r="AA404" s="132">
        <v>45449</v>
      </c>
      <c r="AB404" s="20" t="str">
        <f t="shared" si="49"/>
        <v>Wk23</v>
      </c>
      <c r="AC404" s="21"/>
      <c r="AD404" s="21"/>
      <c r="AE404" s="22"/>
      <c r="AF404" s="141" t="s">
        <v>2360</v>
      </c>
      <c r="AG404" s="144"/>
      <c r="AH404" s="20"/>
      <c r="AI404" s="24"/>
      <c r="AJ404" s="25"/>
      <c r="AK404" s="20"/>
      <c r="AL404" s="21">
        <v>45491</v>
      </c>
      <c r="AM404" s="28"/>
      <c r="AN404" s="149" t="str">
        <f t="shared" ref="AN404:AN406" si="51">AQ404</f>
        <v>P1_IP_R_EXP-Q3</v>
      </c>
      <c r="AO404" s="159" t="s">
        <v>1269</v>
      </c>
      <c r="AP404" s="149" t="s">
        <v>2446</v>
      </c>
      <c r="AQ404" s="149" t="str">
        <f>VLOOKUP(A:A,[2]Sheet1!$K:$N,4,0)</f>
        <v>P1_IP_R_EXP-Q3</v>
      </c>
      <c r="AR404" s="152"/>
      <c r="AS404" s="20"/>
      <c r="AT404" s="20"/>
      <c r="AU404" s="20"/>
      <c r="AV404" s="20"/>
      <c r="AW404" s="27"/>
      <c r="AX404" s="28"/>
      <c r="AY404" s="27"/>
      <c r="AZ404" s="20"/>
      <c r="BA404" t="e">
        <f>IF(MATCH(F404,Sheet1!A:A,0),"YES","NO")</f>
        <v>#N/A</v>
      </c>
      <c r="BB404" s="125" t="e">
        <v>#N/A</v>
      </c>
      <c r="BC404" t="s">
        <v>2446</v>
      </c>
    </row>
    <row r="405" spans="1:55" ht="58" hidden="1" x14ac:dyDescent="0.35">
      <c r="A405" s="81" t="s">
        <v>1269</v>
      </c>
      <c r="B405" s="82">
        <v>0.58872658227399999</v>
      </c>
      <c r="C405" s="19">
        <v>0.7167261363345</v>
      </c>
      <c r="D405" s="20" t="s">
        <v>1167</v>
      </c>
      <c r="E405" s="20" t="s">
        <v>201</v>
      </c>
      <c r="F405" s="80" t="s">
        <v>1272</v>
      </c>
      <c r="G405" s="19">
        <v>0.7167261363345</v>
      </c>
      <c r="H405" s="48" t="s">
        <v>1273</v>
      </c>
      <c r="I405" s="20" t="s">
        <v>200</v>
      </c>
      <c r="J405" s="48" t="s">
        <v>96</v>
      </c>
      <c r="K405" s="48" t="s">
        <v>41</v>
      </c>
      <c r="L405" s="48" t="s">
        <v>41</v>
      </c>
      <c r="M405" s="21"/>
      <c r="N405" s="21" t="e">
        <v>#N/A</v>
      </c>
      <c r="O405" s="85" t="s">
        <v>1878</v>
      </c>
      <c r="P405" s="20"/>
      <c r="Q405" s="20"/>
      <c r="R405" s="20"/>
      <c r="S405" s="20"/>
      <c r="T405" s="20" t="str">
        <f t="shared" si="48"/>
        <v>DWDM-</v>
      </c>
      <c r="U405" s="20"/>
      <c r="V405" s="20"/>
      <c r="W405" s="20" t="s">
        <v>2295</v>
      </c>
      <c r="X405" s="20" t="s">
        <v>2244</v>
      </c>
      <c r="Y405" s="20" t="s">
        <v>1511</v>
      </c>
      <c r="Z405" s="20" t="s">
        <v>1511</v>
      </c>
      <c r="AA405" s="132">
        <v>45448</v>
      </c>
      <c r="AB405" s="20" t="str">
        <f t="shared" si="49"/>
        <v>Wk23</v>
      </c>
      <c r="AC405" s="21"/>
      <c r="AD405" s="21" t="s">
        <v>1888</v>
      </c>
      <c r="AE405" s="22"/>
      <c r="AF405" s="141" t="s">
        <v>2434</v>
      </c>
      <c r="AG405" s="144"/>
      <c r="AH405" s="20"/>
      <c r="AI405" s="24"/>
      <c r="AJ405" s="25"/>
      <c r="AK405" s="20"/>
      <c r="AL405" s="21">
        <f>AA405+14</f>
        <v>45462</v>
      </c>
      <c r="AM405" s="28"/>
      <c r="AN405" s="149" t="str">
        <f t="shared" si="51"/>
        <v>P1_IP_R_EXP-Q3</v>
      </c>
      <c r="AO405" s="159" t="s">
        <v>1269</v>
      </c>
      <c r="AP405" s="149" t="s">
        <v>2446</v>
      </c>
      <c r="AQ405" s="149" t="str">
        <f>VLOOKUP(A:A,[2]Sheet1!$K:$N,4,0)</f>
        <v>P1_IP_R_EXP-Q3</v>
      </c>
      <c r="AR405" s="152"/>
      <c r="AS405" s="20"/>
      <c r="AT405" s="20"/>
      <c r="AU405" s="20"/>
      <c r="AV405" s="20"/>
      <c r="AW405" s="27"/>
      <c r="AX405" s="28"/>
      <c r="AY405" s="27"/>
      <c r="AZ405" s="20"/>
      <c r="BA405" t="e">
        <f>IF(MATCH(F405,Sheet1!A:A,0),"YES","NO")</f>
        <v>#N/A</v>
      </c>
      <c r="BB405" s="125" t="e">
        <v>#N/A</v>
      </c>
      <c r="BC405" t="s">
        <v>2446</v>
      </c>
    </row>
    <row r="406" spans="1:55" ht="29" hidden="1" x14ac:dyDescent="0.35">
      <c r="A406" s="81" t="s">
        <v>1269</v>
      </c>
      <c r="B406" s="82">
        <v>0.58872658227399999</v>
      </c>
      <c r="C406" s="19">
        <v>0.7167261363345</v>
      </c>
      <c r="D406" s="20" t="s">
        <v>1167</v>
      </c>
      <c r="E406" s="20" t="s">
        <v>1274</v>
      </c>
      <c r="F406" s="80" t="s">
        <v>1275</v>
      </c>
      <c r="G406" s="19">
        <v>0.7167261363345</v>
      </c>
      <c r="H406" s="48" t="s">
        <v>1276</v>
      </c>
      <c r="I406" s="20" t="s">
        <v>200</v>
      </c>
      <c r="J406" s="48" t="s">
        <v>96</v>
      </c>
      <c r="K406" s="48" t="s">
        <v>41</v>
      </c>
      <c r="L406" s="48" t="s">
        <v>41</v>
      </c>
      <c r="M406" s="21"/>
      <c r="N406" s="21" t="e">
        <v>#N/A</v>
      </c>
      <c r="O406" s="85" t="s">
        <v>1878</v>
      </c>
      <c r="P406" s="20"/>
      <c r="Q406" s="20"/>
      <c r="R406" s="20"/>
      <c r="S406" s="20"/>
      <c r="T406" s="20" t="str">
        <f t="shared" si="48"/>
        <v>DWDM-</v>
      </c>
      <c r="U406" s="20"/>
      <c r="V406" s="20"/>
      <c r="W406" s="20" t="s">
        <v>2295</v>
      </c>
      <c r="X406" s="20" t="s">
        <v>2244</v>
      </c>
      <c r="Y406" s="20" t="s">
        <v>1511</v>
      </c>
      <c r="Z406" s="20" t="s">
        <v>1511</v>
      </c>
      <c r="AA406" s="132">
        <v>45448</v>
      </c>
      <c r="AB406" s="20" t="str">
        <f t="shared" si="49"/>
        <v>Wk23</v>
      </c>
      <c r="AC406" s="21"/>
      <c r="AD406" s="21"/>
      <c r="AE406" s="22"/>
      <c r="AF406" s="141" t="s">
        <v>2390</v>
      </c>
      <c r="AG406" s="144"/>
      <c r="AH406" s="20"/>
      <c r="AI406" s="24"/>
      <c r="AJ406" s="25"/>
      <c r="AK406" s="20"/>
      <c r="AL406" s="21">
        <v>45491</v>
      </c>
      <c r="AM406" s="28"/>
      <c r="AN406" s="149" t="str">
        <f t="shared" si="51"/>
        <v>P1_IP_R_EXP-Q3</v>
      </c>
      <c r="AO406" s="159" t="s">
        <v>1269</v>
      </c>
      <c r="AP406" s="149" t="s">
        <v>2446</v>
      </c>
      <c r="AQ406" s="149" t="str">
        <f>VLOOKUP(A:A,[2]Sheet1!$K:$N,4,0)</f>
        <v>P1_IP_R_EXP-Q3</v>
      </c>
      <c r="AR406" s="152"/>
      <c r="AS406" s="20"/>
      <c r="AT406" s="20"/>
      <c r="AU406" s="20"/>
      <c r="AV406" s="20"/>
      <c r="AW406" s="27"/>
      <c r="AX406" s="28"/>
      <c r="AY406" s="27"/>
      <c r="AZ406" s="20"/>
      <c r="BA406" t="e">
        <f>IF(MATCH(F406,Sheet1!A:A,0),"YES","NO")</f>
        <v>#N/A</v>
      </c>
      <c r="BB406" s="125" t="e">
        <v>#N/A</v>
      </c>
      <c r="BC406" t="s">
        <v>2446</v>
      </c>
    </row>
    <row r="407" spans="1:55" ht="43.5" hidden="1" x14ac:dyDescent="0.35">
      <c r="A407" s="81" t="s">
        <v>817</v>
      </c>
      <c r="B407" s="82">
        <v>0.78074717215149991</v>
      </c>
      <c r="C407" s="19">
        <v>0.7453930715025</v>
      </c>
      <c r="D407" s="20" t="s">
        <v>1167</v>
      </c>
      <c r="E407" s="20" t="s">
        <v>277</v>
      </c>
      <c r="F407" s="80" t="s">
        <v>1277</v>
      </c>
      <c r="G407" s="19">
        <v>0.7453930715025</v>
      </c>
      <c r="H407" s="48" t="s">
        <v>1254</v>
      </c>
      <c r="I407" s="20" t="s">
        <v>1278</v>
      </c>
      <c r="J407" s="48" t="s">
        <v>96</v>
      </c>
      <c r="K407" s="63">
        <v>45398</v>
      </c>
      <c r="L407" s="21"/>
      <c r="M407" s="21"/>
      <c r="N407" s="21" t="e">
        <v>#N/A</v>
      </c>
      <c r="O407" s="85" t="s">
        <v>1878</v>
      </c>
      <c r="P407" s="20"/>
      <c r="Q407" s="20"/>
      <c r="R407" s="20"/>
      <c r="S407" s="20"/>
      <c r="T407" s="20" t="str">
        <f t="shared" si="48"/>
        <v>DWDM-</v>
      </c>
      <c r="U407" s="20"/>
      <c r="V407" s="20"/>
      <c r="W407" s="20"/>
      <c r="X407" s="20" t="s">
        <v>2242</v>
      </c>
      <c r="Y407" s="20" t="s">
        <v>1877</v>
      </c>
      <c r="Z407" s="20" t="s">
        <v>1877</v>
      </c>
      <c r="AA407" s="132">
        <v>45449</v>
      </c>
      <c r="AB407" s="20" t="str">
        <f t="shared" si="49"/>
        <v>Wk23</v>
      </c>
      <c r="AC407" s="21"/>
      <c r="AD407" s="21"/>
      <c r="AE407" s="22"/>
      <c r="AF407" s="141" t="s">
        <v>2435</v>
      </c>
      <c r="AG407" s="144"/>
      <c r="AH407" s="20"/>
      <c r="AI407" s="24"/>
      <c r="AJ407" s="25"/>
      <c r="AK407" s="20"/>
      <c r="AL407" s="21">
        <f>AA407+14</f>
        <v>45463</v>
      </c>
      <c r="AM407" s="28"/>
      <c r="AN407" s="149" t="s">
        <v>2276</v>
      </c>
      <c r="AO407" s="159" t="s">
        <v>817</v>
      </c>
      <c r="AP407" s="149" t="s">
        <v>2450</v>
      </c>
      <c r="AQ407" s="149" t="e">
        <f>VLOOKUP(A:A,[2]Sheet1!$K:$N,4,0)</f>
        <v>#N/A</v>
      </c>
      <c r="AR407" s="152"/>
      <c r="AS407" s="20"/>
      <c r="AT407" s="20"/>
      <c r="AU407" s="20"/>
      <c r="AV407" s="20"/>
      <c r="AW407" s="27"/>
      <c r="AX407" s="28"/>
      <c r="AY407" s="27"/>
      <c r="AZ407" s="20"/>
      <c r="BA407" t="e">
        <f>IF(MATCH(F407,Sheet1!A:A,0),"YES","NO")</f>
        <v>#N/A</v>
      </c>
      <c r="BB407" s="125" t="e">
        <v>#N/A</v>
      </c>
      <c r="BC407" t="s">
        <v>2449</v>
      </c>
    </row>
    <row r="408" spans="1:55" hidden="1" x14ac:dyDescent="0.35">
      <c r="A408" s="81" t="s">
        <v>817</v>
      </c>
      <c r="B408" s="82">
        <v>0.78074717215149991</v>
      </c>
      <c r="C408" s="19">
        <v>0.7453930715025</v>
      </c>
      <c r="D408" s="20" t="s">
        <v>1167</v>
      </c>
      <c r="E408" s="20" t="s">
        <v>317</v>
      </c>
      <c r="F408" s="80" t="s">
        <v>1279</v>
      </c>
      <c r="G408" s="19">
        <v>0.7453930715025</v>
      </c>
      <c r="H408" s="48" t="s">
        <v>1257</v>
      </c>
      <c r="I408" s="20" t="s">
        <v>200</v>
      </c>
      <c r="J408" s="48" t="s">
        <v>96</v>
      </c>
      <c r="K408" s="48" t="s">
        <v>41</v>
      </c>
      <c r="L408" s="48" t="s">
        <v>41</v>
      </c>
      <c r="M408" s="21"/>
      <c r="N408" s="21" t="s">
        <v>2166</v>
      </c>
      <c r="O408" s="85" t="s">
        <v>1991</v>
      </c>
      <c r="P408" s="20">
        <v>2023</v>
      </c>
      <c r="Q408" s="20" t="s">
        <v>1984</v>
      </c>
      <c r="R408" s="20" t="s">
        <v>39</v>
      </c>
      <c r="S408" s="20" t="s">
        <v>1833</v>
      </c>
      <c r="T408" s="20" t="str">
        <f t="shared" si="48"/>
        <v>DWDM-6000A</v>
      </c>
      <c r="U408" s="20" t="s">
        <v>317</v>
      </c>
      <c r="V408" s="20" t="s">
        <v>40</v>
      </c>
      <c r="W408" s="20" t="s">
        <v>2295</v>
      </c>
      <c r="X408" s="20" t="s">
        <v>2244</v>
      </c>
      <c r="Y408" s="20" t="s">
        <v>1511</v>
      </c>
      <c r="Z408" s="20" t="s">
        <v>1511</v>
      </c>
      <c r="AA408" s="132">
        <v>45449</v>
      </c>
      <c r="AB408" s="20" t="str">
        <f t="shared" si="49"/>
        <v>Wk23</v>
      </c>
      <c r="AC408" s="21"/>
      <c r="AD408" s="21"/>
      <c r="AE408" s="22"/>
      <c r="AF408" s="141" t="s">
        <v>2360</v>
      </c>
      <c r="AG408" s="144"/>
      <c r="AH408" s="20"/>
      <c r="AI408" s="24"/>
      <c r="AJ408" s="25"/>
      <c r="AK408" s="20"/>
      <c r="AL408" s="21">
        <v>45498</v>
      </c>
      <c r="AM408" s="28"/>
      <c r="AN408" s="149" t="s">
        <v>2276</v>
      </c>
      <c r="AO408" s="159" t="s">
        <v>817</v>
      </c>
      <c r="AP408" s="149" t="s">
        <v>2450</v>
      </c>
      <c r="AQ408" s="149" t="e">
        <f>VLOOKUP(A:A,[2]Sheet1!$K:$N,4,0)</f>
        <v>#N/A</v>
      </c>
      <c r="AR408" s="152"/>
      <c r="AS408" s="20"/>
      <c r="AT408" s="20"/>
      <c r="AU408" s="20"/>
      <c r="AV408" s="20"/>
      <c r="AW408" s="27"/>
      <c r="AX408" s="28"/>
      <c r="AY408" s="27"/>
      <c r="AZ408" s="20"/>
      <c r="BA408" t="e">
        <f>IF(MATCH(F408,Sheet1!A:A,0),"YES","NO")</f>
        <v>#N/A</v>
      </c>
      <c r="BB408" s="125" t="e">
        <v>#N/A</v>
      </c>
      <c r="BC408" t="s">
        <v>2449</v>
      </c>
    </row>
    <row r="409" spans="1:55" ht="29" hidden="1" x14ac:dyDescent="0.35">
      <c r="A409" s="81" t="s">
        <v>477</v>
      </c>
      <c r="B409" s="82">
        <v>0.52483716914949996</v>
      </c>
      <c r="C409" s="19" t="e">
        <v>#N/A</v>
      </c>
      <c r="D409" s="20" t="s">
        <v>1167</v>
      </c>
      <c r="E409" s="20" t="s">
        <v>201</v>
      </c>
      <c r="F409" s="80" t="s">
        <v>1280</v>
      </c>
      <c r="G409" s="19" t="e">
        <v>#N/A</v>
      </c>
      <c r="H409" s="48" t="s">
        <v>1281</v>
      </c>
      <c r="I409" s="20" t="s">
        <v>200</v>
      </c>
      <c r="J409" s="48" t="s">
        <v>96</v>
      </c>
      <c r="K409" s="48" t="s">
        <v>41</v>
      </c>
      <c r="L409" s="48" t="s">
        <v>41</v>
      </c>
      <c r="M409" s="21"/>
      <c r="N409" s="21" t="e">
        <v>#N/A</v>
      </c>
      <c r="O409" s="85" t="s">
        <v>1878</v>
      </c>
      <c r="P409" s="20"/>
      <c r="Q409" s="20"/>
      <c r="R409" s="20"/>
      <c r="S409" s="20"/>
      <c r="T409" s="20" t="str">
        <f t="shared" si="48"/>
        <v>DWDM-</v>
      </c>
      <c r="U409" s="20"/>
      <c r="V409" s="20"/>
      <c r="W409" s="20" t="s">
        <v>2295</v>
      </c>
      <c r="X409" s="20" t="s">
        <v>2244</v>
      </c>
      <c r="Y409" s="20" t="s">
        <v>1511</v>
      </c>
      <c r="Z409" s="20" t="s">
        <v>1511</v>
      </c>
      <c r="AA409" s="132">
        <v>45447</v>
      </c>
      <c r="AB409" s="20" t="str">
        <f t="shared" si="49"/>
        <v>Wk23</v>
      </c>
      <c r="AC409" s="21"/>
      <c r="AD409" s="21"/>
      <c r="AE409" s="22"/>
      <c r="AF409" s="141" t="s">
        <v>2390</v>
      </c>
      <c r="AG409" s="144"/>
      <c r="AH409" s="20"/>
      <c r="AI409" s="24"/>
      <c r="AJ409" s="25"/>
      <c r="AK409" s="20"/>
      <c r="AL409" s="21">
        <v>45498</v>
      </c>
      <c r="AM409" s="28"/>
      <c r="AN409" s="149" t="s">
        <v>2276</v>
      </c>
      <c r="AO409" s="159" t="s">
        <v>477</v>
      </c>
      <c r="AP409" s="149" t="s">
        <v>2450</v>
      </c>
      <c r="AQ409" s="149" t="e">
        <f>VLOOKUP(A:A,[2]Sheet1!$K:$N,4,0)</f>
        <v>#N/A</v>
      </c>
      <c r="AR409" s="152"/>
      <c r="AS409" s="20"/>
      <c r="AT409" s="20"/>
      <c r="AU409" s="20"/>
      <c r="AV409" s="20"/>
      <c r="AW409" s="27"/>
      <c r="AX409" s="28"/>
      <c r="AY409" s="27"/>
      <c r="AZ409" s="20"/>
      <c r="BA409" t="e">
        <f>IF(MATCH(F409,Sheet1!A:A,0),"YES","NO")</f>
        <v>#N/A</v>
      </c>
      <c r="BB409" s="125" t="e">
        <v>#N/A</v>
      </c>
      <c r="BC409" t="s">
        <v>2450</v>
      </c>
    </row>
    <row r="410" spans="1:55" x14ac:dyDescent="0.35">
      <c r="A410" s="81" t="s">
        <v>1282</v>
      </c>
      <c r="B410" s="82">
        <v>0.57524854783000001</v>
      </c>
      <c r="C410" s="19">
        <v>1.2030081963379999</v>
      </c>
      <c r="D410" s="20" t="s">
        <v>1167</v>
      </c>
      <c r="E410" s="20" t="s">
        <v>1283</v>
      </c>
      <c r="F410" s="80" t="s">
        <v>1284</v>
      </c>
      <c r="G410" s="19">
        <v>1.2030081963379999</v>
      </c>
      <c r="H410" s="48" t="s">
        <v>1285</v>
      </c>
      <c r="I410" s="20" t="s">
        <v>1286</v>
      </c>
      <c r="J410" s="48" t="s">
        <v>96</v>
      </c>
      <c r="K410" s="63">
        <v>45407</v>
      </c>
      <c r="L410" s="21"/>
      <c r="M410" s="21"/>
      <c r="N410" s="21" t="e">
        <v>#N/A</v>
      </c>
      <c r="O410" s="85" t="s">
        <v>1878</v>
      </c>
      <c r="P410" s="20"/>
      <c r="Q410" s="20"/>
      <c r="R410" s="20"/>
      <c r="S410" s="20"/>
      <c r="T410" s="20" t="str">
        <f t="shared" si="48"/>
        <v>DWDM-</v>
      </c>
      <c r="U410" s="20"/>
      <c r="V410" s="20"/>
      <c r="W410" s="20"/>
      <c r="X410" s="20">
        <v>0</v>
      </c>
      <c r="Y410" s="20" t="s">
        <v>1505</v>
      </c>
      <c r="Z410" s="20" t="s">
        <v>1505</v>
      </c>
      <c r="AA410" s="132">
        <v>45473</v>
      </c>
      <c r="AB410" s="20" t="str">
        <f t="shared" si="49"/>
        <v>Wk26</v>
      </c>
      <c r="AC410" s="21"/>
      <c r="AD410" s="21"/>
      <c r="AE410" s="22"/>
      <c r="AF410" s="141"/>
      <c r="AG410" s="144"/>
      <c r="AH410" s="20"/>
      <c r="AI410" s="24"/>
      <c r="AJ410" s="25"/>
      <c r="AK410" s="20"/>
      <c r="AL410" s="21">
        <v>45498</v>
      </c>
      <c r="AM410" s="28"/>
      <c r="AN410" s="149" t="str">
        <f t="shared" ref="AN410:AN422" si="52">AQ410</f>
        <v>P1_IP_BR-Q3</v>
      </c>
      <c r="AO410" s="159" t="s">
        <v>1282</v>
      </c>
      <c r="AP410" s="149" t="s">
        <v>2447</v>
      </c>
      <c r="AQ410" s="149" t="str">
        <f>VLOOKUP(A:A,[2]Sheet1!$K:$N,4,0)</f>
        <v>P1_IP_BR-Q3</v>
      </c>
      <c r="AR410" s="152"/>
      <c r="AS410" s="20"/>
      <c r="AT410" s="20"/>
      <c r="AU410" s="20"/>
      <c r="AV410" s="20"/>
      <c r="AW410" s="27"/>
      <c r="AX410" s="28"/>
      <c r="AY410" s="27"/>
      <c r="AZ410" s="20"/>
      <c r="BA410" t="e">
        <f>IF(MATCH(F410,Sheet1!A:A,0),"YES","NO")</f>
        <v>#N/A</v>
      </c>
      <c r="BB410" s="125" t="e">
        <v>#N/A</v>
      </c>
      <c r="BC410" t="s">
        <v>2447</v>
      </c>
    </row>
    <row r="411" spans="1:55" x14ac:dyDescent="0.35">
      <c r="A411" s="81" t="s">
        <v>1282</v>
      </c>
      <c r="B411" s="82">
        <v>0.57524854783000001</v>
      </c>
      <c r="C411" s="19">
        <v>1.2030081963379999</v>
      </c>
      <c r="D411" s="20" t="s">
        <v>1167</v>
      </c>
      <c r="E411" s="20" t="s">
        <v>1287</v>
      </c>
      <c r="F411" s="80" t="s">
        <v>1288</v>
      </c>
      <c r="G411" s="19">
        <v>1.2030081963379999</v>
      </c>
      <c r="H411" s="48" t="s">
        <v>1289</v>
      </c>
      <c r="I411" s="20" t="s">
        <v>1286</v>
      </c>
      <c r="J411" s="48" t="s">
        <v>96</v>
      </c>
      <c r="K411" s="63">
        <v>45407</v>
      </c>
      <c r="L411" s="21"/>
      <c r="M411" s="21"/>
      <c r="N411" s="21" t="s">
        <v>2036</v>
      </c>
      <c r="O411" s="85" t="s">
        <v>1991</v>
      </c>
      <c r="P411" s="20">
        <v>2024</v>
      </c>
      <c r="Q411" s="20" t="s">
        <v>184</v>
      </c>
      <c r="R411" s="20" t="s">
        <v>39</v>
      </c>
      <c r="S411" s="20" t="s">
        <v>1282</v>
      </c>
      <c r="T411" s="20" t="str">
        <f t="shared" si="48"/>
        <v>DWDM-6093A</v>
      </c>
      <c r="U411" s="20" t="s">
        <v>1287</v>
      </c>
      <c r="V411" s="20" t="s">
        <v>1897</v>
      </c>
      <c r="W411" s="20" t="s">
        <v>1794</v>
      </c>
      <c r="X411" s="20" t="s">
        <v>2249</v>
      </c>
      <c r="Y411" s="20" t="s">
        <v>1504</v>
      </c>
      <c r="Z411" s="20" t="s">
        <v>1504</v>
      </c>
      <c r="AA411" s="132">
        <v>45473</v>
      </c>
      <c r="AB411" s="20" t="str">
        <f t="shared" si="49"/>
        <v>Wk26</v>
      </c>
      <c r="AC411" s="21"/>
      <c r="AD411" s="21"/>
      <c r="AE411" s="22"/>
      <c r="AF411" s="141"/>
      <c r="AG411" s="144">
        <v>45450</v>
      </c>
      <c r="AH411" s="20"/>
      <c r="AI411" s="24"/>
      <c r="AJ411" s="25"/>
      <c r="AK411" s="20"/>
      <c r="AL411" s="21">
        <v>45498</v>
      </c>
      <c r="AM411" s="28"/>
      <c r="AN411" s="149" t="str">
        <f t="shared" si="52"/>
        <v>P1_IP_BR-Q3</v>
      </c>
      <c r="AO411" s="159" t="s">
        <v>1282</v>
      </c>
      <c r="AP411" s="149" t="s">
        <v>2447</v>
      </c>
      <c r="AQ411" s="149" t="str">
        <f>VLOOKUP(A:A,[2]Sheet1!$K:$N,4,0)</f>
        <v>P1_IP_BR-Q3</v>
      </c>
      <c r="AR411" s="152"/>
      <c r="AS411" s="20"/>
      <c r="AT411" s="20"/>
      <c r="AU411" s="20"/>
      <c r="AV411" s="20"/>
      <c r="AW411" s="27"/>
      <c r="AX411" s="28"/>
      <c r="AY411" s="27"/>
      <c r="AZ411" s="20"/>
      <c r="BA411" t="e">
        <f>IF(MATCH(F411,Sheet1!A:A,0),"YES","NO")</f>
        <v>#N/A</v>
      </c>
      <c r="BB411" s="125" t="e">
        <v>#N/A</v>
      </c>
      <c r="BC411" t="s">
        <v>2447</v>
      </c>
    </row>
    <row r="412" spans="1:55" x14ac:dyDescent="0.35">
      <c r="A412" s="81" t="s">
        <v>1282</v>
      </c>
      <c r="B412" s="82">
        <v>0.57524854783000001</v>
      </c>
      <c r="C412" s="19">
        <v>1.2030081963379999</v>
      </c>
      <c r="D412" s="20" t="s">
        <v>1167</v>
      </c>
      <c r="E412" s="20" t="s">
        <v>1290</v>
      </c>
      <c r="F412" s="80" t="s">
        <v>1291</v>
      </c>
      <c r="G412" s="19">
        <v>1.2030081963379999</v>
      </c>
      <c r="H412" s="48" t="s">
        <v>1292</v>
      </c>
      <c r="I412" s="20" t="s">
        <v>1286</v>
      </c>
      <c r="J412" s="48" t="s">
        <v>96</v>
      </c>
      <c r="K412" s="63">
        <v>45407</v>
      </c>
      <c r="L412" s="21"/>
      <c r="M412" s="21"/>
      <c r="N412" s="21" t="e">
        <v>#N/A</v>
      </c>
      <c r="O412" s="85" t="s">
        <v>1878</v>
      </c>
      <c r="P412" s="20"/>
      <c r="Q412" s="20"/>
      <c r="R412" s="20"/>
      <c r="S412" s="20"/>
      <c r="T412" s="20" t="str">
        <f t="shared" si="48"/>
        <v>DWDM-</v>
      </c>
      <c r="U412" s="20"/>
      <c r="V412" s="20"/>
      <c r="W412" s="20"/>
      <c r="X412" s="20">
        <v>0</v>
      </c>
      <c r="Y412" s="20" t="s">
        <v>1505</v>
      </c>
      <c r="Z412" s="20" t="s">
        <v>1503</v>
      </c>
      <c r="AA412" s="132">
        <v>45473</v>
      </c>
      <c r="AB412" s="20" t="str">
        <f t="shared" si="49"/>
        <v>Wk26</v>
      </c>
      <c r="AC412" s="21"/>
      <c r="AD412" s="21"/>
      <c r="AE412" s="22"/>
      <c r="AF412" s="141"/>
      <c r="AG412" s="144"/>
      <c r="AH412" s="20"/>
      <c r="AI412" s="24"/>
      <c r="AJ412" s="25"/>
      <c r="AK412" s="20"/>
      <c r="AL412" s="21">
        <v>45498</v>
      </c>
      <c r="AM412" s="28"/>
      <c r="AN412" s="149" t="str">
        <f t="shared" si="52"/>
        <v>P1_IP_BR-Q3</v>
      </c>
      <c r="AO412" s="159" t="s">
        <v>1282</v>
      </c>
      <c r="AP412" s="149" t="s">
        <v>2447</v>
      </c>
      <c r="AQ412" s="149" t="str">
        <f>VLOOKUP(A:A,[2]Sheet1!$K:$N,4,0)</f>
        <v>P1_IP_BR-Q3</v>
      </c>
      <c r="AR412" s="152"/>
      <c r="AS412" s="20"/>
      <c r="AT412" s="20"/>
      <c r="AU412" s="20"/>
      <c r="AV412" s="20"/>
      <c r="AW412" s="27"/>
      <c r="AX412" s="28"/>
      <c r="AY412" s="27"/>
      <c r="AZ412" s="20"/>
      <c r="BA412" t="e">
        <f>IF(MATCH(F412,Sheet1!A:A,0),"YES","NO")</f>
        <v>#N/A</v>
      </c>
      <c r="BB412" s="125" t="e">
        <v>#N/A</v>
      </c>
      <c r="BC412" t="s">
        <v>2447</v>
      </c>
    </row>
    <row r="413" spans="1:55" x14ac:dyDescent="0.35">
      <c r="A413" s="81" t="s">
        <v>1282</v>
      </c>
      <c r="B413" s="82">
        <v>0.57524854783000001</v>
      </c>
      <c r="C413" s="19">
        <v>1.2030081963379999</v>
      </c>
      <c r="D413" s="20" t="s">
        <v>1167</v>
      </c>
      <c r="E413" s="20" t="s">
        <v>290</v>
      </c>
      <c r="F413" s="80" t="s">
        <v>1293</v>
      </c>
      <c r="G413" s="19">
        <v>1.2030081963379999</v>
      </c>
      <c r="H413" s="48" t="s">
        <v>1294</v>
      </c>
      <c r="I413" s="20" t="s">
        <v>1286</v>
      </c>
      <c r="J413" s="48" t="s">
        <v>96</v>
      </c>
      <c r="K413" s="63">
        <v>45407</v>
      </c>
      <c r="L413" s="21"/>
      <c r="M413" s="21"/>
      <c r="N413" s="21" t="s">
        <v>2038</v>
      </c>
      <c r="O413" s="85" t="s">
        <v>1990</v>
      </c>
      <c r="P413" s="20">
        <v>2024</v>
      </c>
      <c r="Q413" s="20" t="s">
        <v>1989</v>
      </c>
      <c r="R413" s="20" t="s">
        <v>39</v>
      </c>
      <c r="S413" s="20" t="s">
        <v>280</v>
      </c>
      <c r="T413" s="20" t="str">
        <f t="shared" si="48"/>
        <v>DWDM-2402B</v>
      </c>
      <c r="U413" s="20" t="s">
        <v>290</v>
      </c>
      <c r="V413" s="20" t="s">
        <v>1897</v>
      </c>
      <c r="W413" s="20" t="s">
        <v>1801</v>
      </c>
      <c r="X413" s="20">
        <v>0</v>
      </c>
      <c r="Y413" s="20" t="s">
        <v>1505</v>
      </c>
      <c r="Z413" s="20" t="s">
        <v>1505</v>
      </c>
      <c r="AA413" s="132">
        <v>45473</v>
      </c>
      <c r="AB413" s="20" t="str">
        <f t="shared" si="49"/>
        <v>Wk26</v>
      </c>
      <c r="AC413" s="21"/>
      <c r="AD413" s="21"/>
      <c r="AE413" s="22"/>
      <c r="AF413" s="141"/>
      <c r="AG413" s="144"/>
      <c r="AH413" s="20"/>
      <c r="AI413" s="24"/>
      <c r="AJ413" s="25"/>
      <c r="AK413" s="20"/>
      <c r="AL413" s="21">
        <v>45498</v>
      </c>
      <c r="AM413" s="28"/>
      <c r="AN413" s="149" t="str">
        <f t="shared" si="52"/>
        <v>P1_IP_BR-Q3</v>
      </c>
      <c r="AO413" s="159" t="s">
        <v>1282</v>
      </c>
      <c r="AP413" s="149" t="s">
        <v>2447</v>
      </c>
      <c r="AQ413" s="149" t="str">
        <f>VLOOKUP(A:A,[2]Sheet1!$K:$N,4,0)</f>
        <v>P1_IP_BR-Q3</v>
      </c>
      <c r="AR413" s="152"/>
      <c r="AS413" s="20"/>
      <c r="AT413" s="20"/>
      <c r="AU413" s="20"/>
      <c r="AV413" s="20"/>
      <c r="AW413" s="27"/>
      <c r="AX413" s="28"/>
      <c r="AY413" s="27"/>
      <c r="AZ413" s="20"/>
      <c r="BA413" t="e">
        <f>IF(MATCH(F413,Sheet1!A:A,0),"YES","NO")</f>
        <v>#N/A</v>
      </c>
      <c r="BB413" s="125" t="e">
        <v>#N/A</v>
      </c>
      <c r="BC413" t="s">
        <v>2447</v>
      </c>
    </row>
    <row r="414" spans="1:55" x14ac:dyDescent="0.35">
      <c r="A414" s="81" t="s">
        <v>1282</v>
      </c>
      <c r="B414" s="82">
        <v>0.57524854783000001</v>
      </c>
      <c r="C414" s="19">
        <v>1.2030081963379999</v>
      </c>
      <c r="D414" s="20" t="s">
        <v>1167</v>
      </c>
      <c r="E414" s="20" t="s">
        <v>1262</v>
      </c>
      <c r="F414" s="80" t="s">
        <v>1295</v>
      </c>
      <c r="G414" s="19">
        <v>1.2030081963379999</v>
      </c>
      <c r="H414" s="48" t="s">
        <v>1264</v>
      </c>
      <c r="I414" s="20" t="s">
        <v>1286</v>
      </c>
      <c r="J414" s="48" t="s">
        <v>96</v>
      </c>
      <c r="K414" s="63">
        <v>45407</v>
      </c>
      <c r="L414" s="21"/>
      <c r="M414" s="21"/>
      <c r="N414" s="21" t="e">
        <v>#N/A</v>
      </c>
      <c r="O414" s="85" t="s">
        <v>1878</v>
      </c>
      <c r="P414" s="20"/>
      <c r="Q414" s="20"/>
      <c r="R414" s="20"/>
      <c r="S414" s="20"/>
      <c r="T414" s="20" t="str">
        <f t="shared" si="48"/>
        <v>DWDM-</v>
      </c>
      <c r="U414" s="20"/>
      <c r="V414" s="20"/>
      <c r="W414" s="20"/>
      <c r="X414" s="20">
        <v>0</v>
      </c>
      <c r="Y414" s="20" t="s">
        <v>1505</v>
      </c>
      <c r="Z414" s="20" t="s">
        <v>1505</v>
      </c>
      <c r="AA414" s="132">
        <v>45473</v>
      </c>
      <c r="AB414" s="20" t="str">
        <f t="shared" si="49"/>
        <v>Wk26</v>
      </c>
      <c r="AC414" s="21"/>
      <c r="AD414" s="21"/>
      <c r="AE414" s="22"/>
      <c r="AF414" s="141"/>
      <c r="AG414" s="144"/>
      <c r="AH414" s="20"/>
      <c r="AI414" s="24"/>
      <c r="AJ414" s="25"/>
      <c r="AK414" s="20"/>
      <c r="AL414" s="21">
        <v>45498</v>
      </c>
      <c r="AM414" s="28"/>
      <c r="AN414" s="149" t="str">
        <f t="shared" si="52"/>
        <v>P1_IP_BR-Q3</v>
      </c>
      <c r="AO414" s="159" t="s">
        <v>1282</v>
      </c>
      <c r="AP414" s="149" t="s">
        <v>2447</v>
      </c>
      <c r="AQ414" s="149" t="str">
        <f>VLOOKUP(A:A,[2]Sheet1!$K:$N,4,0)</f>
        <v>P1_IP_BR-Q3</v>
      </c>
      <c r="AR414" s="152"/>
      <c r="AS414" s="20"/>
      <c r="AT414" s="20"/>
      <c r="AU414" s="20"/>
      <c r="AV414" s="20"/>
      <c r="AW414" s="27"/>
      <c r="AX414" s="28"/>
      <c r="AY414" s="27"/>
      <c r="AZ414" s="20"/>
      <c r="BA414" t="e">
        <f>IF(MATCH(F414,Sheet1!A:A,0),"YES","NO")</f>
        <v>#N/A</v>
      </c>
      <c r="BB414" s="125" t="e">
        <v>#N/A</v>
      </c>
      <c r="BC414" t="s">
        <v>2447</v>
      </c>
    </row>
    <row r="415" spans="1:55" x14ac:dyDescent="0.35">
      <c r="A415" s="81" t="s">
        <v>1296</v>
      </c>
      <c r="B415" s="82">
        <v>0.55808429149399996</v>
      </c>
      <c r="C415" s="19">
        <v>1.1451617817040001</v>
      </c>
      <c r="D415" s="20" t="s">
        <v>1167</v>
      </c>
      <c r="E415" s="20" t="s">
        <v>1297</v>
      </c>
      <c r="F415" s="80" t="s">
        <v>1298</v>
      </c>
      <c r="G415" s="19">
        <v>1.1451617817040001</v>
      </c>
      <c r="H415" s="48" t="s">
        <v>1299</v>
      </c>
      <c r="I415" s="20" t="s">
        <v>1286</v>
      </c>
      <c r="J415" s="48" t="s">
        <v>96</v>
      </c>
      <c r="K415" s="63">
        <v>45407</v>
      </c>
      <c r="L415" s="21"/>
      <c r="M415" s="21"/>
      <c r="N415" s="21" t="e">
        <v>#N/A</v>
      </c>
      <c r="O415" s="85" t="s">
        <v>1878</v>
      </c>
      <c r="P415" s="20"/>
      <c r="Q415" s="20"/>
      <c r="R415" s="20"/>
      <c r="S415" s="20"/>
      <c r="T415" s="20" t="str">
        <f t="shared" si="48"/>
        <v>DWDM-</v>
      </c>
      <c r="U415" s="20"/>
      <c r="V415" s="20"/>
      <c r="W415" s="20"/>
      <c r="X415" s="20">
        <v>0</v>
      </c>
      <c r="Y415" s="20" t="s">
        <v>1505</v>
      </c>
      <c r="Z415" s="20" t="s">
        <v>1505</v>
      </c>
      <c r="AA415" s="132">
        <v>45473</v>
      </c>
      <c r="AB415" s="20" t="str">
        <f t="shared" si="49"/>
        <v>Wk26</v>
      </c>
      <c r="AC415" s="21"/>
      <c r="AD415" s="21"/>
      <c r="AE415" s="22"/>
      <c r="AF415" s="141"/>
      <c r="AG415" s="144"/>
      <c r="AH415" s="20"/>
      <c r="AI415" s="24"/>
      <c r="AJ415" s="25"/>
      <c r="AK415" s="20"/>
      <c r="AL415" s="21">
        <v>45498</v>
      </c>
      <c r="AM415" s="28"/>
      <c r="AN415" s="149" t="str">
        <f t="shared" si="52"/>
        <v>P1_IP_BR-Q3</v>
      </c>
      <c r="AO415" s="159" t="s">
        <v>1296</v>
      </c>
      <c r="AP415" s="149" t="s">
        <v>2447</v>
      </c>
      <c r="AQ415" s="149" t="str">
        <f>VLOOKUP(A:A,[2]Sheet1!$K:$N,4,0)</f>
        <v>P1_IP_BR-Q3</v>
      </c>
      <c r="AR415" s="152"/>
      <c r="AS415" s="20"/>
      <c r="AT415" s="20"/>
      <c r="AU415" s="20"/>
      <c r="AV415" s="20"/>
      <c r="AW415" s="27"/>
      <c r="AX415" s="28"/>
      <c r="AY415" s="27"/>
      <c r="AZ415" s="20"/>
      <c r="BA415" t="e">
        <f>IF(MATCH(F415,Sheet1!A:A,0),"YES","NO")</f>
        <v>#N/A</v>
      </c>
      <c r="BB415" s="125" t="e">
        <v>#N/A</v>
      </c>
      <c r="BC415" t="s">
        <v>2447</v>
      </c>
    </row>
    <row r="416" spans="1:55" x14ac:dyDescent="0.35">
      <c r="A416" s="81" t="s">
        <v>1296</v>
      </c>
      <c r="B416" s="82">
        <v>0.55808429149399996</v>
      </c>
      <c r="C416" s="19">
        <v>1.1451617817040001</v>
      </c>
      <c r="D416" s="20" t="s">
        <v>1167</v>
      </c>
      <c r="E416" s="20" t="s">
        <v>1300</v>
      </c>
      <c r="F416" s="80" t="s">
        <v>1301</v>
      </c>
      <c r="G416" s="19">
        <v>1.1451617817040001</v>
      </c>
      <c r="H416" s="48" t="s">
        <v>1302</v>
      </c>
      <c r="I416" s="20" t="s">
        <v>1286</v>
      </c>
      <c r="J416" s="48" t="s">
        <v>96</v>
      </c>
      <c r="K416" s="63">
        <v>45407</v>
      </c>
      <c r="L416" s="21"/>
      <c r="M416" s="21"/>
      <c r="N416" s="21" t="e">
        <v>#N/A</v>
      </c>
      <c r="O416" s="85" t="s">
        <v>1878</v>
      </c>
      <c r="P416" s="20"/>
      <c r="Q416" s="20"/>
      <c r="R416" s="20"/>
      <c r="S416" s="20"/>
      <c r="T416" s="20" t="str">
        <f t="shared" si="48"/>
        <v>DWDM-</v>
      </c>
      <c r="U416" s="20"/>
      <c r="V416" s="20"/>
      <c r="W416" s="20"/>
      <c r="X416" s="20">
        <v>0</v>
      </c>
      <c r="Y416" s="20" t="s">
        <v>1505</v>
      </c>
      <c r="Z416" s="20" t="s">
        <v>1505</v>
      </c>
      <c r="AA416" s="132">
        <v>45473</v>
      </c>
      <c r="AB416" s="20" t="str">
        <f t="shared" si="49"/>
        <v>Wk26</v>
      </c>
      <c r="AC416" s="21"/>
      <c r="AD416" s="21"/>
      <c r="AE416" s="22"/>
      <c r="AF416" s="141"/>
      <c r="AG416" s="144"/>
      <c r="AH416" s="20"/>
      <c r="AI416" s="24"/>
      <c r="AJ416" s="25"/>
      <c r="AK416" s="20"/>
      <c r="AL416" s="21">
        <v>45498</v>
      </c>
      <c r="AM416" s="28"/>
      <c r="AN416" s="149" t="str">
        <f t="shared" si="52"/>
        <v>P1_IP_BR-Q3</v>
      </c>
      <c r="AO416" s="159" t="s">
        <v>1296</v>
      </c>
      <c r="AP416" s="149" t="s">
        <v>2447</v>
      </c>
      <c r="AQ416" s="149" t="str">
        <f>VLOOKUP(A:A,[2]Sheet1!$K:$N,4,0)</f>
        <v>P1_IP_BR-Q3</v>
      </c>
      <c r="AR416" s="152"/>
      <c r="AS416" s="20"/>
      <c r="AT416" s="20"/>
      <c r="AU416" s="20"/>
      <c r="AV416" s="20"/>
      <c r="AW416" s="27"/>
      <c r="AX416" s="28"/>
      <c r="AY416" s="27"/>
      <c r="AZ416" s="20"/>
      <c r="BA416" t="e">
        <f>IF(MATCH(F416,Sheet1!A:A,0),"YES","NO")</f>
        <v>#N/A</v>
      </c>
      <c r="BB416" s="125" t="e">
        <v>#N/A</v>
      </c>
      <c r="BC416" t="s">
        <v>2447</v>
      </c>
    </row>
    <row r="417" spans="1:55" x14ac:dyDescent="0.35">
      <c r="A417" s="81" t="s">
        <v>1296</v>
      </c>
      <c r="B417" s="82">
        <v>0.55808429149399996</v>
      </c>
      <c r="C417" s="19">
        <v>1.1451617817040001</v>
      </c>
      <c r="D417" s="20" t="s">
        <v>1167</v>
      </c>
      <c r="E417" s="20" t="s">
        <v>1303</v>
      </c>
      <c r="F417" s="80" t="s">
        <v>1304</v>
      </c>
      <c r="G417" s="19">
        <v>1.1451617817040001</v>
      </c>
      <c r="H417" s="48" t="s">
        <v>1305</v>
      </c>
      <c r="I417" s="20" t="s">
        <v>1286</v>
      </c>
      <c r="J417" s="48" t="s">
        <v>96</v>
      </c>
      <c r="K417" s="63">
        <v>45407</v>
      </c>
      <c r="L417" s="21"/>
      <c r="M417" s="21"/>
      <c r="N417" s="21" t="e">
        <v>#N/A</v>
      </c>
      <c r="O417" s="85" t="s">
        <v>1878</v>
      </c>
      <c r="P417" s="20"/>
      <c r="Q417" s="20"/>
      <c r="R417" s="20"/>
      <c r="S417" s="20"/>
      <c r="T417" s="20" t="str">
        <f t="shared" si="48"/>
        <v>DWDM-</v>
      </c>
      <c r="U417" s="20"/>
      <c r="V417" s="20"/>
      <c r="W417" s="20"/>
      <c r="X417" s="20">
        <v>0</v>
      </c>
      <c r="Y417" s="20" t="s">
        <v>1505</v>
      </c>
      <c r="Z417" s="20" t="s">
        <v>1505</v>
      </c>
      <c r="AA417" s="132">
        <v>45473</v>
      </c>
      <c r="AB417" s="20" t="str">
        <f t="shared" si="49"/>
        <v>Wk26</v>
      </c>
      <c r="AC417" s="21"/>
      <c r="AD417" s="21"/>
      <c r="AE417" s="22"/>
      <c r="AF417" s="141"/>
      <c r="AG417" s="144"/>
      <c r="AH417" s="20"/>
      <c r="AI417" s="24"/>
      <c r="AJ417" s="25"/>
      <c r="AK417" s="20"/>
      <c r="AL417" s="21">
        <v>45498</v>
      </c>
      <c r="AM417" s="28"/>
      <c r="AN417" s="149" t="str">
        <f t="shared" si="52"/>
        <v>P1_IP_BR-Q3</v>
      </c>
      <c r="AO417" s="159" t="s">
        <v>1296</v>
      </c>
      <c r="AP417" s="149" t="s">
        <v>2447</v>
      </c>
      <c r="AQ417" s="149" t="str">
        <f>VLOOKUP(A:A,[2]Sheet1!$K:$N,4,0)</f>
        <v>P1_IP_BR-Q3</v>
      </c>
      <c r="AR417" s="152"/>
      <c r="AS417" s="20"/>
      <c r="AT417" s="20"/>
      <c r="AU417" s="20"/>
      <c r="AV417" s="20"/>
      <c r="AW417" s="27"/>
      <c r="AX417" s="28"/>
      <c r="AY417" s="27"/>
      <c r="AZ417" s="20"/>
      <c r="BA417" t="e">
        <f>IF(MATCH(F417,Sheet1!A:A,0),"YES","NO")</f>
        <v>#N/A</v>
      </c>
      <c r="BB417" s="125" t="e">
        <v>#N/A</v>
      </c>
      <c r="BC417" t="s">
        <v>2447</v>
      </c>
    </row>
    <row r="418" spans="1:55" x14ac:dyDescent="0.35">
      <c r="A418" s="81" t="s">
        <v>1296</v>
      </c>
      <c r="B418" s="82">
        <v>0.55808429149399996</v>
      </c>
      <c r="C418" s="19">
        <v>1.1451617817040001</v>
      </c>
      <c r="D418" s="20" t="s">
        <v>1167</v>
      </c>
      <c r="E418" s="20" t="s">
        <v>1306</v>
      </c>
      <c r="F418" s="80" t="s">
        <v>1307</v>
      </c>
      <c r="G418" s="19">
        <v>1.1451617817040001</v>
      </c>
      <c r="H418" s="48" t="s">
        <v>1308</v>
      </c>
      <c r="I418" s="20" t="s">
        <v>1286</v>
      </c>
      <c r="J418" s="48" t="s">
        <v>96</v>
      </c>
      <c r="K418" s="63">
        <v>45407</v>
      </c>
      <c r="L418" s="21"/>
      <c r="M418" s="21"/>
      <c r="N418" s="21" t="s">
        <v>2170</v>
      </c>
      <c r="O418" s="85" t="s">
        <v>1990</v>
      </c>
      <c r="P418" s="20">
        <v>2024</v>
      </c>
      <c r="Q418" s="20" t="s">
        <v>1988</v>
      </c>
      <c r="R418" s="20" t="s">
        <v>39</v>
      </c>
      <c r="S418" s="20" t="s">
        <v>1833</v>
      </c>
      <c r="T418" s="20" t="str">
        <f t="shared" si="48"/>
        <v>DWDM-6138A</v>
      </c>
      <c r="U418" s="20" t="s">
        <v>1306</v>
      </c>
      <c r="V418" s="20" t="s">
        <v>40</v>
      </c>
      <c r="W418" s="20" t="s">
        <v>1787</v>
      </c>
      <c r="X418" s="20">
        <v>0</v>
      </c>
      <c r="Y418" s="20" t="s">
        <v>1505</v>
      </c>
      <c r="Z418" s="20" t="s">
        <v>1505</v>
      </c>
      <c r="AA418" s="132">
        <v>45473</v>
      </c>
      <c r="AB418" s="20" t="str">
        <f t="shared" si="49"/>
        <v>Wk26</v>
      </c>
      <c r="AC418" s="21"/>
      <c r="AD418" s="21"/>
      <c r="AE418" s="22"/>
      <c r="AF418" s="141"/>
      <c r="AG418" s="144"/>
      <c r="AH418" s="20"/>
      <c r="AI418" s="24"/>
      <c r="AJ418" s="25"/>
      <c r="AK418" s="20"/>
      <c r="AL418" s="21">
        <v>45498</v>
      </c>
      <c r="AM418" s="28"/>
      <c r="AN418" s="149" t="str">
        <f t="shared" si="52"/>
        <v>P1_IP_BR-Q3</v>
      </c>
      <c r="AO418" s="159" t="s">
        <v>1296</v>
      </c>
      <c r="AP418" s="149" t="s">
        <v>2447</v>
      </c>
      <c r="AQ418" s="149" t="str">
        <f>VLOOKUP(A:A,[2]Sheet1!$K:$N,4,0)</f>
        <v>P1_IP_BR-Q3</v>
      </c>
      <c r="AR418" s="152"/>
      <c r="AS418" s="20"/>
      <c r="AT418" s="20"/>
      <c r="AU418" s="20"/>
      <c r="AV418" s="20"/>
      <c r="AW418" s="27"/>
      <c r="AX418" s="28"/>
      <c r="AY418" s="27"/>
      <c r="AZ418" s="20"/>
      <c r="BA418" t="e">
        <f>IF(MATCH(F418,Sheet1!A:A,0),"YES","NO")</f>
        <v>#N/A</v>
      </c>
      <c r="BB418" s="125" t="e">
        <v>#N/A</v>
      </c>
      <c r="BC418" t="s">
        <v>2447</v>
      </c>
    </row>
    <row r="419" spans="1:55" x14ac:dyDescent="0.35">
      <c r="A419" s="81" t="s">
        <v>1296</v>
      </c>
      <c r="B419" s="82">
        <v>0.55808429149399996</v>
      </c>
      <c r="C419" s="19">
        <v>1.1451617817040001</v>
      </c>
      <c r="D419" s="20" t="s">
        <v>1167</v>
      </c>
      <c r="E419" s="20" t="s">
        <v>1309</v>
      </c>
      <c r="F419" s="80" t="s">
        <v>1310</v>
      </c>
      <c r="G419" s="19">
        <v>1.1451617817040001</v>
      </c>
      <c r="H419" s="48" t="s">
        <v>1311</v>
      </c>
      <c r="I419" s="20" t="s">
        <v>1286</v>
      </c>
      <c r="J419" s="48" t="s">
        <v>96</v>
      </c>
      <c r="K419" s="63">
        <v>45407</v>
      </c>
      <c r="L419" s="21"/>
      <c r="M419" s="21"/>
      <c r="N419" s="21" t="e">
        <v>#N/A</v>
      </c>
      <c r="O419" s="85" t="s">
        <v>1878</v>
      </c>
      <c r="P419" s="20"/>
      <c r="Q419" s="20"/>
      <c r="R419" s="20"/>
      <c r="S419" s="20"/>
      <c r="T419" s="20" t="str">
        <f t="shared" si="48"/>
        <v>DWDM-</v>
      </c>
      <c r="U419" s="20"/>
      <c r="V419" s="20"/>
      <c r="W419" s="20"/>
      <c r="X419" s="20">
        <v>0</v>
      </c>
      <c r="Y419" s="20" t="s">
        <v>1505</v>
      </c>
      <c r="Z419" s="20" t="s">
        <v>1505</v>
      </c>
      <c r="AA419" s="132">
        <v>45473</v>
      </c>
      <c r="AB419" s="20" t="str">
        <f t="shared" si="49"/>
        <v>Wk26</v>
      </c>
      <c r="AC419" s="21"/>
      <c r="AD419" s="21"/>
      <c r="AE419" s="22"/>
      <c r="AF419" s="141"/>
      <c r="AG419" s="144"/>
      <c r="AH419" s="20"/>
      <c r="AI419" s="24"/>
      <c r="AJ419" s="25"/>
      <c r="AK419" s="20"/>
      <c r="AL419" s="21">
        <v>45498</v>
      </c>
      <c r="AM419" s="28"/>
      <c r="AN419" s="149" t="str">
        <f t="shared" si="52"/>
        <v>P1_IP_BR-Q3</v>
      </c>
      <c r="AO419" s="159" t="s">
        <v>1296</v>
      </c>
      <c r="AP419" s="149" t="s">
        <v>2447</v>
      </c>
      <c r="AQ419" s="149" t="str">
        <f>VLOOKUP(A:A,[2]Sheet1!$K:$N,4,0)</f>
        <v>P1_IP_BR-Q3</v>
      </c>
      <c r="AR419" s="152"/>
      <c r="AS419" s="20"/>
      <c r="AT419" s="20"/>
      <c r="AU419" s="20"/>
      <c r="AV419" s="20"/>
      <c r="AW419" s="27"/>
      <c r="AX419" s="28"/>
      <c r="AY419" s="27"/>
      <c r="AZ419" s="20"/>
      <c r="BA419" t="e">
        <f>IF(MATCH(F419,Sheet1!A:A,0),"YES","NO")</f>
        <v>#N/A</v>
      </c>
      <c r="BB419" s="125" t="e">
        <v>#N/A</v>
      </c>
      <c r="BC419" t="s">
        <v>2447</v>
      </c>
    </row>
    <row r="420" spans="1:55" x14ac:dyDescent="0.35">
      <c r="A420" s="81" t="s">
        <v>1296</v>
      </c>
      <c r="B420" s="82">
        <v>0.55808429149399996</v>
      </c>
      <c r="C420" s="19">
        <v>1.1451617817040001</v>
      </c>
      <c r="D420" s="20" t="s">
        <v>1167</v>
      </c>
      <c r="E420" s="20" t="s">
        <v>1312</v>
      </c>
      <c r="F420" s="80" t="s">
        <v>1313</v>
      </c>
      <c r="G420" s="19">
        <v>1.1451617817040001</v>
      </c>
      <c r="H420" s="48" t="s">
        <v>1314</v>
      </c>
      <c r="I420" s="20" t="s">
        <v>1286</v>
      </c>
      <c r="J420" s="48" t="s">
        <v>96</v>
      </c>
      <c r="K420" s="63">
        <v>45407</v>
      </c>
      <c r="L420" s="21"/>
      <c r="M420" s="21"/>
      <c r="N420" s="21" t="e">
        <v>#N/A</v>
      </c>
      <c r="O420" s="85" t="s">
        <v>1878</v>
      </c>
      <c r="P420" s="20"/>
      <c r="Q420" s="20"/>
      <c r="R420" s="20"/>
      <c r="S420" s="20"/>
      <c r="T420" s="20" t="str">
        <f t="shared" si="48"/>
        <v>DWDM-</v>
      </c>
      <c r="U420" s="20"/>
      <c r="V420" s="20"/>
      <c r="W420" s="20"/>
      <c r="X420" s="20">
        <v>0</v>
      </c>
      <c r="Y420" s="20" t="s">
        <v>1505</v>
      </c>
      <c r="Z420" s="20" t="s">
        <v>1503</v>
      </c>
      <c r="AA420" s="132">
        <v>45473</v>
      </c>
      <c r="AB420" s="20" t="str">
        <f t="shared" si="49"/>
        <v>Wk26</v>
      </c>
      <c r="AC420" s="21"/>
      <c r="AD420" s="21"/>
      <c r="AE420" s="22"/>
      <c r="AF420" s="141"/>
      <c r="AG420" s="144"/>
      <c r="AH420" s="20"/>
      <c r="AI420" s="24"/>
      <c r="AJ420" s="25"/>
      <c r="AK420" s="20"/>
      <c r="AL420" s="21">
        <v>45498</v>
      </c>
      <c r="AM420" s="28"/>
      <c r="AN420" s="149" t="str">
        <f t="shared" si="52"/>
        <v>P1_IP_BR-Q3</v>
      </c>
      <c r="AO420" s="159" t="s">
        <v>1296</v>
      </c>
      <c r="AP420" s="149" t="s">
        <v>2447</v>
      </c>
      <c r="AQ420" s="149" t="str">
        <f>VLOOKUP(A:A,[2]Sheet1!$K:$N,4,0)</f>
        <v>P1_IP_BR-Q3</v>
      </c>
      <c r="AR420" s="152"/>
      <c r="AS420" s="20"/>
      <c r="AT420" s="20"/>
      <c r="AU420" s="20"/>
      <c r="AV420" s="20"/>
      <c r="AW420" s="27"/>
      <c r="AX420" s="28"/>
      <c r="AY420" s="27"/>
      <c r="AZ420" s="20"/>
      <c r="BA420" t="e">
        <f>IF(MATCH(F420,Sheet1!A:A,0),"YES","NO")</f>
        <v>#N/A</v>
      </c>
      <c r="BB420" s="125" t="e">
        <v>#N/A</v>
      </c>
      <c r="BC420" t="s">
        <v>2447</v>
      </c>
    </row>
    <row r="421" spans="1:55" x14ac:dyDescent="0.35">
      <c r="A421" s="81" t="s">
        <v>1296</v>
      </c>
      <c r="B421" s="82">
        <v>0.55808429149399996</v>
      </c>
      <c r="C421" s="19">
        <v>1.1451617817040001</v>
      </c>
      <c r="D421" s="20" t="s">
        <v>1167</v>
      </c>
      <c r="E421" s="20" t="s">
        <v>323</v>
      </c>
      <c r="F421" s="80" t="s">
        <v>1315</v>
      </c>
      <c r="G421" s="19">
        <v>1.1451617817040001</v>
      </c>
      <c r="H421" s="48" t="s">
        <v>1316</v>
      </c>
      <c r="I421" s="20" t="s">
        <v>1286</v>
      </c>
      <c r="J421" s="48" t="s">
        <v>96</v>
      </c>
      <c r="K421" s="63">
        <v>45407</v>
      </c>
      <c r="L421" s="21"/>
      <c r="M421" s="21"/>
      <c r="N421" s="21" t="s">
        <v>2040</v>
      </c>
      <c r="O421" s="85" t="s">
        <v>1990</v>
      </c>
      <c r="P421" s="20">
        <v>2024</v>
      </c>
      <c r="Q421" s="20" t="s">
        <v>184</v>
      </c>
      <c r="R421" s="20" t="s">
        <v>39</v>
      </c>
      <c r="S421" s="20" t="s">
        <v>1981</v>
      </c>
      <c r="T421" s="20" t="str">
        <f t="shared" si="48"/>
        <v>DWDM-6369A</v>
      </c>
      <c r="U421" s="20" t="s">
        <v>323</v>
      </c>
      <c r="V421" s="20" t="s">
        <v>1897</v>
      </c>
      <c r="W421" s="20" t="s">
        <v>1826</v>
      </c>
      <c r="X421" s="20" t="s">
        <v>2243</v>
      </c>
      <c r="Y421" s="20" t="s">
        <v>1504</v>
      </c>
      <c r="Z421" s="20" t="s">
        <v>1504</v>
      </c>
      <c r="AA421" s="132">
        <v>45473</v>
      </c>
      <c r="AB421" s="20" t="str">
        <f t="shared" si="49"/>
        <v>Wk26</v>
      </c>
      <c r="AC421" s="21"/>
      <c r="AD421" s="21"/>
      <c r="AE421" s="22"/>
      <c r="AF421" s="141"/>
      <c r="AG421" s="144">
        <v>45450</v>
      </c>
      <c r="AH421" s="20"/>
      <c r="AI421" s="24"/>
      <c r="AJ421" s="25"/>
      <c r="AK421" s="20"/>
      <c r="AL421" s="21">
        <v>45498</v>
      </c>
      <c r="AM421" s="28"/>
      <c r="AN421" s="149" t="str">
        <f t="shared" si="52"/>
        <v>P1_IP_BR-Q3</v>
      </c>
      <c r="AO421" s="159" t="s">
        <v>1296</v>
      </c>
      <c r="AP421" s="149" t="s">
        <v>2447</v>
      </c>
      <c r="AQ421" s="149" t="str">
        <f>VLOOKUP(A:A,[2]Sheet1!$K:$N,4,0)</f>
        <v>P1_IP_BR-Q3</v>
      </c>
      <c r="AR421" s="152"/>
      <c r="AS421" s="20"/>
      <c r="AT421" s="20"/>
      <c r="AU421" s="20"/>
      <c r="AV421" s="20"/>
      <c r="AW421" s="27"/>
      <c r="AX421" s="28"/>
      <c r="AY421" s="27"/>
      <c r="AZ421" s="20"/>
      <c r="BA421" t="e">
        <f>IF(MATCH(F421,Sheet1!A:A,0),"YES","NO")</f>
        <v>#N/A</v>
      </c>
      <c r="BB421" s="125" t="e">
        <v>#N/A</v>
      </c>
      <c r="BC421" t="s">
        <v>2447</v>
      </c>
    </row>
    <row r="422" spans="1:55" x14ac:dyDescent="0.35">
      <c r="A422" s="81" t="s">
        <v>1296</v>
      </c>
      <c r="B422" s="82">
        <v>0.55808429149399996</v>
      </c>
      <c r="C422" s="19">
        <v>1.1451617817040001</v>
      </c>
      <c r="D422" s="20" t="s">
        <v>1167</v>
      </c>
      <c r="E422" s="20" t="s">
        <v>1317</v>
      </c>
      <c r="F422" s="80" t="s">
        <v>1318</v>
      </c>
      <c r="G422" s="19">
        <v>1.1451617817040001</v>
      </c>
      <c r="H422" s="48" t="s">
        <v>1319</v>
      </c>
      <c r="I422" s="20" t="s">
        <v>1286</v>
      </c>
      <c r="J422" s="48" t="s">
        <v>96</v>
      </c>
      <c r="K422" s="63">
        <v>45407</v>
      </c>
      <c r="L422" s="21"/>
      <c r="M422" s="21"/>
      <c r="N422" s="21" t="e">
        <v>#N/A</v>
      </c>
      <c r="O422" s="85" t="s">
        <v>1878</v>
      </c>
      <c r="P422" s="20"/>
      <c r="Q422" s="20"/>
      <c r="R422" s="20"/>
      <c r="S422" s="20"/>
      <c r="T422" s="20" t="str">
        <f t="shared" si="48"/>
        <v>DWDM-</v>
      </c>
      <c r="U422" s="20"/>
      <c r="V422" s="20"/>
      <c r="W422" s="20"/>
      <c r="X422" s="20">
        <v>0</v>
      </c>
      <c r="Y422" s="20" t="s">
        <v>1505</v>
      </c>
      <c r="Z422" s="20" t="s">
        <v>1505</v>
      </c>
      <c r="AA422" s="132">
        <v>45473</v>
      </c>
      <c r="AB422" s="20" t="str">
        <f t="shared" si="49"/>
        <v>Wk26</v>
      </c>
      <c r="AC422" s="21"/>
      <c r="AD422" s="21"/>
      <c r="AE422" s="22"/>
      <c r="AF422" s="141"/>
      <c r="AG422" s="144"/>
      <c r="AH422" s="20"/>
      <c r="AI422" s="24"/>
      <c r="AJ422" s="25"/>
      <c r="AK422" s="20"/>
      <c r="AL422" s="21">
        <v>45498</v>
      </c>
      <c r="AM422" s="28"/>
      <c r="AN422" s="149" t="str">
        <f t="shared" si="52"/>
        <v>P1_IP_BR-Q3</v>
      </c>
      <c r="AO422" s="159" t="s">
        <v>1296</v>
      </c>
      <c r="AP422" s="149" t="s">
        <v>2447</v>
      </c>
      <c r="AQ422" s="149" t="str">
        <f>VLOOKUP(A:A,[2]Sheet1!$K:$N,4,0)</f>
        <v>P1_IP_BR-Q3</v>
      </c>
      <c r="AR422" s="152"/>
      <c r="AS422" s="20"/>
      <c r="AT422" s="20"/>
      <c r="AU422" s="20"/>
      <c r="AV422" s="20"/>
      <c r="AW422" s="27"/>
      <c r="AX422" s="28"/>
      <c r="AY422" s="27"/>
      <c r="AZ422" s="20"/>
      <c r="BA422" t="e">
        <f>IF(MATCH(F422,Sheet1!A:A,0),"YES","NO")</f>
        <v>#N/A</v>
      </c>
      <c r="BB422" s="125" t="e">
        <v>#N/A</v>
      </c>
      <c r="BC422" t="s">
        <v>2447</v>
      </c>
    </row>
    <row r="423" spans="1:55" ht="75" hidden="1" customHeight="1" x14ac:dyDescent="0.35">
      <c r="A423" s="81" t="s">
        <v>1320</v>
      </c>
      <c r="B423" s="82" t="e">
        <v>#N/A</v>
      </c>
      <c r="C423" s="19" t="e">
        <v>#N/A</v>
      </c>
      <c r="D423" s="20" t="s">
        <v>1167</v>
      </c>
      <c r="E423" s="20" t="s">
        <v>588</v>
      </c>
      <c r="F423" s="80" t="s">
        <v>1321</v>
      </c>
      <c r="G423" s="19" t="e">
        <v>#N/A</v>
      </c>
      <c r="H423" s="48" t="s">
        <v>1322</v>
      </c>
      <c r="I423" s="20" t="s">
        <v>200</v>
      </c>
      <c r="J423" s="20" t="s">
        <v>158</v>
      </c>
      <c r="K423" s="48"/>
      <c r="L423" s="21"/>
      <c r="M423" s="21"/>
      <c r="N423" s="21" t="s">
        <v>2148</v>
      </c>
      <c r="O423" s="85" t="s">
        <v>1991</v>
      </c>
      <c r="P423" s="20">
        <v>2023</v>
      </c>
      <c r="Q423" s="20" t="s">
        <v>1986</v>
      </c>
      <c r="R423" s="20" t="s">
        <v>39</v>
      </c>
      <c r="S423" s="20" t="s">
        <v>1833</v>
      </c>
      <c r="T423" s="20" t="str">
        <f t="shared" si="48"/>
        <v>DWDM-4938A</v>
      </c>
      <c r="U423" s="20" t="s">
        <v>588</v>
      </c>
      <c r="V423" s="20" t="s">
        <v>40</v>
      </c>
      <c r="W423" s="20" t="s">
        <v>2295</v>
      </c>
      <c r="X423" s="20" t="s">
        <v>2244</v>
      </c>
      <c r="Y423" s="20" t="s">
        <v>1511</v>
      </c>
      <c r="Z423" s="20" t="s">
        <v>1511</v>
      </c>
      <c r="AA423" s="132">
        <v>45449</v>
      </c>
      <c r="AB423" s="20" t="str">
        <f t="shared" si="49"/>
        <v>Wk23</v>
      </c>
      <c r="AC423" s="21"/>
      <c r="AD423" s="21"/>
      <c r="AE423" s="22"/>
      <c r="AF423" s="141" t="s">
        <v>2436</v>
      </c>
      <c r="AG423" s="144"/>
      <c r="AH423" s="20"/>
      <c r="AI423" s="24"/>
      <c r="AJ423" s="25"/>
      <c r="AK423" s="20"/>
      <c r="AL423" s="21">
        <f t="shared" ref="AL423:AL426" si="53">AA423+14</f>
        <v>45463</v>
      </c>
      <c r="AM423" s="28"/>
      <c r="AN423" s="149" t="e">
        <v>#N/A</v>
      </c>
      <c r="AO423" s="159" t="e">
        <v>#N/A</v>
      </c>
      <c r="AP423" s="149" t="e">
        <v>#N/A</v>
      </c>
      <c r="AQ423" s="149" t="e">
        <f>VLOOKUP(A:A,[2]Sheet1!$K:$N,4,0)</f>
        <v>#N/A</v>
      </c>
      <c r="AR423" s="152"/>
      <c r="AS423" s="20"/>
      <c r="AT423" s="20"/>
      <c r="AU423" s="20"/>
      <c r="AV423" s="20"/>
      <c r="AW423" s="27"/>
      <c r="AX423" s="28"/>
      <c r="AY423" s="27"/>
      <c r="AZ423" s="20"/>
      <c r="BA423" t="e">
        <f>IF(MATCH(F423,Sheet1!A:A,0),"YES","NO")</f>
        <v>#N/A</v>
      </c>
      <c r="BB423" s="125" t="e">
        <v>#N/A</v>
      </c>
      <c r="BC423" t="e">
        <v>#N/A</v>
      </c>
    </row>
    <row r="424" spans="1:55" ht="75" hidden="1" customHeight="1" x14ac:dyDescent="0.35">
      <c r="A424" s="81" t="s">
        <v>1320</v>
      </c>
      <c r="B424" s="82" t="e">
        <v>#N/A</v>
      </c>
      <c r="C424" s="19" t="e">
        <v>#N/A</v>
      </c>
      <c r="D424" s="20" t="s">
        <v>1167</v>
      </c>
      <c r="E424" s="20" t="s">
        <v>544</v>
      </c>
      <c r="F424" s="80" t="s">
        <v>1323</v>
      </c>
      <c r="G424" s="19" t="e">
        <v>#N/A</v>
      </c>
      <c r="H424" s="48" t="s">
        <v>1324</v>
      </c>
      <c r="I424" s="20" t="s">
        <v>200</v>
      </c>
      <c r="J424" s="20" t="s">
        <v>158</v>
      </c>
      <c r="K424" s="48"/>
      <c r="L424" s="21"/>
      <c r="M424" s="21"/>
      <c r="N424" s="21" t="e">
        <v>#N/A</v>
      </c>
      <c r="O424" s="85" t="s">
        <v>1878</v>
      </c>
      <c r="P424" s="20"/>
      <c r="Q424" s="20"/>
      <c r="R424" s="20"/>
      <c r="S424" s="20"/>
      <c r="T424" s="20" t="str">
        <f t="shared" si="48"/>
        <v>DWDM-</v>
      </c>
      <c r="U424" s="20"/>
      <c r="V424" s="20"/>
      <c r="W424" s="20" t="s">
        <v>2295</v>
      </c>
      <c r="X424" s="20" t="s">
        <v>2244</v>
      </c>
      <c r="Y424" s="20" t="s">
        <v>1511</v>
      </c>
      <c r="Z424" s="20" t="s">
        <v>1511</v>
      </c>
      <c r="AA424" s="132">
        <v>45449</v>
      </c>
      <c r="AB424" s="20" t="str">
        <f t="shared" si="49"/>
        <v>Wk23</v>
      </c>
      <c r="AC424" s="21"/>
      <c r="AD424" s="21"/>
      <c r="AE424" s="22"/>
      <c r="AF424" s="141" t="s">
        <v>2437</v>
      </c>
      <c r="AG424" s="144"/>
      <c r="AH424" s="20"/>
      <c r="AI424" s="24"/>
      <c r="AJ424" s="25"/>
      <c r="AK424" s="20"/>
      <c r="AL424" s="21">
        <f t="shared" si="53"/>
        <v>45463</v>
      </c>
      <c r="AM424" s="28"/>
      <c r="AN424" s="149" t="e">
        <v>#N/A</v>
      </c>
      <c r="AO424" s="159" t="e">
        <v>#N/A</v>
      </c>
      <c r="AP424" s="149" t="e">
        <v>#N/A</v>
      </c>
      <c r="AQ424" s="149" t="e">
        <f>VLOOKUP(A:A,[2]Sheet1!$K:$N,4,0)</f>
        <v>#N/A</v>
      </c>
      <c r="AR424" s="152"/>
      <c r="AS424" s="20"/>
      <c r="AT424" s="20"/>
      <c r="AU424" s="20"/>
      <c r="AV424" s="20"/>
      <c r="AW424" s="27"/>
      <c r="AX424" s="28"/>
      <c r="AY424" s="27"/>
      <c r="AZ424" s="20"/>
      <c r="BA424" t="e">
        <f>IF(MATCH(F424,Sheet1!A:A,0),"YES","NO")</f>
        <v>#N/A</v>
      </c>
      <c r="BB424" s="125" t="e">
        <v>#N/A</v>
      </c>
      <c r="BC424" t="e">
        <v>#N/A</v>
      </c>
    </row>
    <row r="425" spans="1:55" ht="75" hidden="1" customHeight="1" x14ac:dyDescent="0.35">
      <c r="A425" s="81" t="s">
        <v>1320</v>
      </c>
      <c r="B425" s="82" t="e">
        <v>#N/A</v>
      </c>
      <c r="C425" s="19" t="e">
        <v>#N/A</v>
      </c>
      <c r="D425" s="20" t="s">
        <v>1167</v>
      </c>
      <c r="E425" s="20" t="s">
        <v>555</v>
      </c>
      <c r="F425" s="80" t="s">
        <v>1325</v>
      </c>
      <c r="G425" s="19" t="e">
        <v>#N/A</v>
      </c>
      <c r="H425" s="48" t="s">
        <v>1326</v>
      </c>
      <c r="I425" s="20" t="s">
        <v>200</v>
      </c>
      <c r="J425" s="20" t="s">
        <v>158</v>
      </c>
      <c r="K425" s="48"/>
      <c r="L425" s="21"/>
      <c r="M425" s="21"/>
      <c r="N425" s="21" t="s">
        <v>2029</v>
      </c>
      <c r="O425" s="85" t="s">
        <v>1991</v>
      </c>
      <c r="P425" s="20">
        <v>2024</v>
      </c>
      <c r="Q425" s="20" t="s">
        <v>184</v>
      </c>
      <c r="R425" s="20" t="s">
        <v>39</v>
      </c>
      <c r="S425" s="20" t="s">
        <v>1980</v>
      </c>
      <c r="T425" s="20" t="str">
        <f t="shared" si="48"/>
        <v>DWDM-4998A</v>
      </c>
      <c r="U425" s="20" t="s">
        <v>555</v>
      </c>
      <c r="V425" s="20" t="s">
        <v>1897</v>
      </c>
      <c r="W425" s="20" t="s">
        <v>2295</v>
      </c>
      <c r="X425" s="20" t="s">
        <v>2244</v>
      </c>
      <c r="Y425" s="20" t="s">
        <v>1511</v>
      </c>
      <c r="Z425" s="20" t="s">
        <v>1511</v>
      </c>
      <c r="AA425" s="132">
        <v>45449</v>
      </c>
      <c r="AB425" s="20" t="str">
        <f t="shared" si="49"/>
        <v>Wk23</v>
      </c>
      <c r="AC425" s="21"/>
      <c r="AD425" s="21"/>
      <c r="AE425" s="22"/>
      <c r="AF425" s="141" t="s">
        <v>2436</v>
      </c>
      <c r="AG425" s="144"/>
      <c r="AH425" s="20"/>
      <c r="AI425" s="24"/>
      <c r="AJ425" s="25"/>
      <c r="AK425" s="20"/>
      <c r="AL425" s="21">
        <f t="shared" si="53"/>
        <v>45463</v>
      </c>
      <c r="AM425" s="28"/>
      <c r="AN425" s="149" t="e">
        <v>#N/A</v>
      </c>
      <c r="AO425" s="159" t="e">
        <v>#N/A</v>
      </c>
      <c r="AP425" s="149" t="e">
        <v>#N/A</v>
      </c>
      <c r="AQ425" s="149" t="e">
        <f>VLOOKUP(A:A,[2]Sheet1!$K:$N,4,0)</f>
        <v>#N/A</v>
      </c>
      <c r="AR425" s="152"/>
      <c r="AS425" s="20"/>
      <c r="AT425" s="20"/>
      <c r="AU425" s="20"/>
      <c r="AV425" s="20"/>
      <c r="AW425" s="27"/>
      <c r="AX425" s="28"/>
      <c r="AY425" s="27"/>
      <c r="AZ425" s="20"/>
      <c r="BA425" t="e">
        <f>IF(MATCH(F425,Sheet1!A:A,0),"YES","NO")</f>
        <v>#N/A</v>
      </c>
      <c r="BB425" s="125" t="e">
        <v>#N/A</v>
      </c>
      <c r="BC425" t="e">
        <v>#N/A</v>
      </c>
    </row>
    <row r="426" spans="1:55" ht="75" hidden="1" customHeight="1" x14ac:dyDescent="0.35">
      <c r="A426" s="81" t="s">
        <v>1320</v>
      </c>
      <c r="B426" s="82" t="e">
        <v>#N/A</v>
      </c>
      <c r="C426" s="19" t="e">
        <v>#N/A</v>
      </c>
      <c r="D426" s="20" t="s">
        <v>1167</v>
      </c>
      <c r="E426" s="20" t="s">
        <v>702</v>
      </c>
      <c r="F426" s="80" t="s">
        <v>1327</v>
      </c>
      <c r="G426" s="19" t="e">
        <v>#N/A</v>
      </c>
      <c r="H426" s="48" t="s">
        <v>1328</v>
      </c>
      <c r="I426" s="20" t="s">
        <v>200</v>
      </c>
      <c r="J426" s="20" t="s">
        <v>158</v>
      </c>
      <c r="K426" s="48"/>
      <c r="L426" s="21"/>
      <c r="M426" s="21"/>
      <c r="N426" s="21" t="e">
        <v>#N/A</v>
      </c>
      <c r="O426" s="85" t="s">
        <v>1878</v>
      </c>
      <c r="P426" s="20"/>
      <c r="Q426" s="20"/>
      <c r="R426" s="20"/>
      <c r="S426" s="20"/>
      <c r="T426" s="20" t="str">
        <f t="shared" si="48"/>
        <v>DWDM-</v>
      </c>
      <c r="U426" s="20"/>
      <c r="V426" s="20"/>
      <c r="W426" s="20" t="s">
        <v>2295</v>
      </c>
      <c r="X426" s="20" t="s">
        <v>2244</v>
      </c>
      <c r="Y426" s="20" t="s">
        <v>1511</v>
      </c>
      <c r="Z426" s="20" t="s">
        <v>1511</v>
      </c>
      <c r="AA426" s="132">
        <v>45449</v>
      </c>
      <c r="AB426" s="20" t="str">
        <f t="shared" si="49"/>
        <v>Wk23</v>
      </c>
      <c r="AC426" s="21"/>
      <c r="AD426" s="21"/>
      <c r="AE426" s="22"/>
      <c r="AF426" s="141" t="s">
        <v>2437</v>
      </c>
      <c r="AG426" s="144"/>
      <c r="AH426" s="20"/>
      <c r="AI426" s="24"/>
      <c r="AJ426" s="25"/>
      <c r="AK426" s="20"/>
      <c r="AL426" s="21">
        <f t="shared" si="53"/>
        <v>45463</v>
      </c>
      <c r="AM426" s="28"/>
      <c r="AN426" s="149" t="e">
        <v>#N/A</v>
      </c>
      <c r="AO426" s="159" t="e">
        <v>#N/A</v>
      </c>
      <c r="AP426" s="149" t="e">
        <v>#N/A</v>
      </c>
      <c r="AQ426" s="149" t="e">
        <f>VLOOKUP(A:A,[2]Sheet1!$K:$N,4,0)</f>
        <v>#N/A</v>
      </c>
      <c r="AR426" s="152"/>
      <c r="AS426" s="20"/>
      <c r="AT426" s="20"/>
      <c r="AU426" s="20"/>
      <c r="AV426" s="20"/>
      <c r="AW426" s="27"/>
      <c r="AX426" s="28"/>
      <c r="AY426" s="27"/>
      <c r="AZ426" s="20"/>
      <c r="BA426" t="e">
        <f>IF(MATCH(F426,Sheet1!A:A,0),"YES","NO")</f>
        <v>#N/A</v>
      </c>
      <c r="BB426" s="125" t="e">
        <v>#N/A</v>
      </c>
      <c r="BC426" t="e">
        <v>#N/A</v>
      </c>
    </row>
    <row r="427" spans="1:55" x14ac:dyDescent="0.35">
      <c r="A427" s="81" t="s">
        <v>836</v>
      </c>
      <c r="B427" s="82" t="e">
        <v>#N/A</v>
      </c>
      <c r="C427" s="19" t="e">
        <v>#N/A</v>
      </c>
      <c r="D427" s="20" t="s">
        <v>1167</v>
      </c>
      <c r="E427" s="20" t="s">
        <v>60</v>
      </c>
      <c r="F427" s="80" t="s">
        <v>1329</v>
      </c>
      <c r="G427" s="19" t="e">
        <v>#N/A</v>
      </c>
      <c r="H427" s="48" t="s">
        <v>1169</v>
      </c>
      <c r="I427" s="20" t="s">
        <v>1330</v>
      </c>
      <c r="J427" s="48" t="s">
        <v>96</v>
      </c>
      <c r="K427" s="63">
        <v>45399</v>
      </c>
      <c r="L427" s="21"/>
      <c r="M427" s="21"/>
      <c r="N427" s="21" t="s">
        <v>1996</v>
      </c>
      <c r="O427" s="85" t="s">
        <v>1991</v>
      </c>
      <c r="P427" s="20">
        <v>2024</v>
      </c>
      <c r="Q427" s="20" t="s">
        <v>184</v>
      </c>
      <c r="R427" s="20" t="s">
        <v>39</v>
      </c>
      <c r="S427" s="20" t="s">
        <v>1968</v>
      </c>
      <c r="T427" s="20" t="str">
        <f t="shared" si="48"/>
        <v>DWDM-1049B</v>
      </c>
      <c r="U427" s="20" t="s">
        <v>60</v>
      </c>
      <c r="V427" s="20" t="s">
        <v>1897</v>
      </c>
      <c r="W427" s="20" t="s">
        <v>1898</v>
      </c>
      <c r="X427" s="20" t="s">
        <v>2242</v>
      </c>
      <c r="Y427" s="20" t="s">
        <v>1506</v>
      </c>
      <c r="Z427" s="20" t="s">
        <v>1506</v>
      </c>
      <c r="AA427" s="132">
        <v>45473</v>
      </c>
      <c r="AB427" s="20" t="str">
        <f t="shared" si="49"/>
        <v>Wk26</v>
      </c>
      <c r="AC427" s="21"/>
      <c r="AD427" s="21" t="s">
        <v>1331</v>
      </c>
      <c r="AE427" s="22"/>
      <c r="AF427" s="141"/>
      <c r="AG427" s="144">
        <v>45435</v>
      </c>
      <c r="AH427" s="20"/>
      <c r="AI427" s="24"/>
      <c r="AJ427" s="25"/>
      <c r="AK427" s="20"/>
      <c r="AL427" s="21">
        <v>45498</v>
      </c>
      <c r="AM427" s="28"/>
      <c r="AN427" s="149" t="e">
        <v>#N/A</v>
      </c>
      <c r="AO427" s="20" t="s">
        <v>836</v>
      </c>
      <c r="AP427" s="149" t="s">
        <v>2447</v>
      </c>
      <c r="AQ427" s="149" t="e">
        <f>VLOOKUP(A:A,[2]Sheet1!$K:$N,4,0)</f>
        <v>#N/A</v>
      </c>
      <c r="AR427" s="152"/>
      <c r="AS427" s="20"/>
      <c r="AT427" s="20"/>
      <c r="AU427" s="20"/>
      <c r="AV427" s="20"/>
      <c r="AW427" s="27"/>
      <c r="AX427" s="28"/>
      <c r="AY427" s="27"/>
      <c r="AZ427" s="20"/>
      <c r="BA427" t="e">
        <f>IF(MATCH(F427,Sheet1!A:A,0),"YES","NO")</f>
        <v>#N/A</v>
      </c>
      <c r="BB427" s="125" t="e">
        <v>#N/A</v>
      </c>
      <c r="BC427" t="e">
        <v>#N/A</v>
      </c>
    </row>
    <row r="428" spans="1:55" x14ac:dyDescent="0.35">
      <c r="A428" s="81" t="s">
        <v>836</v>
      </c>
      <c r="B428" s="82" t="e">
        <v>#N/A</v>
      </c>
      <c r="C428" s="19" t="e">
        <v>#N/A</v>
      </c>
      <c r="D428" s="20" t="s">
        <v>1167</v>
      </c>
      <c r="E428" s="20" t="s">
        <v>843</v>
      </c>
      <c r="F428" s="80" t="s">
        <v>1332</v>
      </c>
      <c r="G428" s="19" t="e">
        <v>#N/A</v>
      </c>
      <c r="H428" s="48" t="s">
        <v>1333</v>
      </c>
      <c r="I428" s="20" t="s">
        <v>1334</v>
      </c>
      <c r="J428" s="48" t="s">
        <v>96</v>
      </c>
      <c r="K428" s="63">
        <v>45385</v>
      </c>
      <c r="L428" s="21"/>
      <c r="M428" s="21"/>
      <c r="N428" s="21" t="s">
        <v>2078</v>
      </c>
      <c r="O428" s="85" t="s">
        <v>1991</v>
      </c>
      <c r="P428" s="20">
        <v>2023</v>
      </c>
      <c r="Q428" s="20" t="s">
        <v>1985</v>
      </c>
      <c r="R428" s="20" t="s">
        <v>39</v>
      </c>
      <c r="S428" s="20" t="s">
        <v>1833</v>
      </c>
      <c r="T428" s="20" t="str">
        <f t="shared" si="48"/>
        <v>DWDM-1413A</v>
      </c>
      <c r="U428" s="20" t="s">
        <v>843</v>
      </c>
      <c r="V428" s="20" t="s">
        <v>40</v>
      </c>
      <c r="W428" s="20" t="s">
        <v>1762</v>
      </c>
      <c r="X428" s="20">
        <v>0</v>
      </c>
      <c r="Y428" s="20" t="s">
        <v>1505</v>
      </c>
      <c r="Z428" s="20" t="s">
        <v>1505</v>
      </c>
      <c r="AA428" s="132">
        <v>45473</v>
      </c>
      <c r="AB428" s="20" t="str">
        <f t="shared" si="49"/>
        <v>Wk26</v>
      </c>
      <c r="AC428" s="21"/>
      <c r="AD428" s="21" t="s">
        <v>1331</v>
      </c>
      <c r="AE428" s="22"/>
      <c r="AF428" s="141"/>
      <c r="AG428" s="144"/>
      <c r="AH428" s="20"/>
      <c r="AI428" s="24"/>
      <c r="AJ428" s="25"/>
      <c r="AK428" s="20"/>
      <c r="AL428" s="21">
        <v>45498</v>
      </c>
      <c r="AM428" s="28"/>
      <c r="AN428" s="149" t="e">
        <v>#N/A</v>
      </c>
      <c r="AO428" s="20" t="s">
        <v>836</v>
      </c>
      <c r="AP428" s="149" t="s">
        <v>2447</v>
      </c>
      <c r="AQ428" s="149" t="e">
        <f>VLOOKUP(A:A,[2]Sheet1!$K:$N,4,0)</f>
        <v>#N/A</v>
      </c>
      <c r="AR428" s="152"/>
      <c r="AS428" s="20"/>
      <c r="AT428" s="20"/>
      <c r="AU428" s="20"/>
      <c r="AV428" s="20"/>
      <c r="AW428" s="27"/>
      <c r="AX428" s="28"/>
      <c r="AY428" s="27"/>
      <c r="AZ428" s="20"/>
      <c r="BA428" t="e">
        <f>IF(MATCH(F428,Sheet1!A:A,0),"YES","NO")</f>
        <v>#N/A</v>
      </c>
      <c r="BB428" s="125" t="e">
        <v>#N/A</v>
      </c>
      <c r="BC428" t="e">
        <v>#N/A</v>
      </c>
    </row>
    <row r="429" spans="1:55" x14ac:dyDescent="0.35">
      <c r="A429" s="81" t="s">
        <v>836</v>
      </c>
      <c r="B429" s="82" t="e">
        <v>#N/A</v>
      </c>
      <c r="C429" s="19" t="e">
        <v>#N/A</v>
      </c>
      <c r="D429" s="20" t="s">
        <v>1167</v>
      </c>
      <c r="E429" s="20" t="s">
        <v>840</v>
      </c>
      <c r="F429" s="80" t="s">
        <v>1335</v>
      </c>
      <c r="G429" s="19" t="e">
        <v>#N/A</v>
      </c>
      <c r="H429" s="48" t="s">
        <v>1336</v>
      </c>
      <c r="I429" s="20" t="s">
        <v>1334</v>
      </c>
      <c r="J429" s="48" t="s">
        <v>96</v>
      </c>
      <c r="K429" s="63">
        <v>45385</v>
      </c>
      <c r="L429" s="21"/>
      <c r="M429" s="21"/>
      <c r="N429" s="21" t="e">
        <v>#N/A</v>
      </c>
      <c r="O429" s="85" t="s">
        <v>1878</v>
      </c>
      <c r="P429" s="20"/>
      <c r="Q429" s="20"/>
      <c r="R429" s="20"/>
      <c r="S429" s="20"/>
      <c r="T429" s="20" t="str">
        <f t="shared" si="48"/>
        <v>DWDM-</v>
      </c>
      <c r="U429" s="20"/>
      <c r="V429" s="20"/>
      <c r="W429" s="20"/>
      <c r="X429" s="20">
        <v>0</v>
      </c>
      <c r="Y429" s="20" t="s">
        <v>1505</v>
      </c>
      <c r="Z429" s="20" t="s">
        <v>1505</v>
      </c>
      <c r="AA429" s="132">
        <v>45473</v>
      </c>
      <c r="AB429" s="20" t="str">
        <f t="shared" si="49"/>
        <v>Wk26</v>
      </c>
      <c r="AC429" s="21"/>
      <c r="AD429" s="21" t="s">
        <v>1331</v>
      </c>
      <c r="AE429" s="22"/>
      <c r="AF429" s="141"/>
      <c r="AG429" s="144"/>
      <c r="AH429" s="20"/>
      <c r="AI429" s="24"/>
      <c r="AJ429" s="25"/>
      <c r="AK429" s="20"/>
      <c r="AL429" s="21">
        <v>45498</v>
      </c>
      <c r="AM429" s="28"/>
      <c r="AN429" s="149" t="e">
        <v>#N/A</v>
      </c>
      <c r="AO429" s="20" t="s">
        <v>836</v>
      </c>
      <c r="AP429" s="149" t="s">
        <v>2447</v>
      </c>
      <c r="AQ429" s="149" t="e">
        <f>VLOOKUP(A:A,[2]Sheet1!$K:$N,4,0)</f>
        <v>#N/A</v>
      </c>
      <c r="AR429" s="152"/>
      <c r="AS429" s="20"/>
      <c r="AT429" s="20"/>
      <c r="AU429" s="20"/>
      <c r="AV429" s="20"/>
      <c r="AW429" s="27"/>
      <c r="AX429" s="28"/>
      <c r="AY429" s="27"/>
      <c r="AZ429" s="20"/>
      <c r="BA429" t="e">
        <f>IF(MATCH(F429,Sheet1!A:A,0),"YES","NO")</f>
        <v>#N/A</v>
      </c>
      <c r="BB429" s="125" t="e">
        <v>#N/A</v>
      </c>
      <c r="BC429" t="e">
        <v>#N/A</v>
      </c>
    </row>
    <row r="430" spans="1:55" x14ac:dyDescent="0.35">
      <c r="A430" s="81" t="s">
        <v>1337</v>
      </c>
      <c r="B430" s="82" t="e">
        <v>#N/A</v>
      </c>
      <c r="C430" s="19">
        <v>0.28999999999999998</v>
      </c>
      <c r="D430" s="20" t="s">
        <v>1167</v>
      </c>
      <c r="E430" s="20" t="s">
        <v>303</v>
      </c>
      <c r="F430" s="80" t="s">
        <v>1338</v>
      </c>
      <c r="G430" s="19">
        <v>0.28999999999999998</v>
      </c>
      <c r="H430" s="48" t="s">
        <v>1339</v>
      </c>
      <c r="I430" s="20" t="s">
        <v>1334</v>
      </c>
      <c r="J430" s="48" t="s">
        <v>96</v>
      </c>
      <c r="K430" s="63">
        <v>45386</v>
      </c>
      <c r="L430" s="21"/>
      <c r="M430" s="21"/>
      <c r="N430" s="21" t="s">
        <v>2004</v>
      </c>
      <c r="O430" s="85" t="s">
        <v>1990</v>
      </c>
      <c r="P430" s="20">
        <v>2024</v>
      </c>
      <c r="Q430" s="20" t="s">
        <v>184</v>
      </c>
      <c r="R430" s="20" t="s">
        <v>39</v>
      </c>
      <c r="S430" s="20" t="s">
        <v>1972</v>
      </c>
      <c r="T430" s="20" t="str">
        <f t="shared" si="48"/>
        <v>DWDM-2021B</v>
      </c>
      <c r="U430" s="20" t="s">
        <v>303</v>
      </c>
      <c r="V430" s="20" t="s">
        <v>1897</v>
      </c>
      <c r="W430" s="20" t="s">
        <v>1824</v>
      </c>
      <c r="X430" s="20" t="s">
        <v>2240</v>
      </c>
      <c r="Y430" s="20" t="s">
        <v>1504</v>
      </c>
      <c r="Z430" s="20" t="s">
        <v>1504</v>
      </c>
      <c r="AA430" s="132">
        <v>45473</v>
      </c>
      <c r="AB430" s="20" t="str">
        <f t="shared" si="49"/>
        <v>Wk26</v>
      </c>
      <c r="AC430" s="21"/>
      <c r="AD430" s="21"/>
      <c r="AE430" s="22"/>
      <c r="AF430" s="141"/>
      <c r="AG430" s="144"/>
      <c r="AH430" s="20"/>
      <c r="AI430" s="24"/>
      <c r="AJ430" s="25"/>
      <c r="AK430" s="20"/>
      <c r="AL430" s="21">
        <v>45498</v>
      </c>
      <c r="AM430" s="28"/>
      <c r="AN430" s="149" t="e">
        <v>#N/A</v>
      </c>
      <c r="AO430" s="20" t="s">
        <v>1337</v>
      </c>
      <c r="AP430" s="149" t="s">
        <v>2447</v>
      </c>
      <c r="AQ430" s="149" t="e">
        <f>VLOOKUP(A:A,[2]Sheet1!$K:$N,4,0)</f>
        <v>#N/A</v>
      </c>
      <c r="AR430" s="152"/>
      <c r="AS430" s="20"/>
      <c r="AT430" s="20"/>
      <c r="AU430" s="20"/>
      <c r="AV430" s="20"/>
      <c r="AW430" s="27"/>
      <c r="AX430" s="28"/>
      <c r="AY430" s="27"/>
      <c r="AZ430" s="20"/>
      <c r="BA430" t="e">
        <f>IF(MATCH(F430,Sheet1!A:A,0),"YES","NO")</f>
        <v>#N/A</v>
      </c>
      <c r="BB430" s="125" t="e">
        <v>#N/A</v>
      </c>
      <c r="BC430" t="e">
        <v>#N/A</v>
      </c>
    </row>
    <row r="431" spans="1:55" ht="43.5" x14ac:dyDescent="0.35">
      <c r="A431" s="81" t="s">
        <v>1337</v>
      </c>
      <c r="B431" s="82" t="e">
        <v>#N/A</v>
      </c>
      <c r="C431" s="19">
        <v>0.28999999999999998</v>
      </c>
      <c r="D431" s="20" t="s">
        <v>1167</v>
      </c>
      <c r="E431" s="20" t="s">
        <v>1340</v>
      </c>
      <c r="F431" s="80" t="s">
        <v>1341</v>
      </c>
      <c r="G431" s="19">
        <v>0.28999999999999998</v>
      </c>
      <c r="H431" s="48" t="s">
        <v>1342</v>
      </c>
      <c r="I431" s="20" t="s">
        <v>1334</v>
      </c>
      <c r="J431" s="48" t="s">
        <v>96</v>
      </c>
      <c r="K431" s="63">
        <v>45385</v>
      </c>
      <c r="L431" s="21"/>
      <c r="M431" s="21"/>
      <c r="N431" s="21" t="e">
        <v>#N/A</v>
      </c>
      <c r="O431" s="85" t="s">
        <v>1878</v>
      </c>
      <c r="P431" s="20"/>
      <c r="Q431" s="20"/>
      <c r="R431" s="20"/>
      <c r="S431" s="20"/>
      <c r="T431" s="20" t="str">
        <f t="shared" si="48"/>
        <v>DWDM-</v>
      </c>
      <c r="U431" s="20"/>
      <c r="V431" s="20"/>
      <c r="W431" s="20"/>
      <c r="X431" s="20" t="s">
        <v>2250</v>
      </c>
      <c r="Y431" s="20" t="s">
        <v>1508</v>
      </c>
      <c r="Z431" s="20" t="s">
        <v>1508</v>
      </c>
      <c r="AA431" s="132">
        <v>45473</v>
      </c>
      <c r="AB431" s="20" t="str">
        <f t="shared" si="49"/>
        <v>Wk26</v>
      </c>
      <c r="AC431" s="21"/>
      <c r="AD431" s="21"/>
      <c r="AE431" s="22"/>
      <c r="AF431" s="141" t="s">
        <v>2438</v>
      </c>
      <c r="AG431" s="144"/>
      <c r="AH431" s="20"/>
      <c r="AI431" s="24"/>
      <c r="AJ431" s="25"/>
      <c r="AK431" s="20"/>
      <c r="AL431" s="21">
        <v>45498</v>
      </c>
      <c r="AM431" s="28"/>
      <c r="AN431" s="149" t="e">
        <v>#N/A</v>
      </c>
      <c r="AO431" s="20" t="s">
        <v>1337</v>
      </c>
      <c r="AP431" s="149" t="s">
        <v>2447</v>
      </c>
      <c r="AQ431" s="149" t="e">
        <f>VLOOKUP(A:A,[2]Sheet1!$K:$N,4,0)</f>
        <v>#N/A</v>
      </c>
      <c r="AR431" s="152"/>
      <c r="AS431" s="20"/>
      <c r="AT431" s="20"/>
      <c r="AU431" s="20"/>
      <c r="AV431" s="20"/>
      <c r="AW431" s="27"/>
      <c r="AX431" s="28"/>
      <c r="AY431" s="27"/>
      <c r="AZ431" s="20"/>
      <c r="BA431" t="e">
        <f>IF(MATCH(F431,Sheet1!A:A,0),"YES","NO")</f>
        <v>#N/A</v>
      </c>
      <c r="BB431" s="125" t="e">
        <v>#N/A</v>
      </c>
      <c r="BC431" t="e">
        <v>#N/A</v>
      </c>
    </row>
    <row r="432" spans="1:55" ht="43.5" x14ac:dyDescent="0.35">
      <c r="A432" s="81" t="s">
        <v>1337</v>
      </c>
      <c r="B432" s="82" t="e">
        <v>#N/A</v>
      </c>
      <c r="C432" s="19">
        <v>0.28999999999999998</v>
      </c>
      <c r="D432" s="20" t="s">
        <v>1167</v>
      </c>
      <c r="E432" s="20" t="s">
        <v>1343</v>
      </c>
      <c r="F432" s="80" t="s">
        <v>1344</v>
      </c>
      <c r="G432" s="19">
        <v>0.28999999999999998</v>
      </c>
      <c r="H432" s="48" t="s">
        <v>1345</v>
      </c>
      <c r="I432" s="20" t="s">
        <v>1334</v>
      </c>
      <c r="J432" s="48" t="s">
        <v>96</v>
      </c>
      <c r="K432" s="63">
        <v>45385</v>
      </c>
      <c r="L432" s="21"/>
      <c r="M432" s="21"/>
      <c r="N432" s="21" t="s">
        <v>2024</v>
      </c>
      <c r="O432" s="85" t="s">
        <v>1991</v>
      </c>
      <c r="P432" s="20">
        <v>2024</v>
      </c>
      <c r="Q432" s="20" t="s">
        <v>184</v>
      </c>
      <c r="R432" s="20" t="s">
        <v>39</v>
      </c>
      <c r="S432" s="20" t="s">
        <v>1337</v>
      </c>
      <c r="T432" s="20" t="str">
        <f t="shared" si="48"/>
        <v>DWDM-1230A</v>
      </c>
      <c r="U432" s="20" t="s">
        <v>1343</v>
      </c>
      <c r="V432" s="20" t="s">
        <v>1897</v>
      </c>
      <c r="W432" s="20" t="s">
        <v>1810</v>
      </c>
      <c r="X432" s="20" t="s">
        <v>2240</v>
      </c>
      <c r="Y432" s="20" t="s">
        <v>1504</v>
      </c>
      <c r="Z432" s="20" t="s">
        <v>1504</v>
      </c>
      <c r="AA432" s="132">
        <v>45473</v>
      </c>
      <c r="AB432" s="20" t="str">
        <f t="shared" si="49"/>
        <v>Wk26</v>
      </c>
      <c r="AC432" s="21"/>
      <c r="AD432" s="21"/>
      <c r="AE432" s="22"/>
      <c r="AF432" s="141" t="s">
        <v>2377</v>
      </c>
      <c r="AG432" s="144">
        <v>45450</v>
      </c>
      <c r="AH432" s="20"/>
      <c r="AI432" s="24"/>
      <c r="AJ432" s="25"/>
      <c r="AK432" s="20"/>
      <c r="AL432" s="21">
        <v>45498</v>
      </c>
      <c r="AM432" s="28"/>
      <c r="AN432" s="149" t="e">
        <v>#N/A</v>
      </c>
      <c r="AO432" s="20" t="s">
        <v>1337</v>
      </c>
      <c r="AP432" s="149" t="s">
        <v>2447</v>
      </c>
      <c r="AQ432" s="149" t="e">
        <f>VLOOKUP(A:A,[2]Sheet1!$K:$N,4,0)</f>
        <v>#N/A</v>
      </c>
      <c r="AR432" s="152"/>
      <c r="AS432" s="20"/>
      <c r="AT432" s="20"/>
      <c r="AU432" s="20"/>
      <c r="AV432" s="20"/>
      <c r="AW432" s="27"/>
      <c r="AX432" s="28"/>
      <c r="AY432" s="27"/>
      <c r="AZ432" s="20"/>
      <c r="BA432" t="e">
        <f>IF(MATCH(F432,Sheet1!A:A,0),"YES","NO")</f>
        <v>#N/A</v>
      </c>
      <c r="BB432" s="125" t="e">
        <v>#N/A</v>
      </c>
      <c r="BC432" t="e">
        <v>#N/A</v>
      </c>
    </row>
    <row r="433" spans="1:55" ht="29" x14ac:dyDescent="0.35">
      <c r="A433" s="81" t="s">
        <v>33</v>
      </c>
      <c r="B433" s="82">
        <v>0.55592968606899995</v>
      </c>
      <c r="C433" s="19">
        <v>0.52</v>
      </c>
      <c r="D433" s="20" t="s">
        <v>1167</v>
      </c>
      <c r="E433" s="20" t="s">
        <v>51</v>
      </c>
      <c r="F433" s="80" t="s">
        <v>1346</v>
      </c>
      <c r="G433" s="19">
        <v>0.52</v>
      </c>
      <c r="H433" s="48" t="s">
        <v>1347</v>
      </c>
      <c r="I433" s="20" t="s">
        <v>1334</v>
      </c>
      <c r="J433" s="20" t="s">
        <v>158</v>
      </c>
      <c r="K433" s="48"/>
      <c r="L433" s="21"/>
      <c r="M433" s="21"/>
      <c r="N433" s="21" t="e">
        <v>#N/A</v>
      </c>
      <c r="O433" s="85" t="s">
        <v>1878</v>
      </c>
      <c r="P433" s="20"/>
      <c r="Q433" s="20"/>
      <c r="R433" s="20"/>
      <c r="S433" s="20"/>
      <c r="T433" s="20" t="str">
        <f t="shared" si="48"/>
        <v>DWDM-</v>
      </c>
      <c r="U433" s="20"/>
      <c r="V433" s="20"/>
      <c r="W433" s="20"/>
      <c r="X433" s="20" t="s">
        <v>2242</v>
      </c>
      <c r="Y433" s="20" t="s">
        <v>1504</v>
      </c>
      <c r="Z433" s="20" t="s">
        <v>1504</v>
      </c>
      <c r="AA433" s="132">
        <v>45440</v>
      </c>
      <c r="AB433" s="20" t="str">
        <f t="shared" si="49"/>
        <v>Wk22</v>
      </c>
      <c r="AC433" s="21">
        <v>45440</v>
      </c>
      <c r="AD433" s="21"/>
      <c r="AE433" s="22"/>
      <c r="AF433" s="141" t="s">
        <v>1879</v>
      </c>
      <c r="AG433" s="144"/>
      <c r="AH433" s="20"/>
      <c r="AI433" s="24"/>
      <c r="AJ433" s="25"/>
      <c r="AK433" s="20"/>
      <c r="AL433" s="21">
        <f>AA433+14</f>
        <v>45454</v>
      </c>
      <c r="AM433" s="28"/>
      <c r="AN433" s="149" t="e">
        <v>#N/A</v>
      </c>
      <c r="AO433" s="20" t="s">
        <v>33</v>
      </c>
      <c r="AP433" s="149" t="s">
        <v>2447</v>
      </c>
      <c r="AQ433" s="149" t="e">
        <f>VLOOKUP(A:A,[2]Sheet1!$K:$N,4,0)</f>
        <v>#N/A</v>
      </c>
      <c r="AR433" s="152"/>
      <c r="AS433" s="20"/>
      <c r="AT433" s="20"/>
      <c r="AU433" s="20"/>
      <c r="AV433" s="20"/>
      <c r="AW433" s="27"/>
      <c r="AX433" s="28"/>
      <c r="AY433" s="27"/>
      <c r="AZ433" s="20"/>
      <c r="BA433" t="e">
        <f>IF(MATCH(F433,Sheet1!A:A,0),"YES","NO")</f>
        <v>#N/A</v>
      </c>
      <c r="BB433" s="125" t="e">
        <v>#N/A</v>
      </c>
      <c r="BC433" t="e">
        <v>#N/A</v>
      </c>
    </row>
    <row r="434" spans="1:55" x14ac:dyDescent="0.35">
      <c r="A434" s="81" t="s">
        <v>33</v>
      </c>
      <c r="B434" s="82">
        <v>0.55592968606899995</v>
      </c>
      <c r="C434" s="19">
        <v>0.52</v>
      </c>
      <c r="D434" s="20" t="s">
        <v>1167</v>
      </c>
      <c r="E434" s="20" t="s">
        <v>55</v>
      </c>
      <c r="F434" s="80" t="s">
        <v>1348</v>
      </c>
      <c r="G434" s="19">
        <v>0.52</v>
      </c>
      <c r="H434" s="48" t="s">
        <v>1349</v>
      </c>
      <c r="I434" s="20" t="s">
        <v>1350</v>
      </c>
      <c r="J434" s="20" t="s">
        <v>158</v>
      </c>
      <c r="K434" s="63">
        <v>45399</v>
      </c>
      <c r="L434" s="21"/>
      <c r="M434" s="21"/>
      <c r="N434" s="21" t="s">
        <v>2115</v>
      </c>
      <c r="O434" s="85" t="s">
        <v>1991</v>
      </c>
      <c r="P434" s="20">
        <v>2023</v>
      </c>
      <c r="Q434" s="20" t="s">
        <v>1986</v>
      </c>
      <c r="R434" s="20" t="s">
        <v>39</v>
      </c>
      <c r="S434" s="20" t="s">
        <v>1833</v>
      </c>
      <c r="T434" s="20" t="str">
        <f t="shared" si="48"/>
        <v>DWDM-4000A</v>
      </c>
      <c r="U434" s="20" t="s">
        <v>55</v>
      </c>
      <c r="V434" s="20" t="s">
        <v>40</v>
      </c>
      <c r="W434" s="20" t="s">
        <v>1776</v>
      </c>
      <c r="X434" s="20" t="s">
        <v>2242</v>
      </c>
      <c r="Y434" s="20" t="s">
        <v>1507</v>
      </c>
      <c r="Z434" s="20" t="s">
        <v>1504</v>
      </c>
      <c r="AA434" s="132">
        <v>45424</v>
      </c>
      <c r="AB434" s="20" t="str">
        <f t="shared" si="49"/>
        <v>Wk19</v>
      </c>
      <c r="AC434" s="21"/>
      <c r="AD434" s="21"/>
      <c r="AE434" s="22"/>
      <c r="AF434" s="141"/>
      <c r="AG434" s="144"/>
      <c r="AH434" s="20"/>
      <c r="AI434" s="24"/>
      <c r="AJ434" s="25"/>
      <c r="AK434" s="20"/>
      <c r="AL434" s="21">
        <v>45498</v>
      </c>
      <c r="AM434" s="28"/>
      <c r="AN434" s="149" t="e">
        <v>#N/A</v>
      </c>
      <c r="AO434" s="20" t="s">
        <v>33</v>
      </c>
      <c r="AP434" s="149" t="s">
        <v>2447</v>
      </c>
      <c r="AQ434" s="149" t="e">
        <f>VLOOKUP(A:A,[2]Sheet1!$K:$N,4,0)</f>
        <v>#N/A</v>
      </c>
      <c r="AR434" s="152"/>
      <c r="AS434" s="20"/>
      <c r="AT434" s="20"/>
      <c r="AU434" s="20"/>
      <c r="AV434" s="20"/>
      <c r="AW434" s="27"/>
      <c r="AX434" s="28"/>
      <c r="AY434" s="27"/>
      <c r="AZ434" s="20"/>
      <c r="BA434" t="e">
        <f>IF(MATCH(F434,Sheet1!A:A,0),"YES","NO")</f>
        <v>#N/A</v>
      </c>
      <c r="BB434" s="125" t="e">
        <v>#N/A</v>
      </c>
      <c r="BC434" t="e">
        <v>#N/A</v>
      </c>
    </row>
    <row r="435" spans="1:55" ht="58" x14ac:dyDescent="0.35">
      <c r="A435" s="81" t="s">
        <v>33</v>
      </c>
      <c r="B435" s="82">
        <v>0.55592968606899995</v>
      </c>
      <c r="C435" s="19">
        <v>0.52</v>
      </c>
      <c r="D435" s="20" t="s">
        <v>1167</v>
      </c>
      <c r="E435" s="20" t="s">
        <v>35</v>
      </c>
      <c r="F435" s="80" t="s">
        <v>1351</v>
      </c>
      <c r="G435" s="19">
        <v>0.52</v>
      </c>
      <c r="H435" s="48" t="s">
        <v>1352</v>
      </c>
      <c r="I435" s="20" t="s">
        <v>1334</v>
      </c>
      <c r="J435" s="20" t="s">
        <v>158</v>
      </c>
      <c r="K435" s="48"/>
      <c r="L435" s="21"/>
      <c r="M435" s="21"/>
      <c r="N435" s="21" t="s">
        <v>2137</v>
      </c>
      <c r="O435" s="85" t="s">
        <v>1990</v>
      </c>
      <c r="P435" s="20">
        <v>2023</v>
      </c>
      <c r="Q435" s="20" t="s">
        <v>1987</v>
      </c>
      <c r="R435" s="20" t="s">
        <v>39</v>
      </c>
      <c r="S435" s="20" t="s">
        <v>1833</v>
      </c>
      <c r="T435" s="20" t="str">
        <f t="shared" si="48"/>
        <v>DWDM-4686B</v>
      </c>
      <c r="U435" s="20" t="s">
        <v>35</v>
      </c>
      <c r="V435" s="20" t="s">
        <v>40</v>
      </c>
      <c r="W435" s="20" t="s">
        <v>1762</v>
      </c>
      <c r="X435" s="20" t="s">
        <v>2240</v>
      </c>
      <c r="Y435" s="20" t="s">
        <v>1506</v>
      </c>
      <c r="Z435" s="20" t="s">
        <v>1506</v>
      </c>
      <c r="AA435" s="132">
        <v>45440</v>
      </c>
      <c r="AB435" s="20" t="str">
        <f t="shared" si="49"/>
        <v>Wk22</v>
      </c>
      <c r="AC435" s="21">
        <v>45440</v>
      </c>
      <c r="AD435" s="21"/>
      <c r="AE435" s="22"/>
      <c r="AF435" s="141" t="s">
        <v>2347</v>
      </c>
      <c r="AG435" s="144"/>
      <c r="AH435" s="20"/>
      <c r="AI435" s="24">
        <v>45454</v>
      </c>
      <c r="AJ435" s="25"/>
      <c r="AK435" s="20"/>
      <c r="AL435" s="21">
        <f t="shared" ref="AL435:AL438" si="54">AA435+14</f>
        <v>45454</v>
      </c>
      <c r="AM435" s="28"/>
      <c r="AN435" s="149" t="e">
        <v>#N/A</v>
      </c>
      <c r="AO435" s="20" t="s">
        <v>33</v>
      </c>
      <c r="AP435" s="149" t="s">
        <v>2447</v>
      </c>
      <c r="AQ435" s="149" t="e">
        <f>VLOOKUP(A:A,[2]Sheet1!$K:$N,4,0)</f>
        <v>#N/A</v>
      </c>
      <c r="AR435" s="152"/>
      <c r="AS435" s="20"/>
      <c r="AT435" s="20"/>
      <c r="AU435" s="20"/>
      <c r="AV435" s="20"/>
      <c r="AW435" s="27"/>
      <c r="AX435" s="28"/>
      <c r="AY435" s="27"/>
      <c r="AZ435" s="20"/>
      <c r="BA435" t="str">
        <f>IF(MATCH(F435,Sheet1!A:A,0),"YES","NO")</f>
        <v>YES</v>
      </c>
      <c r="BB435" s="125" t="e">
        <v>#N/A</v>
      </c>
      <c r="BC435" t="e">
        <v>#N/A</v>
      </c>
    </row>
    <row r="436" spans="1:55" ht="72.5" x14ac:dyDescent="0.35">
      <c r="A436" s="81" t="s">
        <v>33</v>
      </c>
      <c r="B436" s="82">
        <v>0.55592968606899995</v>
      </c>
      <c r="C436" s="19">
        <v>0.52</v>
      </c>
      <c r="D436" s="20" t="s">
        <v>1167</v>
      </c>
      <c r="E436" s="20" t="s">
        <v>43</v>
      </c>
      <c r="F436" s="80" t="s">
        <v>1353</v>
      </c>
      <c r="G436" s="19">
        <v>0.52</v>
      </c>
      <c r="H436" s="48" t="s">
        <v>1354</v>
      </c>
      <c r="I436" s="20" t="s">
        <v>1334</v>
      </c>
      <c r="J436" s="20" t="s">
        <v>158</v>
      </c>
      <c r="K436" s="48"/>
      <c r="L436" s="21"/>
      <c r="M436" s="21"/>
      <c r="N436" s="21" t="s">
        <v>2155</v>
      </c>
      <c r="O436" s="85" t="s">
        <v>1990</v>
      </c>
      <c r="P436" s="20">
        <v>2023</v>
      </c>
      <c r="Q436" s="20" t="s">
        <v>1987</v>
      </c>
      <c r="R436" s="20" t="s">
        <v>39</v>
      </c>
      <c r="S436" s="20" t="s">
        <v>1833</v>
      </c>
      <c r="T436" s="20" t="str">
        <f t="shared" si="48"/>
        <v>DWDM-4965A</v>
      </c>
      <c r="U436" s="20" t="s">
        <v>43</v>
      </c>
      <c r="V436" s="20" t="s">
        <v>40</v>
      </c>
      <c r="W436" s="20" t="s">
        <v>1754</v>
      </c>
      <c r="X436" s="20" t="s">
        <v>2240</v>
      </c>
      <c r="Y436" s="20" t="s">
        <v>1506</v>
      </c>
      <c r="Z436" s="20" t="s">
        <v>1506</v>
      </c>
      <c r="AA436" s="132">
        <v>45441</v>
      </c>
      <c r="AB436" s="20" t="str">
        <f t="shared" si="49"/>
        <v>Wk22</v>
      </c>
      <c r="AC436" s="21">
        <v>45441</v>
      </c>
      <c r="AD436" s="21"/>
      <c r="AE436" s="22"/>
      <c r="AF436" s="141" t="s">
        <v>2380</v>
      </c>
      <c r="AG436" s="144"/>
      <c r="AH436" s="20"/>
      <c r="AI436" s="24">
        <v>45455</v>
      </c>
      <c r="AJ436" s="25"/>
      <c r="AK436" s="20"/>
      <c r="AL436" s="21">
        <f t="shared" si="54"/>
        <v>45455</v>
      </c>
      <c r="AM436" s="28"/>
      <c r="AN436" s="149" t="e">
        <v>#N/A</v>
      </c>
      <c r="AO436" s="20" t="s">
        <v>33</v>
      </c>
      <c r="AP436" s="149" t="s">
        <v>2447</v>
      </c>
      <c r="AQ436" s="149" t="e">
        <f>VLOOKUP(A:A,[2]Sheet1!$K:$N,4,0)</f>
        <v>#N/A</v>
      </c>
      <c r="AR436" s="152"/>
      <c r="AS436" s="20"/>
      <c r="AT436" s="20"/>
      <c r="AU436" s="20"/>
      <c r="AV436" s="20"/>
      <c r="AW436" s="27"/>
      <c r="AX436" s="28"/>
      <c r="AY436" s="27"/>
      <c r="AZ436" s="20"/>
      <c r="BA436" t="str">
        <f>IF(MATCH(F436,Sheet1!A:A,0),"YES","NO")</f>
        <v>YES</v>
      </c>
      <c r="BB436" s="125" t="e">
        <v>#N/A</v>
      </c>
      <c r="BC436" t="e">
        <v>#N/A</v>
      </c>
    </row>
    <row r="437" spans="1:55" ht="72.5" x14ac:dyDescent="0.35">
      <c r="A437" s="81" t="s">
        <v>33</v>
      </c>
      <c r="B437" s="82">
        <v>0.55592968606899995</v>
      </c>
      <c r="C437" s="19">
        <v>0.52</v>
      </c>
      <c r="D437" s="20" t="s">
        <v>1167</v>
      </c>
      <c r="E437" s="20" t="s">
        <v>48</v>
      </c>
      <c r="F437" s="80" t="s">
        <v>1355</v>
      </c>
      <c r="G437" s="19">
        <v>0.52</v>
      </c>
      <c r="H437" s="48" t="s">
        <v>1356</v>
      </c>
      <c r="I437" s="20" t="s">
        <v>1334</v>
      </c>
      <c r="J437" s="20" t="s">
        <v>158</v>
      </c>
      <c r="K437" s="48"/>
      <c r="L437" s="21"/>
      <c r="M437" s="21"/>
      <c r="N437" s="21" t="s">
        <v>2141</v>
      </c>
      <c r="O437" s="85" t="s">
        <v>1990</v>
      </c>
      <c r="P437" s="20">
        <v>2023</v>
      </c>
      <c r="Q437" s="20" t="s">
        <v>1987</v>
      </c>
      <c r="R437" s="20" t="s">
        <v>39</v>
      </c>
      <c r="S437" s="20" t="s">
        <v>1833</v>
      </c>
      <c r="T437" s="20" t="str">
        <f t="shared" si="48"/>
        <v>DWDM-4689A</v>
      </c>
      <c r="U437" s="20" t="s">
        <v>48</v>
      </c>
      <c r="V437" s="20" t="s">
        <v>40</v>
      </c>
      <c r="W437" s="20" t="s">
        <v>1754</v>
      </c>
      <c r="X437" s="20" t="s">
        <v>2240</v>
      </c>
      <c r="Y437" s="20" t="s">
        <v>1506</v>
      </c>
      <c r="Z437" s="20" t="s">
        <v>1506</v>
      </c>
      <c r="AA437" s="132">
        <v>45441</v>
      </c>
      <c r="AB437" s="20" t="str">
        <f t="shared" si="49"/>
        <v>Wk22</v>
      </c>
      <c r="AC437" s="21">
        <v>45441</v>
      </c>
      <c r="AD437" s="21"/>
      <c r="AE437" s="22"/>
      <c r="AF437" s="141" t="s">
        <v>2379</v>
      </c>
      <c r="AG437" s="144"/>
      <c r="AH437" s="20"/>
      <c r="AI437" s="24">
        <v>45455</v>
      </c>
      <c r="AJ437" s="25"/>
      <c r="AK437" s="20"/>
      <c r="AL437" s="21">
        <f t="shared" si="54"/>
        <v>45455</v>
      </c>
      <c r="AM437" s="28"/>
      <c r="AN437" s="149" t="e">
        <v>#N/A</v>
      </c>
      <c r="AO437" s="20" t="s">
        <v>33</v>
      </c>
      <c r="AP437" s="149" t="s">
        <v>2447</v>
      </c>
      <c r="AQ437" s="149" t="e">
        <f>VLOOKUP(A:A,[2]Sheet1!$K:$N,4,0)</f>
        <v>#N/A</v>
      </c>
      <c r="AR437" s="152"/>
      <c r="AS437" s="20"/>
      <c r="AT437" s="20"/>
      <c r="AU437" s="20"/>
      <c r="AV437" s="20"/>
      <c r="AW437" s="27"/>
      <c r="AX437" s="28"/>
      <c r="AY437" s="27"/>
      <c r="AZ437" s="20"/>
      <c r="BA437" t="str">
        <f>IF(MATCH(F437,Sheet1!A:A,0),"YES","NO")</f>
        <v>YES</v>
      </c>
      <c r="BB437" s="125" t="e">
        <v>#N/A</v>
      </c>
      <c r="BC437" t="e">
        <v>#N/A</v>
      </c>
    </row>
    <row r="438" spans="1:55" ht="72.5" x14ac:dyDescent="0.35">
      <c r="A438" s="81" t="s">
        <v>33</v>
      </c>
      <c r="B438" s="82">
        <v>0.55592968606899995</v>
      </c>
      <c r="C438" s="19">
        <v>0.52</v>
      </c>
      <c r="D438" s="20" t="s">
        <v>1167</v>
      </c>
      <c r="E438" s="20" t="s">
        <v>44</v>
      </c>
      <c r="F438" s="80" t="s">
        <v>1357</v>
      </c>
      <c r="G438" s="19">
        <v>0.52</v>
      </c>
      <c r="H438" s="48" t="s">
        <v>1358</v>
      </c>
      <c r="I438" s="20" t="s">
        <v>1334</v>
      </c>
      <c r="J438" s="20" t="s">
        <v>158</v>
      </c>
      <c r="K438" s="48"/>
      <c r="L438" s="21"/>
      <c r="M438" s="21"/>
      <c r="N438" s="21" t="s">
        <v>2117</v>
      </c>
      <c r="O438" s="85" t="s">
        <v>1991</v>
      </c>
      <c r="P438" s="20">
        <v>2023</v>
      </c>
      <c r="Q438" s="20" t="s">
        <v>1987</v>
      </c>
      <c r="R438" s="20" t="s">
        <v>39</v>
      </c>
      <c r="S438" s="20" t="s">
        <v>1833</v>
      </c>
      <c r="T438" s="20" t="str">
        <f t="shared" si="48"/>
        <v>DWDM-4118A</v>
      </c>
      <c r="U438" s="20" t="s">
        <v>44</v>
      </c>
      <c r="V438" s="20" t="s">
        <v>40</v>
      </c>
      <c r="W438" s="20" t="s">
        <v>1755</v>
      </c>
      <c r="X438" s="20" t="s">
        <v>2240</v>
      </c>
      <c r="Y438" s="20" t="s">
        <v>1506</v>
      </c>
      <c r="Z438" s="20" t="s">
        <v>1506</v>
      </c>
      <c r="AA438" s="172">
        <v>45442</v>
      </c>
      <c r="AB438" s="20" t="str">
        <f t="shared" si="49"/>
        <v>Wk22</v>
      </c>
      <c r="AC438" s="21">
        <v>45442</v>
      </c>
      <c r="AD438" s="21"/>
      <c r="AE438" s="22"/>
      <c r="AF438" s="141" t="s">
        <v>2379</v>
      </c>
      <c r="AG438" s="144"/>
      <c r="AH438" s="20"/>
      <c r="AI438" s="24">
        <v>45456</v>
      </c>
      <c r="AJ438" s="25"/>
      <c r="AK438" s="20"/>
      <c r="AL438" s="21">
        <f t="shared" si="54"/>
        <v>45456</v>
      </c>
      <c r="AM438" s="28"/>
      <c r="AN438" s="149" t="e">
        <v>#N/A</v>
      </c>
      <c r="AO438" s="20" t="s">
        <v>33</v>
      </c>
      <c r="AP438" s="149" t="s">
        <v>2447</v>
      </c>
      <c r="AQ438" s="149" t="e">
        <f>VLOOKUP(A:A,[2]Sheet1!$K:$N,4,0)</f>
        <v>#N/A</v>
      </c>
      <c r="AR438" s="152"/>
      <c r="AS438" s="20"/>
      <c r="AT438" s="20"/>
      <c r="AU438" s="20"/>
      <c r="AV438" s="20"/>
      <c r="AW438" s="27"/>
      <c r="AX438" s="28"/>
      <c r="AY438" s="27"/>
      <c r="AZ438" s="20"/>
      <c r="BA438" t="str">
        <f>IF(MATCH(F438,Sheet1!A:A,0),"YES","NO")</f>
        <v>YES</v>
      </c>
      <c r="BB438" s="125" t="e">
        <v>#N/A</v>
      </c>
      <c r="BC438" t="e">
        <v>#N/A</v>
      </c>
    </row>
    <row r="439" spans="1:55" ht="45" hidden="1" customHeight="1" x14ac:dyDescent="0.35">
      <c r="A439" s="18" t="s">
        <v>126</v>
      </c>
      <c r="B439" s="19">
        <v>4.6672209813299999</v>
      </c>
      <c r="C439" s="32">
        <v>1.0339</v>
      </c>
      <c r="D439" s="18" t="s">
        <v>59</v>
      </c>
      <c r="E439" s="20" t="s">
        <v>132</v>
      </c>
      <c r="F439" s="33" t="s">
        <v>133</v>
      </c>
      <c r="G439" s="32">
        <v>1.0339</v>
      </c>
      <c r="H439" s="20" t="s">
        <v>134</v>
      </c>
      <c r="I439" s="48" t="s">
        <v>37</v>
      </c>
      <c r="J439" s="20" t="s">
        <v>64</v>
      </c>
      <c r="K439" s="48"/>
      <c r="L439" s="21"/>
      <c r="M439" s="21"/>
      <c r="N439" s="21" t="e">
        <v>#N/A</v>
      </c>
      <c r="O439" s="85" t="s">
        <v>1878</v>
      </c>
      <c r="P439" s="20"/>
      <c r="Q439" s="20"/>
      <c r="R439" s="20"/>
      <c r="S439" s="20"/>
      <c r="T439" s="20" t="str">
        <f t="shared" si="48"/>
        <v>DWDM-</v>
      </c>
      <c r="U439" s="20"/>
      <c r="V439" s="20"/>
      <c r="W439" s="20" t="s">
        <v>2295</v>
      </c>
      <c r="X439" s="20" t="s">
        <v>2240</v>
      </c>
      <c r="Y439" s="20" t="s">
        <v>1506</v>
      </c>
      <c r="Z439" s="20" t="s">
        <v>1506</v>
      </c>
      <c r="AA439" s="132">
        <v>45429</v>
      </c>
      <c r="AB439" s="20" t="str">
        <f t="shared" si="49"/>
        <v>Wk20</v>
      </c>
      <c r="AC439" s="21">
        <v>45429</v>
      </c>
      <c r="AD439" s="21"/>
      <c r="AE439" s="22"/>
      <c r="AF439" s="141" t="s">
        <v>2329</v>
      </c>
      <c r="AG439" s="144"/>
      <c r="AH439" s="20"/>
      <c r="AI439" s="24"/>
      <c r="AJ439" s="25" t="s">
        <v>65</v>
      </c>
      <c r="AK439" s="20"/>
      <c r="AL439" s="21">
        <v>45434</v>
      </c>
      <c r="AM439" s="28"/>
      <c r="AN439" s="149" t="s">
        <v>2275</v>
      </c>
      <c r="AO439" s="159" t="e">
        <v>#N/A</v>
      </c>
      <c r="AP439" s="149" t="e">
        <v>#N/A</v>
      </c>
      <c r="AQ439" s="149" t="e">
        <f>VLOOKUP(A:A,[2]Sheet1!$K:$N,4,0)</f>
        <v>#N/A</v>
      </c>
      <c r="AR439" s="151" t="e">
        <v>#N/A</v>
      </c>
      <c r="AS439" s="20"/>
      <c r="AT439" s="20"/>
      <c r="AU439" s="20"/>
      <c r="AV439" s="20"/>
      <c r="AW439" s="27" t="e">
        <v>#N/A</v>
      </c>
      <c r="AX439" s="28" t="s">
        <v>131</v>
      </c>
      <c r="AY439" s="25" t="s">
        <v>66</v>
      </c>
      <c r="AZ439" s="21">
        <v>45067</v>
      </c>
      <c r="BA439" t="e">
        <f>IF(MATCH(F439,Sheet1!A:A,0),"YES","NO")</f>
        <v>#N/A</v>
      </c>
      <c r="BB439" s="125" t="e">
        <v>#N/A</v>
      </c>
      <c r="BC439" t="e">
        <v>#N/A</v>
      </c>
    </row>
    <row r="440" spans="1:55" x14ac:dyDescent="0.35">
      <c r="A440" s="81" t="s">
        <v>1359</v>
      </c>
      <c r="B440" s="82">
        <v>0.51295933522600001</v>
      </c>
      <c r="C440" s="19">
        <v>0.53</v>
      </c>
      <c r="D440" s="20" t="s">
        <v>1167</v>
      </c>
      <c r="E440" s="20" t="s">
        <v>659</v>
      </c>
      <c r="F440" s="33" t="s">
        <v>1360</v>
      </c>
      <c r="G440" s="19">
        <v>0.53</v>
      </c>
      <c r="H440" s="37" t="s">
        <v>1361</v>
      </c>
      <c r="I440" s="48" t="s">
        <v>1362</v>
      </c>
      <c r="J440" s="20" t="s">
        <v>158</v>
      </c>
      <c r="K440" s="63">
        <v>45398</v>
      </c>
      <c r="L440" s="21"/>
      <c r="M440" s="21"/>
      <c r="N440" s="21" t="e">
        <v>#N/A</v>
      </c>
      <c r="O440" s="85" t="s">
        <v>1878</v>
      </c>
      <c r="P440" s="20"/>
      <c r="Q440" s="20"/>
      <c r="R440" s="20"/>
      <c r="S440" s="20"/>
      <c r="T440" s="20" t="str">
        <f t="shared" si="48"/>
        <v>DWDM-</v>
      </c>
      <c r="U440" s="20"/>
      <c r="V440" s="20"/>
      <c r="W440" s="20"/>
      <c r="X440" s="20">
        <v>0</v>
      </c>
      <c r="Y440" s="20" t="s">
        <v>1505</v>
      </c>
      <c r="Z440" s="20" t="s">
        <v>1877</v>
      </c>
      <c r="AA440" s="132">
        <v>45470</v>
      </c>
      <c r="AB440" s="20" t="str">
        <f t="shared" si="49"/>
        <v>Wk26</v>
      </c>
      <c r="AC440" s="21"/>
      <c r="AD440" s="21"/>
      <c r="AE440" s="22"/>
      <c r="AF440" s="141"/>
      <c r="AG440" s="144"/>
      <c r="AH440" s="20"/>
      <c r="AI440" s="24"/>
      <c r="AJ440" s="25"/>
      <c r="AK440" s="20"/>
      <c r="AL440" s="21">
        <v>45498</v>
      </c>
      <c r="AM440" s="28"/>
      <c r="AN440" s="149" t="str">
        <f t="shared" ref="AN440:AN444" si="55">AQ440</f>
        <v>P1_IP_BR-Q1</v>
      </c>
      <c r="AO440" s="20" t="s">
        <v>1359</v>
      </c>
      <c r="AP440" s="149" t="s">
        <v>2447</v>
      </c>
      <c r="AQ440" s="149" t="str">
        <f>VLOOKUP(A:A,[2]Sheet1!$K:$N,4,0)</f>
        <v>P1_IP_BR-Q1</v>
      </c>
      <c r="AR440" s="152"/>
      <c r="AS440" s="20"/>
      <c r="AT440" s="20"/>
      <c r="AU440" s="20"/>
      <c r="AV440" s="20"/>
      <c r="AW440" s="27"/>
      <c r="AX440" s="28"/>
      <c r="AY440" s="27"/>
      <c r="AZ440" s="20"/>
      <c r="BA440" t="e">
        <f>IF(MATCH(F440,Sheet1!A:A,0),"YES","NO")</f>
        <v>#N/A</v>
      </c>
      <c r="BB440" s="125" t="e">
        <v>#N/A</v>
      </c>
      <c r="BC440" t="s">
        <v>2447</v>
      </c>
    </row>
    <row r="441" spans="1:55" ht="72.5" x14ac:dyDescent="0.35">
      <c r="A441" s="81" t="s">
        <v>1359</v>
      </c>
      <c r="B441" s="82">
        <v>0.51295933522600001</v>
      </c>
      <c r="C441" s="19">
        <v>0.53</v>
      </c>
      <c r="D441" s="20" t="s">
        <v>1167</v>
      </c>
      <c r="E441" s="20" t="s">
        <v>655</v>
      </c>
      <c r="F441" s="33" t="s">
        <v>1363</v>
      </c>
      <c r="G441" s="19">
        <v>0.53</v>
      </c>
      <c r="H441" s="37" t="s">
        <v>1364</v>
      </c>
      <c r="I441" s="48" t="s">
        <v>1362</v>
      </c>
      <c r="J441" s="20" t="s">
        <v>158</v>
      </c>
      <c r="K441" s="63">
        <v>45398</v>
      </c>
      <c r="L441" s="21"/>
      <c r="M441" s="21"/>
      <c r="N441" s="21" t="e">
        <v>#N/A</v>
      </c>
      <c r="O441" s="85" t="s">
        <v>1878</v>
      </c>
      <c r="P441" s="20"/>
      <c r="Q441" s="20"/>
      <c r="R441" s="20"/>
      <c r="S441" s="20"/>
      <c r="T441" s="20" t="str">
        <f t="shared" si="48"/>
        <v>DWDM-</v>
      </c>
      <c r="U441" s="20"/>
      <c r="V441" s="20"/>
      <c r="W441" s="20"/>
      <c r="X441" s="20" t="s">
        <v>2243</v>
      </c>
      <c r="Y441" s="20" t="s">
        <v>1504</v>
      </c>
      <c r="Z441" s="20" t="s">
        <v>1504</v>
      </c>
      <c r="AA441" s="165">
        <v>45443</v>
      </c>
      <c r="AB441" s="20" t="str">
        <f t="shared" si="49"/>
        <v>Wk22</v>
      </c>
      <c r="AC441" s="21"/>
      <c r="AD441" s="21"/>
      <c r="AE441" s="22"/>
      <c r="AF441" s="141" t="s">
        <v>2379</v>
      </c>
      <c r="AG441" s="144"/>
      <c r="AH441" s="20"/>
      <c r="AI441" s="24"/>
      <c r="AJ441" s="25"/>
      <c r="AK441" s="20"/>
      <c r="AL441" s="21">
        <f>AA441+14</f>
        <v>45457</v>
      </c>
      <c r="AM441" s="28"/>
      <c r="AN441" s="149" t="str">
        <f t="shared" si="55"/>
        <v>P1_IP_BR-Q1</v>
      </c>
      <c r="AO441" s="20" t="s">
        <v>1359</v>
      </c>
      <c r="AP441" s="149" t="s">
        <v>2447</v>
      </c>
      <c r="AQ441" s="149" t="str">
        <f>VLOOKUP(A:A,[2]Sheet1!$K:$N,4,0)</f>
        <v>P1_IP_BR-Q1</v>
      </c>
      <c r="AR441" s="152"/>
      <c r="AS441" s="20"/>
      <c r="AT441" s="20"/>
      <c r="AU441" s="20"/>
      <c r="AV441" s="20"/>
      <c r="AW441" s="27"/>
      <c r="AX441" s="28"/>
      <c r="AY441" s="27"/>
      <c r="AZ441" s="20"/>
      <c r="BA441" t="e">
        <f>IF(MATCH(F441,Sheet1!A:A,0),"YES","NO")</f>
        <v>#N/A</v>
      </c>
      <c r="BB441" s="125" t="e">
        <v>#N/A</v>
      </c>
      <c r="BC441" t="s">
        <v>2447</v>
      </c>
    </row>
    <row r="442" spans="1:55" x14ac:dyDescent="0.35">
      <c r="A442" s="81" t="s">
        <v>1359</v>
      </c>
      <c r="B442" s="82">
        <v>0.51295933522600001</v>
      </c>
      <c r="C442" s="19">
        <v>0.53</v>
      </c>
      <c r="D442" s="20" t="s">
        <v>1167</v>
      </c>
      <c r="E442" s="20" t="s">
        <v>1512</v>
      </c>
      <c r="F442" s="33" t="s">
        <v>1365</v>
      </c>
      <c r="G442" s="19">
        <v>0.53</v>
      </c>
      <c r="H442" s="37" t="s">
        <v>1366</v>
      </c>
      <c r="I442" s="48" t="s">
        <v>1362</v>
      </c>
      <c r="J442" s="20" t="s">
        <v>158</v>
      </c>
      <c r="K442" s="21">
        <v>45400</v>
      </c>
      <c r="L442" s="21"/>
      <c r="M442" s="21"/>
      <c r="N442" s="21" t="e">
        <v>#N/A</v>
      </c>
      <c r="O442" s="85" t="s">
        <v>1878</v>
      </c>
      <c r="P442" s="20"/>
      <c r="Q442" s="20"/>
      <c r="R442" s="20"/>
      <c r="S442" s="20"/>
      <c r="T442" s="20" t="str">
        <f t="shared" si="48"/>
        <v>DWDM-</v>
      </c>
      <c r="U442" s="20"/>
      <c r="V442" s="20"/>
      <c r="W442" s="20"/>
      <c r="X442" s="20">
        <v>0</v>
      </c>
      <c r="Y442" s="20" t="s">
        <v>1505</v>
      </c>
      <c r="Z442" s="20" t="s">
        <v>1506</v>
      </c>
      <c r="AA442" s="132">
        <v>45471</v>
      </c>
      <c r="AB442" s="20" t="str">
        <f t="shared" si="49"/>
        <v>Wk26</v>
      </c>
      <c r="AC442" s="21"/>
      <c r="AD442" s="21"/>
      <c r="AE442" s="22"/>
      <c r="AF442" s="141"/>
      <c r="AG442" s="144"/>
      <c r="AH442" s="20"/>
      <c r="AI442" s="24"/>
      <c r="AJ442" s="25"/>
      <c r="AK442" s="20"/>
      <c r="AL442" s="21">
        <v>45498</v>
      </c>
      <c r="AM442" s="28"/>
      <c r="AN442" s="149" t="str">
        <f t="shared" si="55"/>
        <v>P1_IP_BR-Q1</v>
      </c>
      <c r="AO442" s="20" t="s">
        <v>1359</v>
      </c>
      <c r="AP442" s="149" t="s">
        <v>2447</v>
      </c>
      <c r="AQ442" s="149" t="str">
        <f>VLOOKUP(A:A,[2]Sheet1!$K:$N,4,0)</f>
        <v>P1_IP_BR-Q1</v>
      </c>
      <c r="AR442" s="152"/>
      <c r="AS442" s="20"/>
      <c r="AT442" s="20"/>
      <c r="AU442" s="20"/>
      <c r="AV442" s="20"/>
      <c r="AW442" s="27"/>
      <c r="AX442" s="28"/>
      <c r="AY442" s="27"/>
      <c r="AZ442" s="20"/>
      <c r="BA442" t="e">
        <f>IF(MATCH(F442,Sheet1!A:A,0),"YES","NO")</f>
        <v>#N/A</v>
      </c>
      <c r="BB442" s="125" t="e">
        <v>#N/A</v>
      </c>
      <c r="BC442" t="s">
        <v>2447</v>
      </c>
    </row>
    <row r="443" spans="1:55" x14ac:dyDescent="0.35">
      <c r="A443" s="81" t="s">
        <v>1359</v>
      </c>
      <c r="B443" s="82">
        <v>0.51295933522600001</v>
      </c>
      <c r="C443" s="19">
        <v>0.53</v>
      </c>
      <c r="D443" s="20" t="s">
        <v>1167</v>
      </c>
      <c r="E443" s="20" t="s">
        <v>1513</v>
      </c>
      <c r="F443" s="33" t="s">
        <v>1367</v>
      </c>
      <c r="G443" s="19">
        <v>0.53</v>
      </c>
      <c r="H443" s="37" t="s">
        <v>1368</v>
      </c>
      <c r="I443" s="48" t="s">
        <v>1362</v>
      </c>
      <c r="J443" s="20" t="s">
        <v>158</v>
      </c>
      <c r="K443" s="63">
        <v>45401</v>
      </c>
      <c r="L443" s="21"/>
      <c r="M443" s="21"/>
      <c r="N443" s="21" t="e">
        <v>#N/A</v>
      </c>
      <c r="O443" s="85" t="s">
        <v>1878</v>
      </c>
      <c r="P443" s="20"/>
      <c r="Q443" s="20"/>
      <c r="R443" s="20"/>
      <c r="S443" s="20"/>
      <c r="T443" s="20" t="str">
        <f t="shared" si="48"/>
        <v>DWDM-</v>
      </c>
      <c r="U443" s="20"/>
      <c r="V443" s="20"/>
      <c r="W443" s="20"/>
      <c r="X443" s="20">
        <v>0</v>
      </c>
      <c r="Y443" s="20" t="s">
        <v>1505</v>
      </c>
      <c r="Z443" s="20" t="s">
        <v>1504</v>
      </c>
      <c r="AA443" s="132">
        <v>45424</v>
      </c>
      <c r="AB443" s="20" t="str">
        <f t="shared" si="49"/>
        <v>Wk19</v>
      </c>
      <c r="AC443" s="21"/>
      <c r="AD443" s="21"/>
      <c r="AE443" s="22"/>
      <c r="AF443" s="141"/>
      <c r="AG443" s="144"/>
      <c r="AH443" s="20"/>
      <c r="AI443" s="24"/>
      <c r="AJ443" s="25"/>
      <c r="AK443" s="20"/>
      <c r="AL443" s="21">
        <v>45498</v>
      </c>
      <c r="AM443" s="28"/>
      <c r="AN443" s="149" t="str">
        <f t="shared" si="55"/>
        <v>P1_IP_BR-Q1</v>
      </c>
      <c r="AO443" s="20" t="s">
        <v>1359</v>
      </c>
      <c r="AP443" s="149" t="s">
        <v>2447</v>
      </c>
      <c r="AQ443" s="149" t="str">
        <f>VLOOKUP(A:A,[2]Sheet1!$K:$N,4,0)</f>
        <v>P1_IP_BR-Q1</v>
      </c>
      <c r="AR443" s="152"/>
      <c r="AS443" s="20"/>
      <c r="AT443" s="20"/>
      <c r="AU443" s="20"/>
      <c r="AV443" s="20"/>
      <c r="AW443" s="27"/>
      <c r="AX443" s="28"/>
      <c r="AY443" s="27"/>
      <c r="AZ443" s="20"/>
      <c r="BA443" t="e">
        <f>IF(MATCH(F443,Sheet1!A:A,0),"YES","NO")</f>
        <v>#N/A</v>
      </c>
      <c r="BB443" s="125" t="e">
        <v>#N/A</v>
      </c>
      <c r="BC443" t="s">
        <v>2447</v>
      </c>
    </row>
    <row r="444" spans="1:55" x14ac:dyDescent="0.35">
      <c r="A444" s="81" t="s">
        <v>1359</v>
      </c>
      <c r="B444" s="82">
        <v>0.51295933522600001</v>
      </c>
      <c r="C444" s="19">
        <v>0.53</v>
      </c>
      <c r="D444" s="20" t="s">
        <v>1167</v>
      </c>
      <c r="E444" s="20" t="s">
        <v>1514</v>
      </c>
      <c r="F444" s="33" t="s">
        <v>1369</v>
      </c>
      <c r="G444" s="19">
        <v>0.53</v>
      </c>
      <c r="H444" s="37" t="s">
        <v>1370</v>
      </c>
      <c r="I444" s="48" t="s">
        <v>1362</v>
      </c>
      <c r="J444" s="20" t="s">
        <v>158</v>
      </c>
      <c r="K444" s="63">
        <v>45401</v>
      </c>
      <c r="L444" s="21"/>
      <c r="M444" s="21"/>
      <c r="N444" s="21" t="e">
        <v>#N/A</v>
      </c>
      <c r="O444" s="85" t="s">
        <v>1878</v>
      </c>
      <c r="P444" s="20"/>
      <c r="Q444" s="20"/>
      <c r="R444" s="20"/>
      <c r="S444" s="20"/>
      <c r="T444" s="20" t="str">
        <f t="shared" si="48"/>
        <v>DWDM-</v>
      </c>
      <c r="U444" s="20"/>
      <c r="V444" s="20"/>
      <c r="W444" s="20"/>
      <c r="X444" s="20">
        <v>0</v>
      </c>
      <c r="Y444" s="20" t="s">
        <v>1505</v>
      </c>
      <c r="Z444" s="20" t="s">
        <v>1504</v>
      </c>
      <c r="AA444" s="132">
        <v>45424</v>
      </c>
      <c r="AB444" s="20" t="str">
        <f t="shared" si="49"/>
        <v>Wk19</v>
      </c>
      <c r="AC444" s="21"/>
      <c r="AD444" s="21"/>
      <c r="AE444" s="22"/>
      <c r="AF444" s="141"/>
      <c r="AG444" s="144"/>
      <c r="AH444" s="20"/>
      <c r="AI444" s="24"/>
      <c r="AJ444" s="25"/>
      <c r="AK444" s="20"/>
      <c r="AL444" s="21">
        <v>45498</v>
      </c>
      <c r="AM444" s="28"/>
      <c r="AN444" s="149" t="str">
        <f t="shared" si="55"/>
        <v>P1_IP_BR-Q1</v>
      </c>
      <c r="AO444" s="20" t="s">
        <v>1359</v>
      </c>
      <c r="AP444" s="149" t="s">
        <v>2447</v>
      </c>
      <c r="AQ444" s="149" t="str">
        <f>VLOOKUP(A:A,[2]Sheet1!$K:$N,4,0)</f>
        <v>P1_IP_BR-Q1</v>
      </c>
      <c r="AR444" s="152"/>
      <c r="AS444" s="20"/>
      <c r="AT444" s="20"/>
      <c r="AU444" s="20"/>
      <c r="AV444" s="20"/>
      <c r="AW444" s="27"/>
      <c r="AX444" s="28"/>
      <c r="AY444" s="27"/>
      <c r="AZ444" s="20"/>
      <c r="BA444" t="e">
        <f>IF(MATCH(F444,Sheet1!A:A,0),"YES","NO")</f>
        <v>#N/A</v>
      </c>
      <c r="BB444" s="125" t="e">
        <v>#N/A</v>
      </c>
      <c r="BC444" t="s">
        <v>2447</v>
      </c>
    </row>
    <row r="445" spans="1:55" ht="30" customHeight="1" x14ac:dyDescent="0.35">
      <c r="A445" s="81" t="s">
        <v>847</v>
      </c>
      <c r="B445" s="82">
        <v>7.5475291698000005E-2</v>
      </c>
      <c r="C445" s="19">
        <v>0.23</v>
      </c>
      <c r="D445" s="20" t="s">
        <v>1371</v>
      </c>
      <c r="E445" s="20" t="s">
        <v>60</v>
      </c>
      <c r="F445" s="33" t="s">
        <v>1372</v>
      </c>
      <c r="G445" s="19">
        <v>0.23</v>
      </c>
      <c r="H445" s="37" t="s">
        <v>1169</v>
      </c>
      <c r="I445" s="48" t="s">
        <v>1362</v>
      </c>
      <c r="J445" s="20" t="s">
        <v>64</v>
      </c>
      <c r="K445" s="63">
        <v>45397</v>
      </c>
      <c r="L445" s="21"/>
      <c r="M445" s="21"/>
      <c r="N445" s="21" t="s">
        <v>1996</v>
      </c>
      <c r="O445" s="85" t="s">
        <v>1991</v>
      </c>
      <c r="P445" s="20">
        <v>2024</v>
      </c>
      <c r="Q445" s="20" t="s">
        <v>184</v>
      </c>
      <c r="R445" s="20" t="s">
        <v>39</v>
      </c>
      <c r="S445" s="20" t="s">
        <v>1968</v>
      </c>
      <c r="T445" s="20" t="str">
        <f t="shared" si="48"/>
        <v>DWDM-1049B</v>
      </c>
      <c r="U445" s="20" t="s">
        <v>60</v>
      </c>
      <c r="V445" s="20" t="s">
        <v>1897</v>
      </c>
      <c r="W445" s="20" t="s">
        <v>1898</v>
      </c>
      <c r="X445" s="20" t="s">
        <v>2242</v>
      </c>
      <c r="Y445" s="20" t="s">
        <v>1506</v>
      </c>
      <c r="Z445" s="20" t="s">
        <v>1506</v>
      </c>
      <c r="AA445" s="132">
        <v>45436</v>
      </c>
      <c r="AB445" s="20" t="str">
        <f t="shared" si="49"/>
        <v>Wk21</v>
      </c>
      <c r="AC445" s="21">
        <v>45436</v>
      </c>
      <c r="AD445" s="21"/>
      <c r="AE445" s="22"/>
      <c r="AF445" s="141" t="s">
        <v>2372</v>
      </c>
      <c r="AG445" s="144">
        <v>45435</v>
      </c>
      <c r="AH445" s="20"/>
      <c r="AI445" s="24"/>
      <c r="AJ445" s="25"/>
      <c r="AK445" s="20"/>
      <c r="AL445" s="21">
        <f>AA445+14</f>
        <v>45450</v>
      </c>
      <c r="AM445" s="28"/>
      <c r="AN445" s="149" t="s">
        <v>2277</v>
      </c>
      <c r="AO445" s="159" t="e">
        <v>#N/A</v>
      </c>
      <c r="AP445" s="149" t="s">
        <v>2447</v>
      </c>
      <c r="AQ445" s="149" t="e">
        <f>VLOOKUP(A:A,[2]Sheet1!$K:$N,4,0)</f>
        <v>#N/A</v>
      </c>
      <c r="AR445" s="152"/>
      <c r="AS445" s="20"/>
      <c r="AT445" s="20"/>
      <c r="AU445" s="20"/>
      <c r="AV445" s="20"/>
      <c r="AW445" s="27"/>
      <c r="AX445" s="28"/>
      <c r="AY445" s="27"/>
      <c r="AZ445" s="20"/>
      <c r="BA445" t="e">
        <f>IF(MATCH(F445,Sheet1!A:A,0),"YES","NO")</f>
        <v>#N/A</v>
      </c>
      <c r="BB445" s="125" t="e">
        <v>#N/A</v>
      </c>
      <c r="BC445" t="s">
        <v>2447</v>
      </c>
    </row>
    <row r="446" spans="1:55" hidden="1" x14ac:dyDescent="0.35">
      <c r="A446" s="81" t="s">
        <v>1373</v>
      </c>
      <c r="B446" s="82" t="e">
        <v>#N/A</v>
      </c>
      <c r="C446" s="19"/>
      <c r="D446" s="20" t="s">
        <v>1371</v>
      </c>
      <c r="E446" s="20" t="s">
        <v>55</v>
      </c>
      <c r="F446" s="33" t="s">
        <v>1374</v>
      </c>
      <c r="G446" s="19"/>
      <c r="H446" s="37" t="s">
        <v>341</v>
      </c>
      <c r="I446" s="20" t="s">
        <v>1375</v>
      </c>
      <c r="J446" s="20" t="s">
        <v>158</v>
      </c>
      <c r="K446" s="48"/>
      <c r="L446" s="21"/>
      <c r="M446" s="21"/>
      <c r="N446" s="21" t="s">
        <v>2115</v>
      </c>
      <c r="O446" s="85" t="s">
        <v>1991</v>
      </c>
      <c r="P446" s="20">
        <v>2023</v>
      </c>
      <c r="Q446" s="20" t="s">
        <v>1986</v>
      </c>
      <c r="R446" s="20" t="s">
        <v>39</v>
      </c>
      <c r="S446" s="20" t="s">
        <v>1833</v>
      </c>
      <c r="T446" s="20" t="str">
        <f t="shared" si="48"/>
        <v>DWDM-4000A</v>
      </c>
      <c r="U446" s="20" t="s">
        <v>55</v>
      </c>
      <c r="V446" s="20" t="s">
        <v>40</v>
      </c>
      <c r="W446" s="20" t="s">
        <v>2295</v>
      </c>
      <c r="X446" s="20" t="s">
        <v>2244</v>
      </c>
      <c r="Y446" s="20" t="s">
        <v>1511</v>
      </c>
      <c r="Z446" s="20" t="s">
        <v>1511</v>
      </c>
      <c r="AA446" s="132">
        <v>45426</v>
      </c>
      <c r="AB446" s="20" t="str">
        <f t="shared" si="49"/>
        <v>Wk20</v>
      </c>
      <c r="AC446" s="21">
        <v>45426</v>
      </c>
      <c r="AD446" s="21"/>
      <c r="AE446" s="22"/>
      <c r="AF446" s="141"/>
      <c r="AG446" s="144"/>
      <c r="AH446" s="20"/>
      <c r="AI446" s="24"/>
      <c r="AJ446" s="25"/>
      <c r="AK446" s="20" t="s">
        <v>41</v>
      </c>
      <c r="AL446" s="21">
        <v>0</v>
      </c>
      <c r="AM446" s="28"/>
      <c r="AN446" s="149" t="str">
        <f t="shared" ref="AN446:AN449" si="56">AQ446</f>
        <v>P1_IP_R_EXP-Q2</v>
      </c>
      <c r="AO446" s="159" t="s">
        <v>1373</v>
      </c>
      <c r="AP446" s="149" t="s">
        <v>2446</v>
      </c>
      <c r="AQ446" s="149" t="str">
        <f>VLOOKUP(A:A,[2]Sheet1!$K:$N,4,0)</f>
        <v>P1_IP_R_EXP-Q2</v>
      </c>
      <c r="AR446" s="152"/>
      <c r="AS446" s="20"/>
      <c r="AT446" s="20"/>
      <c r="AU446" s="20"/>
      <c r="AV446" s="20"/>
      <c r="AW446" s="27"/>
      <c r="AX446" s="28"/>
      <c r="AY446" s="27"/>
      <c r="AZ446" s="20"/>
      <c r="BA446" t="e">
        <f>IF(MATCH(F446,Sheet1!A:A,0),"YES","NO")</f>
        <v>#N/A</v>
      </c>
      <c r="BB446" s="125" t="e">
        <v>#N/A</v>
      </c>
      <c r="BC446" t="s">
        <v>2446</v>
      </c>
    </row>
    <row r="447" spans="1:55" ht="72.5" hidden="1" x14ac:dyDescent="0.35">
      <c r="A447" s="81" t="s">
        <v>1373</v>
      </c>
      <c r="B447" s="82" t="e">
        <v>#N/A</v>
      </c>
      <c r="C447" s="19"/>
      <c r="D447" s="20" t="s">
        <v>1371</v>
      </c>
      <c r="E447" s="20" t="s">
        <v>201</v>
      </c>
      <c r="F447" s="33" t="s">
        <v>1376</v>
      </c>
      <c r="G447" s="19"/>
      <c r="H447" s="37" t="s">
        <v>924</v>
      </c>
      <c r="I447" s="20" t="s">
        <v>1375</v>
      </c>
      <c r="J447" s="20" t="s">
        <v>158</v>
      </c>
      <c r="K447" s="48"/>
      <c r="L447" s="21"/>
      <c r="M447" s="21"/>
      <c r="N447" s="21" t="e">
        <v>#N/A</v>
      </c>
      <c r="O447" s="85" t="s">
        <v>1878</v>
      </c>
      <c r="P447" s="20"/>
      <c r="Q447" s="20"/>
      <c r="R447" s="20"/>
      <c r="S447" s="20"/>
      <c r="T447" s="20" t="str">
        <f t="shared" si="48"/>
        <v>DWDM-</v>
      </c>
      <c r="U447" s="20"/>
      <c r="V447" s="20"/>
      <c r="W447" s="20" t="s">
        <v>2295</v>
      </c>
      <c r="X447" s="20" t="s">
        <v>2244</v>
      </c>
      <c r="Y447" s="20" t="s">
        <v>1511</v>
      </c>
      <c r="Z447" s="20" t="s">
        <v>1511</v>
      </c>
      <c r="AA447" s="132">
        <v>45454</v>
      </c>
      <c r="AB447" s="20" t="str">
        <f t="shared" si="49"/>
        <v>Wk24</v>
      </c>
      <c r="AC447" s="21"/>
      <c r="AD447" s="21"/>
      <c r="AE447" s="22"/>
      <c r="AF447" s="141" t="s">
        <v>2439</v>
      </c>
      <c r="AG447" s="144"/>
      <c r="AH447" s="20"/>
      <c r="AI447" s="24"/>
      <c r="AJ447" s="25"/>
      <c r="AK447" s="20"/>
      <c r="AL447" s="21">
        <f t="shared" ref="AL447:AL449" si="57">AA447+14</f>
        <v>45468</v>
      </c>
      <c r="AM447" s="28"/>
      <c r="AN447" s="149" t="str">
        <f t="shared" si="56"/>
        <v>P1_IP_R_EXP-Q2</v>
      </c>
      <c r="AO447" s="159" t="s">
        <v>1373</v>
      </c>
      <c r="AP447" s="149" t="s">
        <v>2446</v>
      </c>
      <c r="AQ447" s="149" t="str">
        <f>VLOOKUP(A:A,[2]Sheet1!$K:$N,4,0)</f>
        <v>P1_IP_R_EXP-Q2</v>
      </c>
      <c r="AR447" s="152"/>
      <c r="AS447" s="20"/>
      <c r="AT447" s="20"/>
      <c r="AU447" s="20"/>
      <c r="AV447" s="20"/>
      <c r="AW447" s="27"/>
      <c r="AX447" s="28"/>
      <c r="AY447" s="27"/>
      <c r="AZ447" s="20"/>
      <c r="BA447" t="e">
        <f>IF(MATCH(F447,Sheet1!A:A,0),"YES","NO")</f>
        <v>#N/A</v>
      </c>
      <c r="BB447" s="125" t="e">
        <v>#N/A</v>
      </c>
      <c r="BC447" t="s">
        <v>2446</v>
      </c>
    </row>
    <row r="448" spans="1:55" ht="58" hidden="1" x14ac:dyDescent="0.35">
      <c r="A448" s="81" t="s">
        <v>1373</v>
      </c>
      <c r="B448" s="82" t="e">
        <v>#N/A</v>
      </c>
      <c r="C448" s="19"/>
      <c r="D448" s="20" t="s">
        <v>1371</v>
      </c>
      <c r="E448" s="20" t="s">
        <v>616</v>
      </c>
      <c r="F448" s="33" t="s">
        <v>1377</v>
      </c>
      <c r="G448" s="19"/>
      <c r="H448" s="37" t="s">
        <v>1378</v>
      </c>
      <c r="I448" s="20" t="s">
        <v>1375</v>
      </c>
      <c r="J448" s="20" t="s">
        <v>158</v>
      </c>
      <c r="K448" s="48"/>
      <c r="L448" s="21"/>
      <c r="M448" s="21"/>
      <c r="N448" s="21" t="s">
        <v>2160</v>
      </c>
      <c r="O448" s="85" t="s">
        <v>1991</v>
      </c>
      <c r="P448" s="20">
        <v>2023</v>
      </c>
      <c r="Q448" s="20" t="s">
        <v>1986</v>
      </c>
      <c r="R448" s="20" t="s">
        <v>39</v>
      </c>
      <c r="S448" s="20" t="s">
        <v>1833</v>
      </c>
      <c r="T448" s="20" t="str">
        <f t="shared" si="48"/>
        <v>DWDM-4985A</v>
      </c>
      <c r="U448" s="20" t="s">
        <v>616</v>
      </c>
      <c r="V448" s="20" t="s">
        <v>40</v>
      </c>
      <c r="W448" s="20" t="s">
        <v>2295</v>
      </c>
      <c r="X448" s="20" t="s">
        <v>2244</v>
      </c>
      <c r="Y448" s="20" t="s">
        <v>1511</v>
      </c>
      <c r="Z448" s="20" t="s">
        <v>1511</v>
      </c>
      <c r="AA448" s="132">
        <v>45440</v>
      </c>
      <c r="AB448" s="20" t="str">
        <f t="shared" si="49"/>
        <v>Wk22</v>
      </c>
      <c r="AC448" s="21">
        <v>45440</v>
      </c>
      <c r="AD448" s="21"/>
      <c r="AE448" s="22"/>
      <c r="AF448" s="141" t="s">
        <v>2381</v>
      </c>
      <c r="AG448" s="144"/>
      <c r="AH448" s="20"/>
      <c r="AI448" s="24"/>
      <c r="AJ448" s="25"/>
      <c r="AK448" s="20"/>
      <c r="AL448" s="21">
        <f t="shared" si="57"/>
        <v>45454</v>
      </c>
      <c r="AM448" s="28"/>
      <c r="AN448" s="149" t="str">
        <f t="shared" si="56"/>
        <v>P1_IP_R_EXP-Q2</v>
      </c>
      <c r="AO448" s="159" t="s">
        <v>1373</v>
      </c>
      <c r="AP448" s="149" t="s">
        <v>2446</v>
      </c>
      <c r="AQ448" s="149" t="str">
        <f>VLOOKUP(A:A,[2]Sheet1!$K:$N,4,0)</f>
        <v>P1_IP_R_EXP-Q2</v>
      </c>
      <c r="AR448" s="152"/>
      <c r="AS448" s="20"/>
      <c r="AT448" s="20"/>
      <c r="AU448" s="20"/>
      <c r="AV448" s="20"/>
      <c r="AW448" s="27"/>
      <c r="AX448" s="28"/>
      <c r="AY448" s="27"/>
      <c r="AZ448" s="20"/>
      <c r="BA448" t="e">
        <f>IF(MATCH(F448,Sheet1!A:A,0),"YES","NO")</f>
        <v>#N/A</v>
      </c>
      <c r="BB448" s="125" t="e">
        <v>#N/A</v>
      </c>
      <c r="BC448" t="s">
        <v>2446</v>
      </c>
    </row>
    <row r="449" spans="1:55" ht="72.5" hidden="1" x14ac:dyDescent="0.35">
      <c r="A449" s="81" t="s">
        <v>1373</v>
      </c>
      <c r="B449" s="82" t="e">
        <v>#N/A</v>
      </c>
      <c r="C449" s="19"/>
      <c r="D449" s="20" t="s">
        <v>1371</v>
      </c>
      <c r="E449" s="20" t="s">
        <v>1235</v>
      </c>
      <c r="F449" s="33" t="s">
        <v>1379</v>
      </c>
      <c r="G449" s="19"/>
      <c r="H449" s="37" t="s">
        <v>1237</v>
      </c>
      <c r="I449" s="20" t="s">
        <v>1375</v>
      </c>
      <c r="J449" s="20" t="s">
        <v>158</v>
      </c>
      <c r="K449" s="48"/>
      <c r="L449" s="21"/>
      <c r="M449" s="21"/>
      <c r="N449" s="21" t="e">
        <v>#N/A</v>
      </c>
      <c r="O449" s="85" t="s">
        <v>1878</v>
      </c>
      <c r="P449" s="20"/>
      <c r="Q449" s="20"/>
      <c r="R449" s="20"/>
      <c r="S449" s="20"/>
      <c r="T449" s="20" t="str">
        <f t="shared" si="48"/>
        <v>DWDM-</v>
      </c>
      <c r="U449" s="20"/>
      <c r="V449" s="20"/>
      <c r="W449" s="20" t="s">
        <v>2295</v>
      </c>
      <c r="X449" s="20" t="s">
        <v>2244</v>
      </c>
      <c r="Y449" s="20" t="s">
        <v>1511</v>
      </c>
      <c r="Z449" s="20" t="s">
        <v>1511</v>
      </c>
      <c r="AA449" s="132">
        <v>45469</v>
      </c>
      <c r="AB449" s="20" t="str">
        <f t="shared" si="49"/>
        <v>Wk26</v>
      </c>
      <c r="AC449" s="21"/>
      <c r="AD449" s="21"/>
      <c r="AE449" s="22"/>
      <c r="AF449" s="141" t="s">
        <v>2439</v>
      </c>
      <c r="AG449" s="144"/>
      <c r="AH449" s="20"/>
      <c r="AI449" s="24"/>
      <c r="AJ449" s="25"/>
      <c r="AK449" s="20"/>
      <c r="AL449" s="21">
        <f t="shared" si="57"/>
        <v>45483</v>
      </c>
      <c r="AM449" s="28"/>
      <c r="AN449" s="149" t="str">
        <f t="shared" si="56"/>
        <v>P1_IP_R_EXP-Q2</v>
      </c>
      <c r="AO449" s="159" t="s">
        <v>1373</v>
      </c>
      <c r="AP449" s="149" t="s">
        <v>2446</v>
      </c>
      <c r="AQ449" s="149" t="str">
        <f>VLOOKUP(A:A,[2]Sheet1!$K:$N,4,0)</f>
        <v>P1_IP_R_EXP-Q2</v>
      </c>
      <c r="AR449" s="152"/>
      <c r="AS449" s="20"/>
      <c r="AT449" s="20"/>
      <c r="AU449" s="20"/>
      <c r="AV449" s="20"/>
      <c r="AW449" s="27"/>
      <c r="AX449" s="28"/>
      <c r="AY449" s="27"/>
      <c r="AZ449" s="20"/>
      <c r="BA449" t="e">
        <f>IF(MATCH(F449,Sheet1!A:A,0),"YES","NO")</f>
        <v>#N/A</v>
      </c>
      <c r="BB449" s="125" t="e">
        <v>#N/A</v>
      </c>
      <c r="BC449" t="s">
        <v>2446</v>
      </c>
    </row>
    <row r="450" spans="1:55" ht="60" hidden="1" customHeight="1" x14ac:dyDescent="0.35">
      <c r="A450" s="81" t="s">
        <v>350</v>
      </c>
      <c r="B450" s="82" t="e">
        <v>#N/A</v>
      </c>
      <c r="C450" s="32" t="e">
        <v>#N/A</v>
      </c>
      <c r="D450" s="20" t="s">
        <v>59</v>
      </c>
      <c r="E450" s="20" t="s">
        <v>353</v>
      </c>
      <c r="F450" s="33" t="s">
        <v>354</v>
      </c>
      <c r="G450" s="32" t="e">
        <v>#N/A</v>
      </c>
      <c r="H450" s="37" t="s">
        <v>355</v>
      </c>
      <c r="I450" s="20" t="s">
        <v>356</v>
      </c>
      <c r="J450" s="20" t="s">
        <v>64</v>
      </c>
      <c r="K450" s="20"/>
      <c r="L450" s="21"/>
      <c r="M450" s="21"/>
      <c r="N450" s="21" t="e">
        <v>#N/A</v>
      </c>
      <c r="O450" s="85" t="s">
        <v>1878</v>
      </c>
      <c r="P450" s="20"/>
      <c r="Q450" s="20"/>
      <c r="R450" s="20"/>
      <c r="S450" s="20"/>
      <c r="T450" s="20" t="str">
        <f t="shared" si="48"/>
        <v>DWDM-</v>
      </c>
      <c r="U450" s="20"/>
      <c r="V450" s="20"/>
      <c r="W450" s="20"/>
      <c r="X450" s="20">
        <v>0</v>
      </c>
      <c r="Y450" s="20" t="s">
        <v>1877</v>
      </c>
      <c r="Z450" s="20" t="s">
        <v>1506</v>
      </c>
      <c r="AA450" s="132">
        <v>45429</v>
      </c>
      <c r="AB450" s="20" t="str">
        <f t="shared" si="49"/>
        <v>Wk20</v>
      </c>
      <c r="AC450" s="21">
        <v>45429</v>
      </c>
      <c r="AD450" s="21"/>
      <c r="AE450" s="22"/>
      <c r="AF450" s="141" t="s">
        <v>2337</v>
      </c>
      <c r="AG450" s="144"/>
      <c r="AH450" s="20"/>
      <c r="AI450" s="24"/>
      <c r="AJ450" s="25"/>
      <c r="AK450" s="20"/>
      <c r="AL450" s="21">
        <v>45434</v>
      </c>
      <c r="AM450" s="28"/>
      <c r="AN450" s="149" t="s">
        <v>2277</v>
      </c>
      <c r="AO450" s="159" t="e">
        <v>#N/A</v>
      </c>
      <c r="AP450" s="149" t="e">
        <v>#N/A</v>
      </c>
      <c r="AQ450" s="149" t="e">
        <f>VLOOKUP(A:A,[2]Sheet1!$K:$N,4,0)</f>
        <v>#N/A</v>
      </c>
      <c r="AR450" s="151">
        <v>0</v>
      </c>
      <c r="AS450" s="20"/>
      <c r="AT450" s="20"/>
      <c r="AU450" s="20"/>
      <c r="AV450" s="20"/>
      <c r="AW450" s="27"/>
      <c r="AX450" s="28"/>
      <c r="AY450" s="27"/>
      <c r="AZ450" s="21">
        <v>45440</v>
      </c>
      <c r="BA450" t="e">
        <f>IF(MATCH(F450,Sheet1!A:A,0),"YES","NO")</f>
        <v>#N/A</v>
      </c>
      <c r="BB450" s="125" t="e">
        <v>#N/A</v>
      </c>
      <c r="BC450" t="e">
        <v>#N/A</v>
      </c>
    </row>
    <row r="451" spans="1:55" ht="75" hidden="1" customHeight="1" x14ac:dyDescent="0.35">
      <c r="A451" s="81" t="s">
        <v>126</v>
      </c>
      <c r="B451" s="82">
        <v>4.6672209813299999</v>
      </c>
      <c r="C451" s="32">
        <v>1.0339</v>
      </c>
      <c r="D451" s="20" t="s">
        <v>59</v>
      </c>
      <c r="E451" s="20" t="s">
        <v>135</v>
      </c>
      <c r="F451" s="33" t="s">
        <v>136</v>
      </c>
      <c r="G451" s="32">
        <v>1.0339</v>
      </c>
      <c r="H451" s="20" t="s">
        <v>137</v>
      </c>
      <c r="I451" s="20" t="s">
        <v>37</v>
      </c>
      <c r="J451" s="20" t="s">
        <v>64</v>
      </c>
      <c r="K451" s="20"/>
      <c r="L451" s="21">
        <v>45318</v>
      </c>
      <c r="M451" s="21"/>
      <c r="N451" s="21" t="s">
        <v>2007</v>
      </c>
      <c r="O451" s="85" t="s">
        <v>1991</v>
      </c>
      <c r="P451" s="20">
        <v>2024</v>
      </c>
      <c r="Q451" s="20" t="s">
        <v>184</v>
      </c>
      <c r="R451" s="20" t="s">
        <v>39</v>
      </c>
      <c r="S451" s="20" t="s">
        <v>1974</v>
      </c>
      <c r="T451" s="20" t="str">
        <f t="shared" ref="T451:T503" si="58">"DWDM-"&amp;TRIM(U451)</f>
        <v>DWDM-1918A</v>
      </c>
      <c r="U451" s="20" t="s">
        <v>135</v>
      </c>
      <c r="V451" s="20" t="s">
        <v>1897</v>
      </c>
      <c r="W451" s="20" t="s">
        <v>1810</v>
      </c>
      <c r="X451" s="20" t="s">
        <v>2240</v>
      </c>
      <c r="Y451" s="20" t="s">
        <v>1506</v>
      </c>
      <c r="Z451" s="20" t="s">
        <v>1506</v>
      </c>
      <c r="AA451" s="132">
        <v>45435</v>
      </c>
      <c r="AB451" s="20" t="str">
        <f t="shared" si="49"/>
        <v>Wk21</v>
      </c>
      <c r="AC451" s="21">
        <v>45435</v>
      </c>
      <c r="AD451" s="21"/>
      <c r="AE451" s="22"/>
      <c r="AF451" s="141" t="s">
        <v>2483</v>
      </c>
      <c r="AG451" s="144">
        <v>45440</v>
      </c>
      <c r="AH451" s="20"/>
      <c r="AI451" s="24"/>
      <c r="AJ451" s="25" t="s">
        <v>65</v>
      </c>
      <c r="AK451" s="20"/>
      <c r="AL451" s="21">
        <v>45434</v>
      </c>
      <c r="AM451" s="28"/>
      <c r="AN451" s="149" t="s">
        <v>2275</v>
      </c>
      <c r="AO451" s="159" t="e">
        <v>#N/A</v>
      </c>
      <c r="AP451" s="149" t="e">
        <v>#N/A</v>
      </c>
      <c r="AQ451" s="149" t="e">
        <f>VLOOKUP(A:A,[2]Sheet1!$K:$N,4,0)</f>
        <v>#N/A</v>
      </c>
      <c r="AR451" s="151" t="e">
        <v>#N/A</v>
      </c>
      <c r="AS451" s="20"/>
      <c r="AT451" s="20"/>
      <c r="AU451" s="20"/>
      <c r="AV451" s="20"/>
      <c r="AW451" s="27" t="e">
        <v>#N/A</v>
      </c>
      <c r="AX451" s="28" t="s">
        <v>131</v>
      </c>
      <c r="AY451" s="25" t="s">
        <v>66</v>
      </c>
      <c r="AZ451" s="21">
        <v>45067</v>
      </c>
      <c r="BA451" t="e">
        <f>IF(MATCH(F451,Sheet1!A:A,0),"YES","NO")</f>
        <v>#N/A</v>
      </c>
      <c r="BB451" s="125" t="e">
        <v>#N/A</v>
      </c>
      <c r="BC451" t="e">
        <v>#N/A</v>
      </c>
    </row>
    <row r="452" spans="1:55" ht="15" hidden="1" customHeight="1" x14ac:dyDescent="0.35">
      <c r="A452" s="81" t="s">
        <v>1380</v>
      </c>
      <c r="B452" s="82" t="e">
        <v>#N/A</v>
      </c>
      <c r="C452" s="19">
        <v>0.34</v>
      </c>
      <c r="D452" s="20" t="s">
        <v>1371</v>
      </c>
      <c r="E452" s="20" t="s">
        <v>68</v>
      </c>
      <c r="F452" s="33" t="s">
        <v>1384</v>
      </c>
      <c r="G452" s="19">
        <v>0.34</v>
      </c>
      <c r="H452" s="37" t="s">
        <v>1385</v>
      </c>
      <c r="I452" s="20" t="s">
        <v>1206</v>
      </c>
      <c r="J452" s="20" t="s">
        <v>96</v>
      </c>
      <c r="K452" s="63">
        <v>45398</v>
      </c>
      <c r="L452" s="21"/>
      <c r="M452" s="21"/>
      <c r="N452" s="21" t="s">
        <v>1997</v>
      </c>
      <c r="O452" s="85" t="s">
        <v>1991</v>
      </c>
      <c r="P452" s="20">
        <v>2024</v>
      </c>
      <c r="Q452" s="20" t="s">
        <v>1989</v>
      </c>
      <c r="R452" s="20" t="s">
        <v>39</v>
      </c>
      <c r="S452" s="20" t="s">
        <v>1969</v>
      </c>
      <c r="T452" s="20" t="str">
        <f t="shared" si="58"/>
        <v>DWDM-1253A</v>
      </c>
      <c r="U452" s="20" t="s">
        <v>68</v>
      </c>
      <c r="V452" s="20" t="s">
        <v>1897</v>
      </c>
      <c r="W452" s="20" t="s">
        <v>1793</v>
      </c>
      <c r="X452" s="20">
        <v>0</v>
      </c>
      <c r="Y452" s="20" t="s">
        <v>1503</v>
      </c>
      <c r="Z452" s="20" t="s">
        <v>1504</v>
      </c>
      <c r="AA452" s="132">
        <v>45447</v>
      </c>
      <c r="AB452" s="20" t="str">
        <f t="shared" ref="AB452:AB503" si="59">"Wk"&amp;WEEKNUM(AA452,21)</f>
        <v>Wk23</v>
      </c>
      <c r="AC452" s="21"/>
      <c r="AD452" s="21"/>
      <c r="AE452" s="22"/>
      <c r="AF452" s="141" t="s">
        <v>2391</v>
      </c>
      <c r="AG452" s="144"/>
      <c r="AH452" s="20"/>
      <c r="AI452" s="24"/>
      <c r="AJ452" s="25"/>
      <c r="AK452" s="20"/>
      <c r="AL452" s="21">
        <v>45498</v>
      </c>
      <c r="AM452" s="28"/>
      <c r="AN452" s="149" t="e">
        <v>#N/A</v>
      </c>
      <c r="AO452" s="159" t="e">
        <v>#N/A</v>
      </c>
      <c r="AP452" s="149" t="e">
        <v>#N/A</v>
      </c>
      <c r="AQ452" s="149" t="e">
        <f>VLOOKUP(A:A,[2]Sheet1!$K:$N,4,0)</f>
        <v>#N/A</v>
      </c>
      <c r="AR452" s="152"/>
      <c r="AS452" s="20"/>
      <c r="AT452" s="20"/>
      <c r="AU452" s="20"/>
      <c r="AV452" s="20"/>
      <c r="AW452" s="27"/>
      <c r="AX452" s="28"/>
      <c r="AY452" s="27"/>
      <c r="AZ452" s="20"/>
      <c r="BA452" t="e">
        <f>IF(MATCH(F452,Sheet1!A:A,0),"YES","NO")</f>
        <v>#N/A</v>
      </c>
      <c r="BB452" s="125" t="e">
        <v>#N/A</v>
      </c>
      <c r="BC452" t="e">
        <v>#N/A</v>
      </c>
    </row>
    <row r="453" spans="1:55" ht="15" hidden="1" customHeight="1" x14ac:dyDescent="0.35">
      <c r="A453" s="81" t="s">
        <v>1380</v>
      </c>
      <c r="B453" s="82" t="e">
        <v>#N/A</v>
      </c>
      <c r="C453" s="19">
        <v>0.34</v>
      </c>
      <c r="D453" s="20" t="s">
        <v>1371</v>
      </c>
      <c r="E453" s="20" t="s">
        <v>76</v>
      </c>
      <c r="F453" s="33" t="s">
        <v>1386</v>
      </c>
      <c r="G453" s="19">
        <v>0.34</v>
      </c>
      <c r="H453" s="37" t="s">
        <v>78</v>
      </c>
      <c r="I453" s="20" t="s">
        <v>1206</v>
      </c>
      <c r="J453" s="20" t="s">
        <v>96</v>
      </c>
      <c r="K453" s="63">
        <v>45398</v>
      </c>
      <c r="L453" s="21"/>
      <c r="M453" s="21"/>
      <c r="N453" s="21" t="s">
        <v>1998</v>
      </c>
      <c r="O453" s="85" t="s">
        <v>1990</v>
      </c>
      <c r="P453" s="20">
        <v>2024</v>
      </c>
      <c r="Q453" s="20" t="s">
        <v>184</v>
      </c>
      <c r="R453" s="20" t="s">
        <v>39</v>
      </c>
      <c r="S453" s="20" t="s">
        <v>1970</v>
      </c>
      <c r="T453" s="20" t="str">
        <f t="shared" si="58"/>
        <v>DWDM-1851A</v>
      </c>
      <c r="U453" s="20" t="s">
        <v>76</v>
      </c>
      <c r="V453" s="20" t="s">
        <v>1897</v>
      </c>
      <c r="W453" s="20" t="s">
        <v>1822</v>
      </c>
      <c r="X453" s="20" t="s">
        <v>2243</v>
      </c>
      <c r="Y453" s="20" t="s">
        <v>1504</v>
      </c>
      <c r="Z453" s="20" t="s">
        <v>1504</v>
      </c>
      <c r="AA453" s="132">
        <v>45448</v>
      </c>
      <c r="AB453" s="20" t="str">
        <f t="shared" si="59"/>
        <v>Wk23</v>
      </c>
      <c r="AC453" s="21"/>
      <c r="AD453" s="21"/>
      <c r="AE453" s="22"/>
      <c r="AF453" s="141" t="s">
        <v>2360</v>
      </c>
      <c r="AG453" s="144">
        <v>45450</v>
      </c>
      <c r="AH453" s="20"/>
      <c r="AI453" s="24"/>
      <c r="AJ453" s="25"/>
      <c r="AK453" s="20"/>
      <c r="AL453" s="21">
        <v>45512</v>
      </c>
      <c r="AM453" s="28"/>
      <c r="AN453" s="149" t="e">
        <v>#N/A</v>
      </c>
      <c r="AO453" s="159" t="e">
        <v>#N/A</v>
      </c>
      <c r="AP453" s="149" t="e">
        <v>#N/A</v>
      </c>
      <c r="AQ453" s="149" t="e">
        <f>VLOOKUP(A:A,[2]Sheet1!$K:$N,4,0)</f>
        <v>#N/A</v>
      </c>
      <c r="AR453" s="152"/>
      <c r="AS453" s="20"/>
      <c r="AT453" s="20"/>
      <c r="AU453" s="20"/>
      <c r="AV453" s="20"/>
      <c r="AW453" s="27"/>
      <c r="AX453" s="28"/>
      <c r="AY453" s="27"/>
      <c r="AZ453" s="20"/>
      <c r="BA453" t="e">
        <f>IF(MATCH(F453,Sheet1!A:A,0),"YES","NO")</f>
        <v>#N/A</v>
      </c>
      <c r="BB453" s="125" t="e">
        <v>#N/A</v>
      </c>
      <c r="BC453" t="e">
        <v>#N/A</v>
      </c>
    </row>
    <row r="454" spans="1:55" ht="45" hidden="1" customHeight="1" x14ac:dyDescent="0.35">
      <c r="A454" s="81" t="s">
        <v>1380</v>
      </c>
      <c r="B454" s="82" t="e">
        <v>#N/A</v>
      </c>
      <c r="C454" s="19">
        <v>0.34</v>
      </c>
      <c r="D454" s="20" t="s">
        <v>1371</v>
      </c>
      <c r="E454" s="20" t="s">
        <v>85</v>
      </c>
      <c r="F454" s="33" t="s">
        <v>1387</v>
      </c>
      <c r="G454" s="19">
        <v>0.34</v>
      </c>
      <c r="H454" s="37" t="s">
        <v>1388</v>
      </c>
      <c r="I454" s="20" t="s">
        <v>1206</v>
      </c>
      <c r="J454" s="20" t="s">
        <v>96</v>
      </c>
      <c r="K454" s="63">
        <v>45398</v>
      </c>
      <c r="L454" s="21"/>
      <c r="M454" s="21"/>
      <c r="N454" s="21" t="s">
        <v>2000</v>
      </c>
      <c r="O454" s="85" t="s">
        <v>1991</v>
      </c>
      <c r="P454" s="20">
        <v>2024</v>
      </c>
      <c r="Q454" s="20" t="s">
        <v>184</v>
      </c>
      <c r="R454" s="20" t="s">
        <v>39</v>
      </c>
      <c r="S454" s="20" t="s">
        <v>1971</v>
      </c>
      <c r="T454" s="20" t="str">
        <f t="shared" si="58"/>
        <v>DWDM-1859A</v>
      </c>
      <c r="U454" s="20" t="s">
        <v>85</v>
      </c>
      <c r="V454" s="20" t="s">
        <v>1897</v>
      </c>
      <c r="W454" s="20" t="s">
        <v>1821</v>
      </c>
      <c r="X454" s="20" t="s">
        <v>2243</v>
      </c>
      <c r="Y454" s="20" t="s">
        <v>1504</v>
      </c>
      <c r="Z454" s="20" t="s">
        <v>1504</v>
      </c>
      <c r="AA454" s="132">
        <v>45473</v>
      </c>
      <c r="AB454" s="20" t="str">
        <f t="shared" si="59"/>
        <v>Wk26</v>
      </c>
      <c r="AC454" s="21"/>
      <c r="AD454" s="21"/>
      <c r="AE454" s="22"/>
      <c r="AF454" s="141" t="s">
        <v>2484</v>
      </c>
      <c r="AG454" s="144"/>
      <c r="AH454" s="20"/>
      <c r="AI454" s="24"/>
      <c r="AJ454" s="25"/>
      <c r="AK454" s="20"/>
      <c r="AL454" s="21">
        <v>45512</v>
      </c>
      <c r="AM454" s="28"/>
      <c r="AN454" s="149" t="e">
        <v>#N/A</v>
      </c>
      <c r="AO454" s="159" t="e">
        <v>#N/A</v>
      </c>
      <c r="AP454" s="149" t="e">
        <v>#N/A</v>
      </c>
      <c r="AQ454" s="149" t="e">
        <f>VLOOKUP(A:A,[2]Sheet1!$K:$N,4,0)</f>
        <v>#N/A</v>
      </c>
      <c r="AR454" s="152"/>
      <c r="AS454" s="20"/>
      <c r="AT454" s="20"/>
      <c r="AU454" s="20"/>
      <c r="AV454" s="20"/>
      <c r="AW454" s="27"/>
      <c r="AX454" s="28"/>
      <c r="AY454" s="27"/>
      <c r="AZ454" s="20"/>
      <c r="BA454" t="e">
        <f>IF(MATCH(F454,Sheet1!A:A,0),"YES","NO")</f>
        <v>#N/A</v>
      </c>
      <c r="BB454" s="125" t="e">
        <v>#N/A</v>
      </c>
      <c r="BC454" t="e">
        <v>#N/A</v>
      </c>
    </row>
    <row r="455" spans="1:55" ht="43.5" hidden="1" x14ac:dyDescent="0.35">
      <c r="A455" s="81" t="s">
        <v>1389</v>
      </c>
      <c r="B455" s="82" t="e">
        <v>#N/A</v>
      </c>
      <c r="C455" s="19">
        <v>0.22</v>
      </c>
      <c r="D455" s="20" t="s">
        <v>1371</v>
      </c>
      <c r="E455" s="20" t="s">
        <v>135</v>
      </c>
      <c r="F455" s="33" t="s">
        <v>1390</v>
      </c>
      <c r="G455" s="19">
        <v>0.22</v>
      </c>
      <c r="H455" s="37" t="s">
        <v>1391</v>
      </c>
      <c r="I455" s="20" t="s">
        <v>1206</v>
      </c>
      <c r="J455" s="20" t="s">
        <v>96</v>
      </c>
      <c r="K455" s="63">
        <v>45398</v>
      </c>
      <c r="L455" s="21"/>
      <c r="M455" s="21"/>
      <c r="N455" s="21" t="s">
        <v>2007</v>
      </c>
      <c r="O455" s="85" t="s">
        <v>1991</v>
      </c>
      <c r="P455" s="20">
        <v>2024</v>
      </c>
      <c r="Q455" s="20" t="s">
        <v>184</v>
      </c>
      <c r="R455" s="20" t="s">
        <v>39</v>
      </c>
      <c r="S455" s="20" t="s">
        <v>1974</v>
      </c>
      <c r="T455" s="20" t="str">
        <f t="shared" si="58"/>
        <v>DWDM-1918A</v>
      </c>
      <c r="U455" s="20" t="s">
        <v>135</v>
      </c>
      <c r="V455" s="20" t="s">
        <v>1897</v>
      </c>
      <c r="W455" s="20" t="s">
        <v>1810</v>
      </c>
      <c r="X455" s="20" t="s">
        <v>2251</v>
      </c>
      <c r="Y455" s="20" t="s">
        <v>1506</v>
      </c>
      <c r="Z455" s="20" t="s">
        <v>1506</v>
      </c>
      <c r="AA455" s="132">
        <v>45449</v>
      </c>
      <c r="AB455" s="20" t="str">
        <f t="shared" si="59"/>
        <v>Wk23</v>
      </c>
      <c r="AC455" s="21"/>
      <c r="AD455" s="21"/>
      <c r="AE455" s="22"/>
      <c r="AF455" s="141" t="s">
        <v>2440</v>
      </c>
      <c r="AG455" s="144">
        <v>45440</v>
      </c>
      <c r="AH455" s="20"/>
      <c r="AI455" s="24"/>
      <c r="AJ455" s="25"/>
      <c r="AK455" s="20"/>
      <c r="AL455" s="21">
        <f>AA455+14</f>
        <v>45463</v>
      </c>
      <c r="AM455" s="28"/>
      <c r="AN455" s="149" t="str">
        <f t="shared" ref="AN455:AN465" si="60">AQ455</f>
        <v>P1_IP_R_EXP-Q2</v>
      </c>
      <c r="AO455" s="159" t="s">
        <v>1389</v>
      </c>
      <c r="AP455" s="149" t="s">
        <v>2446</v>
      </c>
      <c r="AQ455" s="149" t="str">
        <f>VLOOKUP(A:A,[2]Sheet1!$K:$N,4,0)</f>
        <v>P1_IP_R_EXP-Q2</v>
      </c>
      <c r="AR455" s="152"/>
      <c r="AS455" s="20"/>
      <c r="AT455" s="20"/>
      <c r="AU455" s="20"/>
      <c r="AV455" s="20"/>
      <c r="AW455" s="27"/>
      <c r="AX455" s="28"/>
      <c r="AY455" s="27"/>
      <c r="AZ455" s="20"/>
      <c r="BA455" t="e">
        <f>IF(MATCH(F455,Sheet1!A:A,0),"YES","NO")</f>
        <v>#N/A</v>
      </c>
      <c r="BB455" s="125" t="e">
        <v>#N/A</v>
      </c>
      <c r="BC455" t="s">
        <v>2446</v>
      </c>
    </row>
    <row r="456" spans="1:55" hidden="1" x14ac:dyDescent="0.35">
      <c r="A456" s="81" t="s">
        <v>1389</v>
      </c>
      <c r="B456" s="82" t="e">
        <v>#N/A</v>
      </c>
      <c r="C456" s="19">
        <v>0.22</v>
      </c>
      <c r="D456" s="20" t="s">
        <v>1371</v>
      </c>
      <c r="E456" s="20" t="s">
        <v>1394</v>
      </c>
      <c r="F456" s="33" t="s">
        <v>1392</v>
      </c>
      <c r="G456" s="19">
        <v>0.22</v>
      </c>
      <c r="H456" s="37" t="s">
        <v>1393</v>
      </c>
      <c r="I456" s="20" t="s">
        <v>1206</v>
      </c>
      <c r="J456" s="20" t="s">
        <v>96</v>
      </c>
      <c r="K456" s="63">
        <v>45398</v>
      </c>
      <c r="L456" s="21"/>
      <c r="M456" s="21"/>
      <c r="N456" s="21" t="s">
        <v>2061</v>
      </c>
      <c r="O456" s="85" t="s">
        <v>1991</v>
      </c>
      <c r="P456" s="20">
        <v>2023</v>
      </c>
      <c r="Q456" s="20" t="s">
        <v>1985</v>
      </c>
      <c r="R456" s="20" t="s">
        <v>39</v>
      </c>
      <c r="S456" s="20" t="s">
        <v>1833</v>
      </c>
      <c r="T456" s="20" t="str">
        <f t="shared" si="58"/>
        <v>DWDM-1172A</v>
      </c>
      <c r="U456" s="20" t="s">
        <v>1394</v>
      </c>
      <c r="V456" s="20" t="s">
        <v>40</v>
      </c>
      <c r="W456" s="20" t="s">
        <v>1761</v>
      </c>
      <c r="X456" s="20">
        <v>0</v>
      </c>
      <c r="Y456" s="20" t="s">
        <v>1505</v>
      </c>
      <c r="Z456" s="20" t="s">
        <v>1505</v>
      </c>
      <c r="AA456" s="132">
        <v>45473</v>
      </c>
      <c r="AB456" s="20" t="str">
        <f t="shared" si="59"/>
        <v>Wk26</v>
      </c>
      <c r="AC456" s="21"/>
      <c r="AD456" s="21"/>
      <c r="AE456" s="22"/>
      <c r="AF456" s="141"/>
      <c r="AG456" s="144"/>
      <c r="AH456" s="20"/>
      <c r="AI456" s="24"/>
      <c r="AJ456" s="25"/>
      <c r="AK456" s="20"/>
      <c r="AL456" s="21">
        <v>45512</v>
      </c>
      <c r="AM456" s="28"/>
      <c r="AN456" s="149" t="str">
        <f t="shared" si="60"/>
        <v>P1_IP_R_EXP-Q2</v>
      </c>
      <c r="AO456" s="159" t="s">
        <v>1389</v>
      </c>
      <c r="AP456" s="149" t="s">
        <v>2446</v>
      </c>
      <c r="AQ456" s="149" t="str">
        <f>VLOOKUP(A:A,[2]Sheet1!$K:$N,4,0)</f>
        <v>P1_IP_R_EXP-Q2</v>
      </c>
      <c r="AR456" s="152"/>
      <c r="AS456" s="20"/>
      <c r="AT456" s="20"/>
      <c r="AU456" s="20"/>
      <c r="AV456" s="20"/>
      <c r="AW456" s="27"/>
      <c r="AX456" s="28"/>
      <c r="AY456" s="27"/>
      <c r="AZ456" s="20"/>
      <c r="BA456" t="e">
        <f>IF(MATCH(F456,Sheet1!A:A,0),"YES","NO")</f>
        <v>#N/A</v>
      </c>
      <c r="BB456" s="125" t="e">
        <v>#N/A</v>
      </c>
      <c r="BC456" t="s">
        <v>2446</v>
      </c>
    </row>
    <row r="457" spans="1:55" hidden="1" x14ac:dyDescent="0.35">
      <c r="A457" s="81" t="s">
        <v>1395</v>
      </c>
      <c r="B457" s="82" t="e">
        <v>#N/A</v>
      </c>
      <c r="C457" s="19">
        <v>0.76</v>
      </c>
      <c r="D457" s="20" t="s">
        <v>1371</v>
      </c>
      <c r="E457" s="20" t="s">
        <v>55</v>
      </c>
      <c r="F457" s="33" t="s">
        <v>1396</v>
      </c>
      <c r="G457" s="19">
        <v>0.76</v>
      </c>
      <c r="H457" s="37" t="s">
        <v>341</v>
      </c>
      <c r="I457" s="20" t="s">
        <v>1397</v>
      </c>
      <c r="J457" s="20" t="s">
        <v>158</v>
      </c>
      <c r="K457" s="63">
        <v>45399</v>
      </c>
      <c r="L457" s="21"/>
      <c r="M457" s="21"/>
      <c r="N457" s="21" t="s">
        <v>2115</v>
      </c>
      <c r="O457" s="85" t="s">
        <v>1991</v>
      </c>
      <c r="P457" s="20">
        <v>2023</v>
      </c>
      <c r="Q457" s="20" t="s">
        <v>1986</v>
      </c>
      <c r="R457" s="20" t="s">
        <v>39</v>
      </c>
      <c r="S457" s="20" t="s">
        <v>1833</v>
      </c>
      <c r="T457" s="20" t="str">
        <f t="shared" si="58"/>
        <v>DWDM-4000A</v>
      </c>
      <c r="U457" s="20" t="s">
        <v>55</v>
      </c>
      <c r="V457" s="20" t="s">
        <v>40</v>
      </c>
      <c r="W457" s="20" t="s">
        <v>1776</v>
      </c>
      <c r="X457" s="20">
        <v>0</v>
      </c>
      <c r="Y457" s="20" t="s">
        <v>1507</v>
      </c>
      <c r="Z457" s="20" t="s">
        <v>1504</v>
      </c>
      <c r="AA457" s="132">
        <v>45424</v>
      </c>
      <c r="AB457" s="20" t="str">
        <f t="shared" si="59"/>
        <v>Wk19</v>
      </c>
      <c r="AC457" s="21"/>
      <c r="AD457" s="21"/>
      <c r="AE457" s="22"/>
      <c r="AF457" s="141"/>
      <c r="AG457" s="144"/>
      <c r="AH457" s="20"/>
      <c r="AI457" s="24"/>
      <c r="AJ457" s="25"/>
      <c r="AK457" s="20"/>
      <c r="AL457" s="21">
        <v>45512</v>
      </c>
      <c r="AM457" s="28"/>
      <c r="AN457" s="149" t="str">
        <f t="shared" si="60"/>
        <v>P1_IP_R_EXP-Q2</v>
      </c>
      <c r="AO457" s="159" t="s">
        <v>1395</v>
      </c>
      <c r="AP457" s="149" t="s">
        <v>2446</v>
      </c>
      <c r="AQ457" s="149" t="str">
        <f>VLOOKUP(A:A,[2]Sheet1!$K:$N,4,0)</f>
        <v>P1_IP_R_EXP-Q2</v>
      </c>
      <c r="AR457" s="152"/>
      <c r="AS457" s="20"/>
      <c r="AT457" s="20"/>
      <c r="AU457" s="20"/>
      <c r="AV457" s="20"/>
      <c r="AW457" s="27"/>
      <c r="AX457" s="28"/>
      <c r="AY457" s="27"/>
      <c r="AZ457" s="20"/>
      <c r="BA457" t="e">
        <f>IF(MATCH(F457,Sheet1!A:A,0),"YES","NO")</f>
        <v>#N/A</v>
      </c>
      <c r="BB457" s="125" t="e">
        <v>#N/A</v>
      </c>
      <c r="BC457" t="s">
        <v>2446</v>
      </c>
    </row>
    <row r="458" spans="1:55" hidden="1" x14ac:dyDescent="0.35">
      <c r="A458" s="81" t="s">
        <v>1395</v>
      </c>
      <c r="B458" s="82" t="e">
        <v>#N/A</v>
      </c>
      <c r="C458" s="19">
        <v>0.76</v>
      </c>
      <c r="D458" s="20" t="s">
        <v>1371</v>
      </c>
      <c r="E458" s="20" t="s">
        <v>659</v>
      </c>
      <c r="F458" s="33" t="s">
        <v>1398</v>
      </c>
      <c r="G458" s="19">
        <v>0.76</v>
      </c>
      <c r="H458" s="37" t="s">
        <v>1399</v>
      </c>
      <c r="I458" s="20" t="s">
        <v>1206</v>
      </c>
      <c r="J458" s="20" t="s">
        <v>158</v>
      </c>
      <c r="K458" s="63">
        <v>45398</v>
      </c>
      <c r="L458" s="63"/>
      <c r="M458" s="63"/>
      <c r="N458" s="21" t="e">
        <v>#N/A</v>
      </c>
      <c r="O458" s="85" t="s">
        <v>1878</v>
      </c>
      <c r="P458" s="48"/>
      <c r="Q458" s="48"/>
      <c r="R458" s="48"/>
      <c r="S458" s="48"/>
      <c r="T458" s="20" t="str">
        <f t="shared" si="58"/>
        <v>DWDM-</v>
      </c>
      <c r="U458" s="48"/>
      <c r="V458" s="48"/>
      <c r="W458" s="48"/>
      <c r="X458" s="20">
        <v>0</v>
      </c>
      <c r="Y458" s="20" t="s">
        <v>1505</v>
      </c>
      <c r="Z458" s="20" t="s">
        <v>1877</v>
      </c>
      <c r="AA458" s="132">
        <v>45470</v>
      </c>
      <c r="AB458" s="20" t="str">
        <f t="shared" si="59"/>
        <v>Wk26</v>
      </c>
      <c r="AC458" s="21"/>
      <c r="AD458" s="63"/>
      <c r="AE458" s="64"/>
      <c r="AF458" s="141"/>
      <c r="AG458" s="144"/>
      <c r="AH458" s="48"/>
      <c r="AI458" s="72"/>
      <c r="AJ458" s="67"/>
      <c r="AK458" s="20"/>
      <c r="AL458" s="21">
        <v>45512</v>
      </c>
      <c r="AM458" s="28"/>
      <c r="AN458" s="149" t="str">
        <f t="shared" si="60"/>
        <v>P1_IP_R_EXP-Q2</v>
      </c>
      <c r="AO458" s="159" t="s">
        <v>1395</v>
      </c>
      <c r="AP458" s="149" t="s">
        <v>2446</v>
      </c>
      <c r="AQ458" s="149" t="str">
        <f>VLOOKUP(A:A,[2]Sheet1!$K:$N,4,0)</f>
        <v>P1_IP_R_EXP-Q2</v>
      </c>
      <c r="AR458" s="157"/>
      <c r="AS458" s="48"/>
      <c r="AT458" s="48"/>
      <c r="AU458" s="48"/>
      <c r="AV458" s="48"/>
      <c r="AW458" s="69"/>
      <c r="AX458" s="70"/>
      <c r="AY458" s="69"/>
      <c r="AZ458" s="48"/>
      <c r="BA458" t="e">
        <f>IF(MATCH(F458,Sheet1!A:A,0),"YES","NO")</f>
        <v>#N/A</v>
      </c>
      <c r="BB458" s="125" t="e">
        <v>#N/A</v>
      </c>
      <c r="BC458" t="s">
        <v>2446</v>
      </c>
    </row>
    <row r="459" spans="1:55" hidden="1" x14ac:dyDescent="0.35">
      <c r="A459" s="81" t="s">
        <v>1395</v>
      </c>
      <c r="B459" s="82" t="e">
        <v>#N/A</v>
      </c>
      <c r="C459" s="19">
        <v>0.76</v>
      </c>
      <c r="D459" s="20" t="s">
        <v>1371</v>
      </c>
      <c r="E459" s="20" t="s">
        <v>702</v>
      </c>
      <c r="F459" s="33" t="s">
        <v>1400</v>
      </c>
      <c r="G459" s="19">
        <v>0.76</v>
      </c>
      <c r="H459" s="37" t="s">
        <v>1401</v>
      </c>
      <c r="I459" s="20" t="s">
        <v>1206</v>
      </c>
      <c r="J459" s="20" t="s">
        <v>158</v>
      </c>
      <c r="K459" s="63">
        <v>45398</v>
      </c>
      <c r="L459" s="21"/>
      <c r="M459" s="21"/>
      <c r="N459" s="21" t="e">
        <v>#N/A</v>
      </c>
      <c r="O459" s="85" t="s">
        <v>1878</v>
      </c>
      <c r="P459" s="20"/>
      <c r="Q459" s="20"/>
      <c r="R459" s="20"/>
      <c r="S459" s="20"/>
      <c r="T459" s="20" t="str">
        <f t="shared" si="58"/>
        <v>DWDM-</v>
      </c>
      <c r="U459" s="20"/>
      <c r="V459" s="20"/>
      <c r="W459" s="20"/>
      <c r="X459" s="20" t="s">
        <v>2240</v>
      </c>
      <c r="Y459" s="20" t="s">
        <v>1507</v>
      </c>
      <c r="Z459" s="20" t="s">
        <v>1504</v>
      </c>
      <c r="AA459" s="132">
        <v>45471</v>
      </c>
      <c r="AB459" s="20" t="str">
        <f t="shared" si="59"/>
        <v>Wk26</v>
      </c>
      <c r="AC459" s="21"/>
      <c r="AD459" s="21"/>
      <c r="AE459" s="22"/>
      <c r="AF459" s="141"/>
      <c r="AG459" s="144"/>
      <c r="AH459" s="20"/>
      <c r="AI459" s="24"/>
      <c r="AJ459" s="25"/>
      <c r="AK459" s="20"/>
      <c r="AL459" s="21">
        <v>45512</v>
      </c>
      <c r="AM459" s="28"/>
      <c r="AN459" s="149" t="str">
        <f t="shared" si="60"/>
        <v>P1_IP_R_EXP-Q2</v>
      </c>
      <c r="AO459" s="159" t="s">
        <v>1395</v>
      </c>
      <c r="AP459" s="149" t="s">
        <v>2446</v>
      </c>
      <c r="AQ459" s="149" t="str">
        <f>VLOOKUP(A:A,[2]Sheet1!$K:$N,4,0)</f>
        <v>P1_IP_R_EXP-Q2</v>
      </c>
      <c r="AR459" s="152"/>
      <c r="AS459" s="20"/>
      <c r="AT459" s="20"/>
      <c r="AU459" s="20"/>
      <c r="AV459" s="20"/>
      <c r="AW459" s="27"/>
      <c r="AX459" s="28"/>
      <c r="AY459" s="27"/>
      <c r="AZ459" s="20"/>
      <c r="BA459" t="e">
        <f>IF(MATCH(F459,Sheet1!A:A,0),"YES","NO")</f>
        <v>#N/A</v>
      </c>
      <c r="BB459" s="125" t="e">
        <v>#N/A</v>
      </c>
      <c r="BC459" t="s">
        <v>2446</v>
      </c>
    </row>
    <row r="460" spans="1:55" hidden="1" x14ac:dyDescent="0.35">
      <c r="A460" s="81" t="s">
        <v>1395</v>
      </c>
      <c r="B460" s="82" t="e">
        <v>#N/A</v>
      </c>
      <c r="C460" s="19">
        <v>0.76</v>
      </c>
      <c r="D460" s="20" t="s">
        <v>1371</v>
      </c>
      <c r="E460" s="20" t="s">
        <v>578</v>
      </c>
      <c r="F460" s="33" t="s">
        <v>1402</v>
      </c>
      <c r="G460" s="19">
        <v>0.76</v>
      </c>
      <c r="H460" s="37" t="s">
        <v>1403</v>
      </c>
      <c r="I460" s="20" t="s">
        <v>1397</v>
      </c>
      <c r="J460" s="20" t="s">
        <v>158</v>
      </c>
      <c r="K460" s="63">
        <v>45398</v>
      </c>
      <c r="L460" s="21"/>
      <c r="M460" s="21"/>
      <c r="N460" s="21" t="e">
        <v>#N/A</v>
      </c>
      <c r="O460" s="85" t="s">
        <v>1878</v>
      </c>
      <c r="P460" s="20"/>
      <c r="Q460" s="20"/>
      <c r="R460" s="20"/>
      <c r="S460" s="20"/>
      <c r="T460" s="20" t="str">
        <f t="shared" si="58"/>
        <v>DWDM-</v>
      </c>
      <c r="U460" s="20"/>
      <c r="V460" s="20"/>
      <c r="W460" s="20"/>
      <c r="X460" s="20">
        <v>0</v>
      </c>
      <c r="Y460" s="20" t="s">
        <v>1505</v>
      </c>
      <c r="Z460" s="20" t="s">
        <v>1508</v>
      </c>
      <c r="AA460" s="132">
        <v>45454</v>
      </c>
      <c r="AB460" s="20" t="str">
        <f t="shared" si="59"/>
        <v>Wk24</v>
      </c>
      <c r="AC460" s="21"/>
      <c r="AD460" s="21"/>
      <c r="AE460" s="22"/>
      <c r="AF460" s="141"/>
      <c r="AG460" s="144"/>
      <c r="AH460" s="20"/>
      <c r="AI460" s="24"/>
      <c r="AJ460" s="25"/>
      <c r="AK460" s="20"/>
      <c r="AL460" s="21">
        <v>45512</v>
      </c>
      <c r="AM460" s="28"/>
      <c r="AN460" s="149" t="str">
        <f t="shared" si="60"/>
        <v>P1_IP_R_EXP-Q2</v>
      </c>
      <c r="AO460" s="159" t="s">
        <v>1395</v>
      </c>
      <c r="AP460" s="149" t="s">
        <v>2446</v>
      </c>
      <c r="AQ460" s="149" t="str">
        <f>VLOOKUP(A:A,[2]Sheet1!$K:$N,4,0)</f>
        <v>P1_IP_R_EXP-Q2</v>
      </c>
      <c r="AR460" s="152"/>
      <c r="AS460" s="20"/>
      <c r="AT460" s="20"/>
      <c r="AU460" s="20"/>
      <c r="AV460" s="20"/>
      <c r="AW460" s="27"/>
      <c r="AX460" s="28"/>
      <c r="AY460" s="27"/>
      <c r="AZ460" s="20"/>
      <c r="BA460" t="e">
        <f>IF(MATCH(F460,Sheet1!A:A,0),"YES","NO")</f>
        <v>#N/A</v>
      </c>
      <c r="BB460" s="125" t="e">
        <v>#N/A</v>
      </c>
      <c r="BC460" t="s">
        <v>2446</v>
      </c>
    </row>
    <row r="461" spans="1:55" hidden="1" x14ac:dyDescent="0.35">
      <c r="A461" s="81" t="s">
        <v>1395</v>
      </c>
      <c r="B461" s="82" t="e">
        <v>#N/A</v>
      </c>
      <c r="C461" s="19">
        <v>0.76</v>
      </c>
      <c r="D461" s="20" t="s">
        <v>1371</v>
      </c>
      <c r="E461" s="20" t="s">
        <v>575</v>
      </c>
      <c r="F461" s="33" t="s">
        <v>1404</v>
      </c>
      <c r="G461" s="19">
        <v>0.76</v>
      </c>
      <c r="H461" s="37" t="s">
        <v>1405</v>
      </c>
      <c r="I461" s="20" t="s">
        <v>1206</v>
      </c>
      <c r="J461" s="20" t="s">
        <v>158</v>
      </c>
      <c r="K461" s="63">
        <v>45398</v>
      </c>
      <c r="L461" s="21"/>
      <c r="M461" s="21"/>
      <c r="N461" s="21" t="s">
        <v>2164</v>
      </c>
      <c r="O461" s="85" t="s">
        <v>1990</v>
      </c>
      <c r="P461" s="20">
        <v>2024</v>
      </c>
      <c r="Q461" s="20" t="s">
        <v>184</v>
      </c>
      <c r="R461" s="20" t="s">
        <v>39</v>
      </c>
      <c r="S461" s="20" t="s">
        <v>1833</v>
      </c>
      <c r="T461" s="20" t="str">
        <f t="shared" si="58"/>
        <v>DWDM-4992A</v>
      </c>
      <c r="U461" s="20" t="s">
        <v>575</v>
      </c>
      <c r="V461" s="20" t="s">
        <v>40</v>
      </c>
      <c r="W461" s="20" t="s">
        <v>1938</v>
      </c>
      <c r="X461" s="20">
        <v>0</v>
      </c>
      <c r="Y461" s="20" t="s">
        <v>1505</v>
      </c>
      <c r="Z461" s="20" t="s">
        <v>1505</v>
      </c>
      <c r="AA461" s="132">
        <v>45454</v>
      </c>
      <c r="AB461" s="20" t="str">
        <f t="shared" si="59"/>
        <v>Wk24</v>
      </c>
      <c r="AC461" s="21"/>
      <c r="AD461" s="21"/>
      <c r="AE461" s="22"/>
      <c r="AF461" s="141"/>
      <c r="AG461" s="144"/>
      <c r="AH461" s="20"/>
      <c r="AI461" s="24"/>
      <c r="AJ461" s="25"/>
      <c r="AK461" s="20"/>
      <c r="AL461" s="21">
        <v>45512</v>
      </c>
      <c r="AM461" s="28"/>
      <c r="AN461" s="149" t="str">
        <f t="shared" si="60"/>
        <v>P1_IP_R_EXP-Q2</v>
      </c>
      <c r="AO461" s="159" t="s">
        <v>1395</v>
      </c>
      <c r="AP461" s="149" t="s">
        <v>2446</v>
      </c>
      <c r="AQ461" s="149" t="str">
        <f>VLOOKUP(A:A,[2]Sheet1!$K:$N,4,0)</f>
        <v>P1_IP_R_EXP-Q2</v>
      </c>
      <c r="AR461" s="152"/>
      <c r="AS461" s="20"/>
      <c r="AT461" s="20"/>
      <c r="AU461" s="20"/>
      <c r="AV461" s="20"/>
      <c r="AW461" s="27"/>
      <c r="AX461" s="28"/>
      <c r="AY461" s="27"/>
      <c r="AZ461" s="20"/>
      <c r="BA461" t="e">
        <f>IF(MATCH(F461,Sheet1!A:A,0),"YES","NO")</f>
        <v>#N/A</v>
      </c>
      <c r="BB461" s="125" t="e">
        <v>#N/A</v>
      </c>
      <c r="BC461" t="s">
        <v>2446</v>
      </c>
    </row>
    <row r="462" spans="1:55" hidden="1" x14ac:dyDescent="0.35">
      <c r="A462" s="81" t="s">
        <v>1406</v>
      </c>
      <c r="B462" s="82" t="e">
        <v>#N/A</v>
      </c>
      <c r="C462" s="19"/>
      <c r="D462" s="20" t="s">
        <v>1371</v>
      </c>
      <c r="E462" s="20" t="s">
        <v>687</v>
      </c>
      <c r="F462" s="33" t="s">
        <v>1407</v>
      </c>
      <c r="G462" s="19"/>
      <c r="H462" s="37" t="s">
        <v>1408</v>
      </c>
      <c r="I462" s="20" t="s">
        <v>1375</v>
      </c>
      <c r="J462" s="20" t="s">
        <v>158</v>
      </c>
      <c r="K462" s="48"/>
      <c r="L462" s="21"/>
      <c r="M462" s="21"/>
      <c r="N462" s="21" t="e">
        <v>#N/A</v>
      </c>
      <c r="O462" s="85" t="s">
        <v>1878</v>
      </c>
      <c r="P462" s="20"/>
      <c r="Q462" s="20"/>
      <c r="R462" s="20"/>
      <c r="S462" s="20"/>
      <c r="T462" s="20" t="str">
        <f t="shared" si="58"/>
        <v>DWDM-</v>
      </c>
      <c r="U462" s="20"/>
      <c r="V462" s="20"/>
      <c r="W462" s="20" t="s">
        <v>2295</v>
      </c>
      <c r="X462" s="20" t="s">
        <v>2244</v>
      </c>
      <c r="Y462" s="20" t="s">
        <v>1511</v>
      </c>
      <c r="Z462" s="20" t="s">
        <v>1511</v>
      </c>
      <c r="AA462" s="132">
        <v>45426</v>
      </c>
      <c r="AB462" s="20" t="str">
        <f t="shared" si="59"/>
        <v>Wk20</v>
      </c>
      <c r="AC462" s="21">
        <v>45426</v>
      </c>
      <c r="AD462" s="21"/>
      <c r="AE462" s="22"/>
      <c r="AF462" s="141"/>
      <c r="AG462" s="144"/>
      <c r="AH462" s="20"/>
      <c r="AI462" s="24"/>
      <c r="AJ462" s="25"/>
      <c r="AK462" s="20" t="s">
        <v>41</v>
      </c>
      <c r="AL462" s="21">
        <v>0</v>
      </c>
      <c r="AM462" s="28"/>
      <c r="AN462" s="149" t="str">
        <f t="shared" si="60"/>
        <v>P1_IP_R_EXP-Q2</v>
      </c>
      <c r="AO462" s="159" t="s">
        <v>1406</v>
      </c>
      <c r="AP462" s="149" t="s">
        <v>2446</v>
      </c>
      <c r="AQ462" s="149" t="str">
        <f>VLOOKUP(A:A,[2]Sheet1!$K:$N,4,0)</f>
        <v>P1_IP_R_EXP-Q2</v>
      </c>
      <c r="AR462" s="152"/>
      <c r="AS462" s="20"/>
      <c r="AT462" s="20"/>
      <c r="AU462" s="20"/>
      <c r="AV462" s="20"/>
      <c r="AW462" s="27"/>
      <c r="AX462" s="28"/>
      <c r="AY462" s="27"/>
      <c r="AZ462" s="20"/>
      <c r="BA462" t="e">
        <f>IF(MATCH(F462,Sheet1!A:A,0),"YES","NO")</f>
        <v>#N/A</v>
      </c>
      <c r="BB462" s="125" t="e">
        <v>#N/A</v>
      </c>
      <c r="BC462" t="s">
        <v>2446</v>
      </c>
    </row>
    <row r="463" spans="1:55" hidden="1" x14ac:dyDescent="0.35">
      <c r="A463" s="81" t="s">
        <v>1406</v>
      </c>
      <c r="B463" s="82" t="e">
        <v>#N/A</v>
      </c>
      <c r="C463" s="19">
        <v>0.52</v>
      </c>
      <c r="D463" s="20" t="s">
        <v>1371</v>
      </c>
      <c r="E463" s="20" t="s">
        <v>642</v>
      </c>
      <c r="F463" s="33" t="s">
        <v>1409</v>
      </c>
      <c r="G463" s="19">
        <v>0.52</v>
      </c>
      <c r="H463" s="37" t="s">
        <v>1410</v>
      </c>
      <c r="I463" s="20" t="s">
        <v>1206</v>
      </c>
      <c r="J463" s="20" t="s">
        <v>158</v>
      </c>
      <c r="K463" s="63">
        <v>45398</v>
      </c>
      <c r="L463" s="21"/>
      <c r="M463" s="21"/>
      <c r="N463" s="21" t="e">
        <v>#N/A</v>
      </c>
      <c r="O463" s="85" t="s">
        <v>1878</v>
      </c>
      <c r="P463" s="20"/>
      <c r="Q463" s="20"/>
      <c r="R463" s="20"/>
      <c r="S463" s="20"/>
      <c r="T463" s="20" t="str">
        <f t="shared" si="58"/>
        <v>DWDM-</v>
      </c>
      <c r="U463" s="20"/>
      <c r="V463" s="20"/>
      <c r="W463" s="20"/>
      <c r="X463" s="20">
        <v>0</v>
      </c>
      <c r="Y463" s="20" t="s">
        <v>1505</v>
      </c>
      <c r="Z463" s="20" t="s">
        <v>1504</v>
      </c>
      <c r="AA463" s="132">
        <v>45454</v>
      </c>
      <c r="AB463" s="20" t="str">
        <f t="shared" si="59"/>
        <v>Wk24</v>
      </c>
      <c r="AC463" s="21"/>
      <c r="AD463" s="21"/>
      <c r="AE463" s="22"/>
      <c r="AF463" s="141"/>
      <c r="AG463" s="144"/>
      <c r="AH463" s="20"/>
      <c r="AI463" s="24"/>
      <c r="AJ463" s="25"/>
      <c r="AK463" s="20"/>
      <c r="AL463" s="21">
        <v>45512</v>
      </c>
      <c r="AM463" s="28"/>
      <c r="AN463" s="149" t="str">
        <f t="shared" si="60"/>
        <v>P1_IP_R_EXP-Q2</v>
      </c>
      <c r="AO463" s="159" t="s">
        <v>1406</v>
      </c>
      <c r="AP463" s="149" t="s">
        <v>2446</v>
      </c>
      <c r="AQ463" s="149" t="str">
        <f>VLOOKUP(A:A,[2]Sheet1!$K:$N,4,0)</f>
        <v>P1_IP_R_EXP-Q2</v>
      </c>
      <c r="AR463" s="152"/>
      <c r="AS463" s="20"/>
      <c r="AT463" s="20"/>
      <c r="AU463" s="20"/>
      <c r="AV463" s="20"/>
      <c r="AW463" s="27"/>
      <c r="AX463" s="28"/>
      <c r="AY463" s="27"/>
      <c r="AZ463" s="20"/>
      <c r="BA463" t="e">
        <f>IF(MATCH(F463,Sheet1!A:A,0),"YES","NO")</f>
        <v>#N/A</v>
      </c>
      <c r="BB463" s="125" t="e">
        <v>#N/A</v>
      </c>
      <c r="BC463" t="s">
        <v>2446</v>
      </c>
    </row>
    <row r="464" spans="1:55" ht="58" hidden="1" x14ac:dyDescent="0.35">
      <c r="A464" s="81" t="s">
        <v>1406</v>
      </c>
      <c r="B464" s="82" t="e">
        <v>#N/A</v>
      </c>
      <c r="C464" s="19">
        <v>0.52</v>
      </c>
      <c r="D464" s="20" t="s">
        <v>1371</v>
      </c>
      <c r="E464" s="20" t="s">
        <v>655</v>
      </c>
      <c r="F464" s="33" t="s">
        <v>1411</v>
      </c>
      <c r="G464" s="19">
        <v>0.52</v>
      </c>
      <c r="H464" s="37" t="s">
        <v>1412</v>
      </c>
      <c r="I464" s="20" t="s">
        <v>1397</v>
      </c>
      <c r="J464" s="20" t="s">
        <v>158</v>
      </c>
      <c r="K464" s="63">
        <v>45398</v>
      </c>
      <c r="L464" s="21"/>
      <c r="M464" s="21"/>
      <c r="N464" s="21" t="e">
        <v>#N/A</v>
      </c>
      <c r="O464" s="85" t="s">
        <v>1878</v>
      </c>
      <c r="P464" s="20"/>
      <c r="Q464" s="20"/>
      <c r="R464" s="20"/>
      <c r="S464" s="20"/>
      <c r="T464" s="20" t="str">
        <f t="shared" si="58"/>
        <v>DWDM-</v>
      </c>
      <c r="U464" s="20"/>
      <c r="V464" s="20"/>
      <c r="W464" s="20"/>
      <c r="X464" s="20" t="s">
        <v>2243</v>
      </c>
      <c r="Y464" s="20" t="s">
        <v>1504</v>
      </c>
      <c r="Z464" s="20" t="s">
        <v>1504</v>
      </c>
      <c r="AA464" s="132">
        <v>45454</v>
      </c>
      <c r="AB464" s="20" t="str">
        <f t="shared" si="59"/>
        <v>Wk24</v>
      </c>
      <c r="AC464" s="21"/>
      <c r="AD464" s="21"/>
      <c r="AE464" s="22"/>
      <c r="AF464" s="141" t="s">
        <v>2441</v>
      </c>
      <c r="AG464" s="144"/>
      <c r="AH464" s="20"/>
      <c r="AI464" s="24"/>
      <c r="AJ464" s="25"/>
      <c r="AK464" s="20"/>
      <c r="AL464" s="21">
        <f>AA464+14</f>
        <v>45468</v>
      </c>
      <c r="AM464" s="28"/>
      <c r="AN464" s="149" t="str">
        <f t="shared" si="60"/>
        <v>P1_IP_R_EXP-Q2</v>
      </c>
      <c r="AO464" s="159" t="s">
        <v>1406</v>
      </c>
      <c r="AP464" s="149" t="s">
        <v>2446</v>
      </c>
      <c r="AQ464" s="149" t="str">
        <f>VLOOKUP(A:A,[2]Sheet1!$K:$N,4,0)</f>
        <v>P1_IP_R_EXP-Q2</v>
      </c>
      <c r="AR464" s="152"/>
      <c r="AS464" s="20"/>
      <c r="AT464" s="20"/>
      <c r="AU464" s="20"/>
      <c r="AV464" s="20"/>
      <c r="AW464" s="27"/>
      <c r="AX464" s="28"/>
      <c r="AY464" s="27"/>
      <c r="AZ464" s="20"/>
      <c r="BA464" t="e">
        <f>IF(MATCH(F464,Sheet1!A:A,0),"YES","NO")</f>
        <v>#N/A</v>
      </c>
      <c r="BB464" s="125" t="e">
        <v>#N/A</v>
      </c>
      <c r="BC464" t="s">
        <v>2446</v>
      </c>
    </row>
    <row r="465" spans="1:55" x14ac:dyDescent="0.35">
      <c r="A465" s="81" t="s">
        <v>1413</v>
      </c>
      <c r="B465" s="82" t="e">
        <v>#N/A</v>
      </c>
      <c r="C465" s="19">
        <v>0.3</v>
      </c>
      <c r="D465" s="20" t="s">
        <v>1371</v>
      </c>
      <c r="E465" s="20" t="s">
        <v>1515</v>
      </c>
      <c r="F465" s="33" t="s">
        <v>1414</v>
      </c>
      <c r="G465" s="19">
        <v>0.3</v>
      </c>
      <c r="H465" s="37" t="s">
        <v>1415</v>
      </c>
      <c r="I465" s="20" t="s">
        <v>1206</v>
      </c>
      <c r="J465" s="20" t="s">
        <v>96</v>
      </c>
      <c r="K465" s="63">
        <v>45399</v>
      </c>
      <c r="L465" s="21"/>
      <c r="M465" s="21"/>
      <c r="N465" s="21" t="e">
        <v>#N/A</v>
      </c>
      <c r="O465" s="85" t="s">
        <v>1878</v>
      </c>
      <c r="P465" s="20"/>
      <c r="Q465" s="20"/>
      <c r="R465" s="20"/>
      <c r="S465" s="20"/>
      <c r="T465" s="20" t="str">
        <f t="shared" si="58"/>
        <v>DWDM-</v>
      </c>
      <c r="U465" s="20"/>
      <c r="V465" s="20"/>
      <c r="W465" s="20"/>
      <c r="X465" s="20">
        <v>0</v>
      </c>
      <c r="Y465" s="20" t="s">
        <v>1505</v>
      </c>
      <c r="Z465" s="20" t="s">
        <v>1505</v>
      </c>
      <c r="AA465" s="132">
        <v>45473</v>
      </c>
      <c r="AB465" s="20" t="str">
        <f t="shared" si="59"/>
        <v>Wk26</v>
      </c>
      <c r="AC465" s="21"/>
      <c r="AD465" s="21"/>
      <c r="AE465" s="22"/>
      <c r="AF465" s="141" t="s">
        <v>2350</v>
      </c>
      <c r="AG465" s="144"/>
      <c r="AH465" s="20"/>
      <c r="AI465" s="24"/>
      <c r="AJ465" s="25"/>
      <c r="AK465" s="20"/>
      <c r="AL465" s="21">
        <v>45512</v>
      </c>
      <c r="AM465" s="28"/>
      <c r="AN465" s="149" t="str">
        <f t="shared" si="60"/>
        <v>P1_IP_BR-Q2</v>
      </c>
      <c r="AO465" s="159" t="s">
        <v>1413</v>
      </c>
      <c r="AP465" s="149" t="s">
        <v>2447</v>
      </c>
      <c r="AQ465" s="149" t="str">
        <f>VLOOKUP(A:A,[2]Sheet1!$K:$N,4,0)</f>
        <v>P1_IP_BR-Q2</v>
      </c>
      <c r="AR465" s="152"/>
      <c r="AS465" s="20"/>
      <c r="AT465" s="20"/>
      <c r="AU465" s="20"/>
      <c r="AV465" s="20"/>
      <c r="AW465" s="27"/>
      <c r="AX465" s="28"/>
      <c r="AY465" s="27"/>
      <c r="AZ465" s="20"/>
      <c r="BA465" t="e">
        <f>IF(MATCH(F465,Sheet1!A:A,0),"YES","NO")</f>
        <v>#N/A</v>
      </c>
      <c r="BB465" s="125" t="e">
        <v>#N/A</v>
      </c>
      <c r="BC465" t="s">
        <v>2447</v>
      </c>
    </row>
    <row r="466" spans="1:55" ht="15" hidden="1" customHeight="1" x14ac:dyDescent="0.35">
      <c r="A466" s="81" t="s">
        <v>1416</v>
      </c>
      <c r="B466" s="82" t="e">
        <v>#N/A</v>
      </c>
      <c r="C466" s="19">
        <v>0.65</v>
      </c>
      <c r="D466" s="20" t="s">
        <v>1371</v>
      </c>
      <c r="E466" s="20" t="s">
        <v>121</v>
      </c>
      <c r="F466" s="33" t="s">
        <v>1417</v>
      </c>
      <c r="G466" s="19">
        <v>0.65</v>
      </c>
      <c r="H466" s="37" t="s">
        <v>123</v>
      </c>
      <c r="I466" s="20" t="s">
        <v>1418</v>
      </c>
      <c r="J466" s="20" t="s">
        <v>96</v>
      </c>
      <c r="K466" s="63">
        <v>45399</v>
      </c>
      <c r="L466" s="21"/>
      <c r="M466" s="21"/>
      <c r="N466" s="21" t="s">
        <v>1994</v>
      </c>
      <c r="O466" s="85" t="s">
        <v>1991</v>
      </c>
      <c r="P466" s="20">
        <v>2024</v>
      </c>
      <c r="Q466" s="20" t="s">
        <v>184</v>
      </c>
      <c r="R466" s="20" t="s">
        <v>39</v>
      </c>
      <c r="S466" s="20" t="s">
        <v>1967</v>
      </c>
      <c r="T466" s="20" t="str">
        <f t="shared" si="58"/>
        <v>DWDM-1475A</v>
      </c>
      <c r="U466" s="20" t="s">
        <v>121</v>
      </c>
      <c r="V466" s="20" t="s">
        <v>1897</v>
      </c>
      <c r="W466" s="20" t="s">
        <v>1824</v>
      </c>
      <c r="X466" s="20" t="s">
        <v>2240</v>
      </c>
      <c r="Y466" s="20" t="s">
        <v>1508</v>
      </c>
      <c r="Z466" s="20" t="s">
        <v>1508</v>
      </c>
      <c r="AA466" s="132">
        <v>45473</v>
      </c>
      <c r="AB466" s="20" t="str">
        <f t="shared" si="59"/>
        <v>Wk26</v>
      </c>
      <c r="AC466" s="21"/>
      <c r="AD466" s="21"/>
      <c r="AE466" s="22"/>
      <c r="AF466" s="141"/>
      <c r="AG466" s="144"/>
      <c r="AH466" s="20"/>
      <c r="AI466" s="24"/>
      <c r="AJ466" s="25"/>
      <c r="AK466" s="20"/>
      <c r="AL466" s="21">
        <v>45512</v>
      </c>
      <c r="AM466" s="28"/>
      <c r="AN466" s="149" t="s">
        <v>2298</v>
      </c>
      <c r="AO466" s="159" t="e">
        <v>#N/A</v>
      </c>
      <c r="AP466" s="149" t="e">
        <v>#N/A</v>
      </c>
      <c r="AQ466" s="149" t="e">
        <f>VLOOKUP(A:A,[2]Sheet1!$K:$N,4,0)</f>
        <v>#N/A</v>
      </c>
      <c r="AR466" s="152"/>
      <c r="AS466" s="20"/>
      <c r="AT466" s="20"/>
      <c r="AU466" s="20"/>
      <c r="AV466" s="20"/>
      <c r="AW466" s="27"/>
      <c r="AX466" s="28"/>
      <c r="AY466" s="27"/>
      <c r="AZ466" s="20"/>
      <c r="BA466" t="e">
        <f>IF(MATCH(F466,Sheet1!A:A,0),"YES","NO")</f>
        <v>#N/A</v>
      </c>
      <c r="BB466" s="125" t="e">
        <v>#N/A</v>
      </c>
      <c r="BC466" t="e">
        <v>#N/A</v>
      </c>
    </row>
    <row r="467" spans="1:55" ht="15" hidden="1" customHeight="1" x14ac:dyDescent="0.35">
      <c r="A467" s="81" t="s">
        <v>1416</v>
      </c>
      <c r="B467" s="82" t="e">
        <v>#N/A</v>
      </c>
      <c r="C467" s="19">
        <v>0.65</v>
      </c>
      <c r="D467" s="20" t="s">
        <v>1371</v>
      </c>
      <c r="E467" s="20" t="s">
        <v>76</v>
      </c>
      <c r="F467" s="33" t="s">
        <v>1419</v>
      </c>
      <c r="G467" s="19">
        <v>0.65</v>
      </c>
      <c r="H467" s="37" t="s">
        <v>78</v>
      </c>
      <c r="I467" s="20" t="s">
        <v>1420</v>
      </c>
      <c r="J467" s="20" t="s">
        <v>96</v>
      </c>
      <c r="K467" s="63">
        <v>45398</v>
      </c>
      <c r="L467" s="21"/>
      <c r="M467" s="21"/>
      <c r="N467" s="21" t="s">
        <v>1998</v>
      </c>
      <c r="O467" s="85" t="s">
        <v>1990</v>
      </c>
      <c r="P467" s="20">
        <v>2024</v>
      </c>
      <c r="Q467" s="20" t="s">
        <v>184</v>
      </c>
      <c r="R467" s="20" t="s">
        <v>39</v>
      </c>
      <c r="S467" s="20" t="s">
        <v>1970</v>
      </c>
      <c r="T467" s="20" t="str">
        <f t="shared" si="58"/>
        <v>DWDM-1851A</v>
      </c>
      <c r="U467" s="20" t="s">
        <v>76</v>
      </c>
      <c r="V467" s="20" t="s">
        <v>1897</v>
      </c>
      <c r="W467" s="20" t="s">
        <v>1822</v>
      </c>
      <c r="X467" s="20" t="s">
        <v>2243</v>
      </c>
      <c r="Y467" s="20" t="s">
        <v>1504</v>
      </c>
      <c r="Z467" s="20" t="s">
        <v>1504</v>
      </c>
      <c r="AA467" s="132">
        <v>45473</v>
      </c>
      <c r="AB467" s="20" t="str">
        <f t="shared" si="59"/>
        <v>Wk26</v>
      </c>
      <c r="AC467" s="21"/>
      <c r="AD467" s="21"/>
      <c r="AE467" s="22"/>
      <c r="AF467" s="141"/>
      <c r="AG467" s="144">
        <v>45450</v>
      </c>
      <c r="AH467" s="20"/>
      <c r="AI467" s="24"/>
      <c r="AJ467" s="25"/>
      <c r="AK467" s="20"/>
      <c r="AL467" s="21">
        <v>45512</v>
      </c>
      <c r="AM467" s="28"/>
      <c r="AN467" s="149" t="s">
        <v>2298</v>
      </c>
      <c r="AO467" s="159" t="e">
        <v>#N/A</v>
      </c>
      <c r="AP467" s="149" t="e">
        <v>#N/A</v>
      </c>
      <c r="AQ467" s="149" t="e">
        <f>VLOOKUP(A:A,[2]Sheet1!$K:$N,4,0)</f>
        <v>#N/A</v>
      </c>
      <c r="AR467" s="152"/>
      <c r="AS467" s="20"/>
      <c r="AT467" s="20"/>
      <c r="AU467" s="20"/>
      <c r="AV467" s="20"/>
      <c r="AW467" s="27"/>
      <c r="AX467" s="28"/>
      <c r="AY467" s="27"/>
      <c r="AZ467" s="20"/>
      <c r="BA467" t="e">
        <f>IF(MATCH(F467,Sheet1!A:A,0),"YES","NO")</f>
        <v>#N/A</v>
      </c>
      <c r="BB467" s="125" t="e">
        <v>#N/A</v>
      </c>
      <c r="BC467" t="e">
        <v>#N/A</v>
      </c>
    </row>
    <row r="468" spans="1:55" ht="15" hidden="1" customHeight="1" x14ac:dyDescent="0.35">
      <c r="A468" s="81" t="s">
        <v>1416</v>
      </c>
      <c r="B468" s="82" t="e">
        <v>#N/A</v>
      </c>
      <c r="C468" s="19"/>
      <c r="D468" s="20" t="s">
        <v>1371</v>
      </c>
      <c r="E468" s="20" t="s">
        <v>761</v>
      </c>
      <c r="F468" s="33" t="s">
        <v>1421</v>
      </c>
      <c r="G468" s="19"/>
      <c r="H468" s="37" t="s">
        <v>1422</v>
      </c>
      <c r="I468" s="20" t="s">
        <v>1375</v>
      </c>
      <c r="J468" s="20" t="s">
        <v>96</v>
      </c>
      <c r="K468" s="48" t="s">
        <v>41</v>
      </c>
      <c r="L468" s="21"/>
      <c r="M468" s="21"/>
      <c r="N468" s="21" t="s">
        <v>2063</v>
      </c>
      <c r="O468" s="85" t="s">
        <v>1991</v>
      </c>
      <c r="P468" s="20">
        <v>2023</v>
      </c>
      <c r="Q468" s="20" t="s">
        <v>1986</v>
      </c>
      <c r="R468" s="20" t="s">
        <v>39</v>
      </c>
      <c r="S468" s="20" t="s">
        <v>1833</v>
      </c>
      <c r="T468" s="20" t="str">
        <f t="shared" si="58"/>
        <v>DWDM-1246A</v>
      </c>
      <c r="U468" s="20" t="s">
        <v>761</v>
      </c>
      <c r="V468" s="20" t="s">
        <v>40</v>
      </c>
      <c r="W468" s="20" t="s">
        <v>2295</v>
      </c>
      <c r="X468" s="20" t="s">
        <v>2244</v>
      </c>
      <c r="Y468" s="20" t="s">
        <v>1511</v>
      </c>
      <c r="Z468" s="20" t="s">
        <v>1511</v>
      </c>
      <c r="AA468" s="132">
        <v>45441</v>
      </c>
      <c r="AB468" s="20" t="str">
        <f t="shared" si="59"/>
        <v>Wk22</v>
      </c>
      <c r="AC468" s="21">
        <v>45441</v>
      </c>
      <c r="AD468" s="21"/>
      <c r="AE468" s="22"/>
      <c r="AF468" s="141" t="s">
        <v>2351</v>
      </c>
      <c r="AG468" s="144"/>
      <c r="AH468" s="20"/>
      <c r="AI468" s="24"/>
      <c r="AJ468" s="25"/>
      <c r="AK468" s="20"/>
      <c r="AL468" s="21">
        <f t="shared" ref="AL468:AL469" si="61">AA468+14</f>
        <v>45455</v>
      </c>
      <c r="AM468" s="28"/>
      <c r="AN468" s="149" t="s">
        <v>2298</v>
      </c>
      <c r="AO468" s="159" t="e">
        <v>#N/A</v>
      </c>
      <c r="AP468" s="149" t="e">
        <v>#N/A</v>
      </c>
      <c r="AQ468" s="149" t="e">
        <f>VLOOKUP(A:A,[2]Sheet1!$K:$N,4,0)</f>
        <v>#N/A</v>
      </c>
      <c r="AR468" s="152"/>
      <c r="AS468" s="20"/>
      <c r="AT468" s="20"/>
      <c r="AU468" s="20"/>
      <c r="AV468" s="20"/>
      <c r="AW468" s="27"/>
      <c r="AX468" s="28"/>
      <c r="AY468" s="27"/>
      <c r="AZ468" s="20"/>
      <c r="BA468" t="e">
        <f>IF(MATCH(F468,Sheet1!A:A,0),"YES","NO")</f>
        <v>#N/A</v>
      </c>
      <c r="BB468" s="125" t="e">
        <v>#N/A</v>
      </c>
      <c r="BC468" t="e">
        <v>#N/A</v>
      </c>
    </row>
    <row r="469" spans="1:55" ht="15" hidden="1" customHeight="1" x14ac:dyDescent="0.35">
      <c r="A469" s="81" t="s">
        <v>1416</v>
      </c>
      <c r="B469" s="82" t="e">
        <v>#N/A</v>
      </c>
      <c r="C469" s="19"/>
      <c r="D469" s="20" t="s">
        <v>1371</v>
      </c>
      <c r="E469" s="20" t="s">
        <v>1164</v>
      </c>
      <c r="F469" s="33" t="s">
        <v>1423</v>
      </c>
      <c r="G469" s="19"/>
      <c r="H469" s="37" t="s">
        <v>1424</v>
      </c>
      <c r="I469" s="20" t="s">
        <v>1375</v>
      </c>
      <c r="J469" s="20" t="s">
        <v>96</v>
      </c>
      <c r="K469" s="48" t="s">
        <v>41</v>
      </c>
      <c r="L469" s="21"/>
      <c r="M469" s="21"/>
      <c r="N469" s="21" t="s">
        <v>2031</v>
      </c>
      <c r="O469" s="85" t="s">
        <v>1991</v>
      </c>
      <c r="P469" s="20">
        <v>2024</v>
      </c>
      <c r="Q469" s="20" t="s">
        <v>184</v>
      </c>
      <c r="R469" s="20" t="s">
        <v>39</v>
      </c>
      <c r="S469" s="20" t="s">
        <v>760</v>
      </c>
      <c r="T469" s="20" t="str">
        <f t="shared" si="58"/>
        <v>DWDM-1063B</v>
      </c>
      <c r="U469" s="20" t="s">
        <v>1164</v>
      </c>
      <c r="V469" s="20" t="s">
        <v>1897</v>
      </c>
      <c r="W469" s="20" t="s">
        <v>2295</v>
      </c>
      <c r="X469" s="20" t="s">
        <v>2244</v>
      </c>
      <c r="Y469" s="20" t="s">
        <v>1511</v>
      </c>
      <c r="Z469" s="20" t="s">
        <v>1511</v>
      </c>
      <c r="AA469" s="132">
        <v>45436</v>
      </c>
      <c r="AB469" s="20" t="str">
        <f t="shared" si="59"/>
        <v>Wk21</v>
      </c>
      <c r="AC469" s="21">
        <v>45436</v>
      </c>
      <c r="AD469" s="21"/>
      <c r="AE469" s="22"/>
      <c r="AF469" s="141" t="s">
        <v>2325</v>
      </c>
      <c r="AG469" s="144"/>
      <c r="AH469" s="20"/>
      <c r="AI469" s="24"/>
      <c r="AJ469" s="25"/>
      <c r="AK469" s="20"/>
      <c r="AL469" s="21">
        <f t="shared" si="61"/>
        <v>45450</v>
      </c>
      <c r="AM469" s="28"/>
      <c r="AN469" s="149" t="s">
        <v>2298</v>
      </c>
      <c r="AO469" s="159" t="e">
        <v>#N/A</v>
      </c>
      <c r="AP469" s="149" t="e">
        <v>#N/A</v>
      </c>
      <c r="AQ469" s="149" t="e">
        <f>VLOOKUP(A:A,[2]Sheet1!$K:$N,4,0)</f>
        <v>#N/A</v>
      </c>
      <c r="AR469" s="152"/>
      <c r="AS469" s="20"/>
      <c r="AT469" s="20"/>
      <c r="AU469" s="20"/>
      <c r="AV469" s="20"/>
      <c r="AW469" s="27"/>
      <c r="AX469" s="28"/>
      <c r="AY469" s="27"/>
      <c r="AZ469" s="20"/>
      <c r="BA469" t="e">
        <f>IF(MATCH(F469,Sheet1!A:A,0),"YES","NO")</f>
        <v>#N/A</v>
      </c>
      <c r="BB469" s="125" t="e">
        <v>#N/A</v>
      </c>
      <c r="BC469" t="e">
        <v>#N/A</v>
      </c>
    </row>
    <row r="470" spans="1:55" ht="15" hidden="1" customHeight="1" x14ac:dyDescent="0.35">
      <c r="A470" s="81" t="s">
        <v>1425</v>
      </c>
      <c r="B470" s="82" t="e">
        <v>#N/A</v>
      </c>
      <c r="C470" s="19">
        <v>0.65</v>
      </c>
      <c r="D470" s="20" t="s">
        <v>1371</v>
      </c>
      <c r="E470" s="20" t="s">
        <v>118</v>
      </c>
      <c r="F470" s="33" t="s">
        <v>1426</v>
      </c>
      <c r="G470" s="19">
        <v>0.65</v>
      </c>
      <c r="H470" s="37" t="s">
        <v>1427</v>
      </c>
      <c r="I470" s="20" t="s">
        <v>1418</v>
      </c>
      <c r="J470" s="20" t="s">
        <v>96</v>
      </c>
      <c r="K470" s="63">
        <v>45399</v>
      </c>
      <c r="L470" s="21"/>
      <c r="M470" s="21"/>
      <c r="N470" s="21" t="s">
        <v>2079</v>
      </c>
      <c r="O470" s="85" t="s">
        <v>1991</v>
      </c>
      <c r="P470" s="20">
        <v>2024</v>
      </c>
      <c r="Q470" s="20" t="s">
        <v>1988</v>
      </c>
      <c r="R470" s="20" t="s">
        <v>39</v>
      </c>
      <c r="S470" s="20" t="s">
        <v>1833</v>
      </c>
      <c r="T470" s="20" t="str">
        <f t="shared" si="58"/>
        <v>DWDM-1458A</v>
      </c>
      <c r="U470" s="20" t="s">
        <v>118</v>
      </c>
      <c r="V470" s="20" t="s">
        <v>40</v>
      </c>
      <c r="W470" s="20" t="s">
        <v>1754</v>
      </c>
      <c r="X470" s="20">
        <v>0</v>
      </c>
      <c r="Y470" s="20" t="s">
        <v>1505</v>
      </c>
      <c r="Z470" s="20" t="s">
        <v>1505</v>
      </c>
      <c r="AA470" s="132">
        <v>45473</v>
      </c>
      <c r="AB470" s="20" t="str">
        <f t="shared" si="59"/>
        <v>Wk26</v>
      </c>
      <c r="AC470" s="21"/>
      <c r="AD470" s="21"/>
      <c r="AE470" s="22"/>
      <c r="AF470" s="141"/>
      <c r="AG470" s="144"/>
      <c r="AH470" s="20"/>
      <c r="AI470" s="24"/>
      <c r="AJ470" s="25"/>
      <c r="AK470" s="20"/>
      <c r="AL470" s="21">
        <v>45512</v>
      </c>
      <c r="AM470" s="28"/>
      <c r="AN470" s="149" t="s">
        <v>2298</v>
      </c>
      <c r="AO470" s="159" t="e">
        <v>#N/A</v>
      </c>
      <c r="AP470" s="149" t="e">
        <v>#N/A</v>
      </c>
      <c r="AQ470" s="149" t="e">
        <f>VLOOKUP(A:A,[2]Sheet1!$K:$N,4,0)</f>
        <v>#N/A</v>
      </c>
      <c r="AR470" s="152"/>
      <c r="AS470" s="20"/>
      <c r="AT470" s="20"/>
      <c r="AU470" s="20"/>
      <c r="AV470" s="20"/>
      <c r="AW470" s="27"/>
      <c r="AX470" s="28"/>
      <c r="AY470" s="27"/>
      <c r="AZ470" s="20"/>
      <c r="BA470" t="e">
        <f>IF(MATCH(F470,Sheet1!A:A,0),"YES","NO")</f>
        <v>#N/A</v>
      </c>
      <c r="BB470" s="125" t="e">
        <v>#N/A</v>
      </c>
      <c r="BC470" t="e">
        <v>#N/A</v>
      </c>
    </row>
    <row r="471" spans="1:55" ht="15" hidden="1" customHeight="1" x14ac:dyDescent="0.35">
      <c r="A471" s="81" t="s">
        <v>1425</v>
      </c>
      <c r="B471" s="82" t="e">
        <v>#N/A</v>
      </c>
      <c r="C471" s="19">
        <v>0.65</v>
      </c>
      <c r="D471" s="20" t="s">
        <v>1371</v>
      </c>
      <c r="E471" s="20" t="s">
        <v>474</v>
      </c>
      <c r="F471" s="33" t="s">
        <v>1428</v>
      </c>
      <c r="G471" s="19">
        <v>0.65</v>
      </c>
      <c r="H471" s="37" t="s">
        <v>1429</v>
      </c>
      <c r="I471" s="20" t="s">
        <v>1418</v>
      </c>
      <c r="J471" s="20" t="s">
        <v>96</v>
      </c>
      <c r="K471" s="63">
        <v>45399</v>
      </c>
      <c r="L471" s="21"/>
      <c r="M471" s="21"/>
      <c r="N471" s="21" t="s">
        <v>2102</v>
      </c>
      <c r="O471" s="85" t="s">
        <v>1990</v>
      </c>
      <c r="P471" s="20">
        <v>2023</v>
      </c>
      <c r="Q471" s="20" t="s">
        <v>1987</v>
      </c>
      <c r="R471" s="20" t="s">
        <v>39</v>
      </c>
      <c r="S471" s="20" t="s">
        <v>1833</v>
      </c>
      <c r="T471" s="20" t="str">
        <f t="shared" si="58"/>
        <v>DWDM-1855B</v>
      </c>
      <c r="U471" s="20" t="s">
        <v>474</v>
      </c>
      <c r="V471" s="20" t="s">
        <v>40</v>
      </c>
      <c r="W471" s="20" t="s">
        <v>1755</v>
      </c>
      <c r="X471" s="20">
        <v>0</v>
      </c>
      <c r="Y471" s="20" t="s">
        <v>1505</v>
      </c>
      <c r="Z471" s="20" t="s">
        <v>1505</v>
      </c>
      <c r="AA471" s="132">
        <v>45473</v>
      </c>
      <c r="AB471" s="20" t="str">
        <f t="shared" si="59"/>
        <v>Wk26</v>
      </c>
      <c r="AC471" s="21"/>
      <c r="AD471" s="21"/>
      <c r="AE471" s="22"/>
      <c r="AF471" s="141"/>
      <c r="AG471" s="144"/>
      <c r="AH471" s="20"/>
      <c r="AI471" s="24"/>
      <c r="AJ471" s="25"/>
      <c r="AK471" s="20"/>
      <c r="AL471" s="21">
        <v>45512</v>
      </c>
      <c r="AM471" s="28"/>
      <c r="AN471" s="149" t="s">
        <v>2298</v>
      </c>
      <c r="AO471" s="159" t="e">
        <v>#N/A</v>
      </c>
      <c r="AP471" s="149" t="e">
        <v>#N/A</v>
      </c>
      <c r="AQ471" s="149" t="e">
        <f>VLOOKUP(A:A,[2]Sheet1!$K:$N,4,0)</f>
        <v>#N/A</v>
      </c>
      <c r="AR471" s="152"/>
      <c r="AS471" s="20"/>
      <c r="AT471" s="20"/>
      <c r="AU471" s="20"/>
      <c r="AV471" s="20"/>
      <c r="AW471" s="27"/>
      <c r="AX471" s="28"/>
      <c r="AY471" s="27"/>
      <c r="AZ471" s="20"/>
      <c r="BA471" t="e">
        <f>IF(MATCH(F471,Sheet1!A:A,0),"YES","NO")</f>
        <v>#N/A</v>
      </c>
      <c r="BB471" s="125" t="e">
        <v>#N/A</v>
      </c>
      <c r="BC471" t="e">
        <v>#N/A</v>
      </c>
    </row>
    <row r="472" spans="1:55" x14ac:dyDescent="0.35">
      <c r="A472" s="81" t="s">
        <v>1413</v>
      </c>
      <c r="B472" s="82" t="e">
        <v>#N/A</v>
      </c>
      <c r="C472" s="19">
        <v>0.3</v>
      </c>
      <c r="D472" s="20" t="s">
        <v>1371</v>
      </c>
      <c r="E472" s="20" t="s">
        <v>85</v>
      </c>
      <c r="F472" s="33" t="s">
        <v>1430</v>
      </c>
      <c r="G472" s="19">
        <v>0.3</v>
      </c>
      <c r="H472" s="37" t="s">
        <v>1388</v>
      </c>
      <c r="I472" s="20" t="s">
        <v>1420</v>
      </c>
      <c r="J472" s="20" t="s">
        <v>96</v>
      </c>
      <c r="K472" s="63">
        <v>45398</v>
      </c>
      <c r="L472" s="21"/>
      <c r="M472" s="21"/>
      <c r="N472" s="21" t="s">
        <v>2000</v>
      </c>
      <c r="O472" s="85" t="s">
        <v>1991</v>
      </c>
      <c r="P472" s="20">
        <v>2024</v>
      </c>
      <c r="Q472" s="20" t="s">
        <v>184</v>
      </c>
      <c r="R472" s="20" t="s">
        <v>39</v>
      </c>
      <c r="S472" s="20" t="s">
        <v>1971</v>
      </c>
      <c r="T472" s="20" t="str">
        <f t="shared" si="58"/>
        <v>DWDM-1859A</v>
      </c>
      <c r="U472" s="20" t="s">
        <v>85</v>
      </c>
      <c r="V472" s="20" t="s">
        <v>1897</v>
      </c>
      <c r="W472" s="20" t="s">
        <v>1821</v>
      </c>
      <c r="X472" s="20" t="s">
        <v>2243</v>
      </c>
      <c r="Y472" s="20" t="s">
        <v>1504</v>
      </c>
      <c r="Z472" s="20" t="s">
        <v>1504</v>
      </c>
      <c r="AA472" s="172">
        <v>45442</v>
      </c>
      <c r="AB472" s="20" t="str">
        <f t="shared" si="59"/>
        <v>Wk22</v>
      </c>
      <c r="AC472" s="21">
        <v>45442</v>
      </c>
      <c r="AD472" s="21"/>
      <c r="AE472" s="22"/>
      <c r="AF472" s="141" t="s">
        <v>2388</v>
      </c>
      <c r="AG472" s="144">
        <v>45450</v>
      </c>
      <c r="AH472" s="20"/>
      <c r="AI472" s="24"/>
      <c r="AJ472" s="25"/>
      <c r="AK472" s="20"/>
      <c r="AL472" s="21">
        <v>45512</v>
      </c>
      <c r="AM472" s="28"/>
      <c r="AN472" s="149" t="str">
        <f t="shared" ref="AN472:AN477" si="62">AQ472</f>
        <v>P1_IP_BR-Q2</v>
      </c>
      <c r="AO472" s="159" t="s">
        <v>1413</v>
      </c>
      <c r="AP472" s="149" t="s">
        <v>2447</v>
      </c>
      <c r="AQ472" s="149" t="str">
        <f>VLOOKUP(A:A,[2]Sheet1!$K:$N,4,0)</f>
        <v>P1_IP_BR-Q2</v>
      </c>
      <c r="AR472" s="152"/>
      <c r="AS472" s="20"/>
      <c r="AT472" s="20"/>
      <c r="AU472" s="20"/>
      <c r="AV472" s="20"/>
      <c r="AW472" s="27"/>
      <c r="AX472" s="28"/>
      <c r="AY472" s="27"/>
      <c r="AZ472" s="20"/>
      <c r="BA472" t="e">
        <f>IF(MATCH(F472,Sheet1!A:A,0),"YES","NO")</f>
        <v>#N/A</v>
      </c>
      <c r="BB472" s="125" t="e">
        <v>#N/A</v>
      </c>
      <c r="BC472" t="s">
        <v>2447</v>
      </c>
    </row>
    <row r="473" spans="1:55" x14ac:dyDescent="0.35">
      <c r="A473" s="81" t="s">
        <v>1431</v>
      </c>
      <c r="B473" s="82" t="e">
        <v>#N/A</v>
      </c>
      <c r="C473" s="19">
        <v>0.54</v>
      </c>
      <c r="D473" s="20" t="s">
        <v>1371</v>
      </c>
      <c r="E473" s="20" t="s">
        <v>1181</v>
      </c>
      <c r="F473" s="80" t="s">
        <v>1432</v>
      </c>
      <c r="G473" s="19">
        <v>0.54</v>
      </c>
      <c r="H473" s="37" t="s">
        <v>1433</v>
      </c>
      <c r="I473" s="20" t="s">
        <v>1434</v>
      </c>
      <c r="J473" s="20" t="s">
        <v>96</v>
      </c>
      <c r="K473" s="63">
        <v>45400</v>
      </c>
      <c r="L473" s="21"/>
      <c r="M473" s="21"/>
      <c r="N473" s="21" t="e">
        <v>#N/A</v>
      </c>
      <c r="O473" s="85" t="s">
        <v>1878</v>
      </c>
      <c r="P473" s="20"/>
      <c r="Q473" s="20"/>
      <c r="R473" s="20"/>
      <c r="S473" s="20"/>
      <c r="T473" s="20" t="str">
        <f t="shared" si="58"/>
        <v>DWDM-</v>
      </c>
      <c r="U473" s="20"/>
      <c r="V473" s="20"/>
      <c r="W473" s="20"/>
      <c r="X473" s="20">
        <v>0</v>
      </c>
      <c r="Y473" s="20" t="s">
        <v>1505</v>
      </c>
      <c r="Z473" s="20" t="s">
        <v>1503</v>
      </c>
      <c r="AA473" s="132">
        <v>45473</v>
      </c>
      <c r="AB473" s="20" t="str">
        <f t="shared" si="59"/>
        <v>Wk26</v>
      </c>
      <c r="AC473" s="21"/>
      <c r="AD473" s="21"/>
      <c r="AE473" s="22"/>
      <c r="AF473" s="141" t="s">
        <v>2352</v>
      </c>
      <c r="AG473" s="144"/>
      <c r="AH473" s="20"/>
      <c r="AI473" s="24"/>
      <c r="AJ473" s="25"/>
      <c r="AK473" s="20"/>
      <c r="AL473" s="21">
        <v>45512</v>
      </c>
      <c r="AM473" s="28"/>
      <c r="AN473" s="149" t="str">
        <f t="shared" si="62"/>
        <v>P1_IP_BR-Q2</v>
      </c>
      <c r="AO473" s="159" t="s">
        <v>1431</v>
      </c>
      <c r="AP473" s="149" t="s">
        <v>2447</v>
      </c>
      <c r="AQ473" s="149" t="str">
        <f>VLOOKUP(A:A,[2]Sheet1!$K:$N,4,0)</f>
        <v>P1_IP_BR-Q2</v>
      </c>
      <c r="AR473" s="152"/>
      <c r="AS473" s="20"/>
      <c r="AT473" s="20"/>
      <c r="AU473" s="20"/>
      <c r="AV473" s="20"/>
      <c r="AW473" s="27"/>
      <c r="AX473" s="28"/>
      <c r="AY473" s="27"/>
      <c r="AZ473" s="20"/>
      <c r="BA473" t="e">
        <f>IF(MATCH(F473,Sheet1!A:A,0),"YES","NO")</f>
        <v>#N/A</v>
      </c>
      <c r="BB473" s="125" t="e">
        <v>#N/A</v>
      </c>
      <c r="BC473" t="s">
        <v>2447</v>
      </c>
    </row>
    <row r="474" spans="1:55" x14ac:dyDescent="0.35">
      <c r="A474" s="81" t="s">
        <v>1431</v>
      </c>
      <c r="B474" s="82" t="e">
        <v>#N/A</v>
      </c>
      <c r="C474" s="19">
        <v>0.54</v>
      </c>
      <c r="D474" s="20" t="s">
        <v>1371</v>
      </c>
      <c r="E474" s="20" t="s">
        <v>1516</v>
      </c>
      <c r="F474" s="80" t="s">
        <v>1435</v>
      </c>
      <c r="G474" s="19">
        <v>0.54</v>
      </c>
      <c r="H474" s="37" t="s">
        <v>1436</v>
      </c>
      <c r="I474" s="20" t="s">
        <v>1434</v>
      </c>
      <c r="J474" s="20" t="s">
        <v>96</v>
      </c>
      <c r="K474" s="63">
        <v>45400</v>
      </c>
      <c r="L474" s="21"/>
      <c r="M474" s="21"/>
      <c r="N474" s="21" t="e">
        <v>#N/A</v>
      </c>
      <c r="O474" s="85" t="s">
        <v>1878</v>
      </c>
      <c r="P474" s="20"/>
      <c r="Q474" s="20"/>
      <c r="R474" s="20"/>
      <c r="S474" s="20"/>
      <c r="T474" s="20" t="str">
        <f t="shared" si="58"/>
        <v>DWDM-</v>
      </c>
      <c r="U474" s="20"/>
      <c r="V474" s="20"/>
      <c r="W474" s="20"/>
      <c r="X474" s="20">
        <v>0</v>
      </c>
      <c r="Y474" s="20" t="s">
        <v>1505</v>
      </c>
      <c r="Z474" s="20" t="s">
        <v>1505</v>
      </c>
      <c r="AA474" s="132">
        <v>45473</v>
      </c>
      <c r="AB474" s="20" t="str">
        <f t="shared" si="59"/>
        <v>Wk26</v>
      </c>
      <c r="AC474" s="21"/>
      <c r="AD474" s="21"/>
      <c r="AE474" s="22"/>
      <c r="AF474" s="141" t="s">
        <v>2352</v>
      </c>
      <c r="AG474" s="144"/>
      <c r="AH474" s="20"/>
      <c r="AI474" s="24"/>
      <c r="AJ474" s="25"/>
      <c r="AK474" s="20"/>
      <c r="AL474" s="21">
        <v>45512</v>
      </c>
      <c r="AM474" s="28"/>
      <c r="AN474" s="149" t="str">
        <f t="shared" si="62"/>
        <v>P1_IP_BR-Q2</v>
      </c>
      <c r="AO474" s="159" t="s">
        <v>1431</v>
      </c>
      <c r="AP474" s="149" t="s">
        <v>2447</v>
      </c>
      <c r="AQ474" s="149" t="str">
        <f>VLOOKUP(A:A,[2]Sheet1!$K:$N,4,0)</f>
        <v>P1_IP_BR-Q2</v>
      </c>
      <c r="AR474" s="152"/>
      <c r="AS474" s="20"/>
      <c r="AT474" s="20"/>
      <c r="AU474" s="20"/>
      <c r="AV474" s="20"/>
      <c r="AW474" s="27"/>
      <c r="AX474" s="28"/>
      <c r="AY474" s="27"/>
      <c r="AZ474" s="20"/>
      <c r="BA474" t="e">
        <f>IF(MATCH(F474,Sheet1!A:A,0),"YES","NO")</f>
        <v>#N/A</v>
      </c>
      <c r="BB474" s="125" t="e">
        <v>#N/A</v>
      </c>
      <c r="BC474" t="s">
        <v>2447</v>
      </c>
    </row>
    <row r="475" spans="1:55" x14ac:dyDescent="0.35">
      <c r="A475" s="81" t="s">
        <v>1431</v>
      </c>
      <c r="B475" s="82" t="e">
        <v>#N/A</v>
      </c>
      <c r="C475" s="19">
        <v>0.54</v>
      </c>
      <c r="D475" s="20" t="s">
        <v>1371</v>
      </c>
      <c r="E475" s="20" t="s">
        <v>1517</v>
      </c>
      <c r="F475" s="33" t="s">
        <v>1437</v>
      </c>
      <c r="G475" s="19">
        <v>0.54</v>
      </c>
      <c r="H475" s="37" t="s">
        <v>1438</v>
      </c>
      <c r="I475" s="20" t="s">
        <v>1434</v>
      </c>
      <c r="J475" s="20" t="s">
        <v>96</v>
      </c>
      <c r="K475" s="63">
        <v>45400</v>
      </c>
      <c r="L475" s="21"/>
      <c r="M475" s="21"/>
      <c r="N475" s="21" t="e">
        <v>#N/A</v>
      </c>
      <c r="O475" s="85" t="s">
        <v>1878</v>
      </c>
      <c r="P475" s="20"/>
      <c r="Q475" s="20"/>
      <c r="R475" s="20"/>
      <c r="S475" s="20"/>
      <c r="T475" s="20" t="str">
        <f t="shared" si="58"/>
        <v>DWDM-</v>
      </c>
      <c r="U475" s="20"/>
      <c r="V475" s="20"/>
      <c r="W475" s="20"/>
      <c r="X475" s="20">
        <v>0</v>
      </c>
      <c r="Y475" s="20" t="s">
        <v>1505</v>
      </c>
      <c r="Z475" s="20" t="s">
        <v>1505</v>
      </c>
      <c r="AA475" s="132">
        <v>45473</v>
      </c>
      <c r="AB475" s="20" t="str">
        <f t="shared" si="59"/>
        <v>Wk26</v>
      </c>
      <c r="AC475" s="21"/>
      <c r="AD475" s="21"/>
      <c r="AE475" s="22"/>
      <c r="AF475" s="141" t="s">
        <v>2352</v>
      </c>
      <c r="AG475" s="144"/>
      <c r="AH475" s="20"/>
      <c r="AI475" s="24"/>
      <c r="AJ475" s="25"/>
      <c r="AK475" s="20"/>
      <c r="AL475" s="21">
        <v>45512</v>
      </c>
      <c r="AM475" s="28"/>
      <c r="AN475" s="149" t="str">
        <f t="shared" si="62"/>
        <v>P1_IP_BR-Q2</v>
      </c>
      <c r="AO475" s="159" t="s">
        <v>1431</v>
      </c>
      <c r="AP475" s="149" t="s">
        <v>2447</v>
      </c>
      <c r="AQ475" s="149" t="str">
        <f>VLOOKUP(A:A,[2]Sheet1!$K:$N,4,0)</f>
        <v>P1_IP_BR-Q2</v>
      </c>
      <c r="AR475" s="152"/>
      <c r="AS475" s="20"/>
      <c r="AT475" s="20"/>
      <c r="AU475" s="20"/>
      <c r="AV475" s="20"/>
      <c r="AW475" s="27"/>
      <c r="AX475" s="28"/>
      <c r="AY475" s="27"/>
      <c r="AZ475" s="20"/>
      <c r="BA475" t="e">
        <f>IF(MATCH(F475,Sheet1!A:A,0),"YES","NO")</f>
        <v>#N/A</v>
      </c>
      <c r="BB475" s="125" t="e">
        <v>#N/A</v>
      </c>
      <c r="BC475" t="s">
        <v>2447</v>
      </c>
    </row>
    <row r="476" spans="1:55" x14ac:dyDescent="0.35">
      <c r="A476" s="81" t="s">
        <v>1431</v>
      </c>
      <c r="B476" s="82" t="e">
        <v>#N/A</v>
      </c>
      <c r="C476" s="19">
        <v>0.54</v>
      </c>
      <c r="D476" s="20" t="s">
        <v>1371</v>
      </c>
      <c r="E476" s="20" t="s">
        <v>1518</v>
      </c>
      <c r="F476" s="33" t="s">
        <v>1439</v>
      </c>
      <c r="G476" s="19">
        <v>0.54</v>
      </c>
      <c r="H476" s="37" t="s">
        <v>1440</v>
      </c>
      <c r="I476" s="20" t="s">
        <v>1434</v>
      </c>
      <c r="J476" s="20" t="s">
        <v>96</v>
      </c>
      <c r="K476" s="63">
        <v>45400</v>
      </c>
      <c r="L476" s="21"/>
      <c r="M476" s="21"/>
      <c r="N476" s="21" t="e">
        <v>#N/A</v>
      </c>
      <c r="O476" s="85" t="s">
        <v>1878</v>
      </c>
      <c r="P476" s="20"/>
      <c r="Q476" s="20"/>
      <c r="R476" s="20"/>
      <c r="S476" s="20"/>
      <c r="T476" s="20" t="str">
        <f t="shared" si="58"/>
        <v>DWDM-</v>
      </c>
      <c r="U476" s="20"/>
      <c r="V476" s="20"/>
      <c r="W476" s="20"/>
      <c r="X476" s="20">
        <v>0</v>
      </c>
      <c r="Y476" s="20" t="s">
        <v>1505</v>
      </c>
      <c r="Z476" s="20" t="s">
        <v>1505</v>
      </c>
      <c r="AA476" s="132">
        <v>45473</v>
      </c>
      <c r="AB476" s="20" t="str">
        <f t="shared" si="59"/>
        <v>Wk26</v>
      </c>
      <c r="AC476" s="21"/>
      <c r="AD476" s="21"/>
      <c r="AE476" s="22"/>
      <c r="AF476" s="141" t="s">
        <v>2352</v>
      </c>
      <c r="AG476" s="144"/>
      <c r="AH476" s="20"/>
      <c r="AI476" s="24"/>
      <c r="AJ476" s="25"/>
      <c r="AK476" s="20"/>
      <c r="AL476" s="21">
        <v>45512</v>
      </c>
      <c r="AM476" s="28"/>
      <c r="AN476" s="149" t="str">
        <f t="shared" si="62"/>
        <v>P1_IP_BR-Q2</v>
      </c>
      <c r="AO476" s="159" t="s">
        <v>1431</v>
      </c>
      <c r="AP476" s="149" t="s">
        <v>2447</v>
      </c>
      <c r="AQ476" s="149" t="str">
        <f>VLOOKUP(A:A,[2]Sheet1!$K:$N,4,0)</f>
        <v>P1_IP_BR-Q2</v>
      </c>
      <c r="AR476" s="152"/>
      <c r="AS476" s="20"/>
      <c r="AT476" s="20"/>
      <c r="AU476" s="20"/>
      <c r="AV476" s="20"/>
      <c r="AW476" s="27"/>
      <c r="AX476" s="28"/>
      <c r="AY476" s="27"/>
      <c r="AZ476" s="20"/>
      <c r="BA476" t="e">
        <f>IF(MATCH(F476,Sheet1!A:A,0),"YES","NO")</f>
        <v>#N/A</v>
      </c>
      <c r="BB476" s="125" t="e">
        <v>#N/A</v>
      </c>
      <c r="BC476" t="s">
        <v>2447</v>
      </c>
    </row>
    <row r="477" spans="1:55" x14ac:dyDescent="0.35">
      <c r="A477" s="81" t="s">
        <v>1431</v>
      </c>
      <c r="B477" s="82" t="e">
        <v>#N/A</v>
      </c>
      <c r="C477" s="19">
        <v>0.54</v>
      </c>
      <c r="D477" s="20" t="s">
        <v>1371</v>
      </c>
      <c r="E477" s="20" t="s">
        <v>1519</v>
      </c>
      <c r="F477" s="33" t="s">
        <v>1441</v>
      </c>
      <c r="G477" s="19">
        <v>0.54</v>
      </c>
      <c r="H477" s="37" t="s">
        <v>1442</v>
      </c>
      <c r="I477" s="20" t="s">
        <v>1434</v>
      </c>
      <c r="J477" s="20" t="s">
        <v>96</v>
      </c>
      <c r="K477" s="63">
        <v>45400</v>
      </c>
      <c r="L477" s="21"/>
      <c r="M477" s="21"/>
      <c r="N477" s="21" t="e">
        <v>#N/A</v>
      </c>
      <c r="O477" s="85" t="s">
        <v>1878</v>
      </c>
      <c r="P477" s="20"/>
      <c r="Q477" s="20"/>
      <c r="R477" s="20"/>
      <c r="S477" s="20"/>
      <c r="T477" s="20" t="str">
        <f t="shared" si="58"/>
        <v>DWDM-</v>
      </c>
      <c r="U477" s="20"/>
      <c r="V477" s="20"/>
      <c r="W477" s="20"/>
      <c r="X477" s="20">
        <v>0</v>
      </c>
      <c r="Y477" s="20" t="s">
        <v>1505</v>
      </c>
      <c r="Z477" s="20" t="s">
        <v>1505</v>
      </c>
      <c r="AA477" s="132">
        <v>45473</v>
      </c>
      <c r="AB477" s="20" t="str">
        <f t="shared" si="59"/>
        <v>Wk26</v>
      </c>
      <c r="AC477" s="21"/>
      <c r="AD477" s="21"/>
      <c r="AE477" s="22"/>
      <c r="AF477" s="141" t="s">
        <v>2352</v>
      </c>
      <c r="AG477" s="144"/>
      <c r="AH477" s="20"/>
      <c r="AI477" s="24"/>
      <c r="AJ477" s="25"/>
      <c r="AK477" s="20"/>
      <c r="AL477" s="21">
        <v>45512</v>
      </c>
      <c r="AM477" s="28"/>
      <c r="AN477" s="149" t="str">
        <f t="shared" si="62"/>
        <v>P1_IP_BR-Q2</v>
      </c>
      <c r="AO477" s="159" t="s">
        <v>1431</v>
      </c>
      <c r="AP477" s="149" t="s">
        <v>2447</v>
      </c>
      <c r="AQ477" s="149" t="str">
        <f>VLOOKUP(A:A,[2]Sheet1!$K:$N,4,0)</f>
        <v>P1_IP_BR-Q2</v>
      </c>
      <c r="AR477" s="152"/>
      <c r="AS477" s="20"/>
      <c r="AT477" s="20"/>
      <c r="AU477" s="20"/>
      <c r="AV477" s="20"/>
      <c r="AW477" s="27"/>
      <c r="AX477" s="28"/>
      <c r="AY477" s="27"/>
      <c r="AZ477" s="20"/>
      <c r="BA477" t="e">
        <f>IF(MATCH(F477,Sheet1!A:A,0),"YES","NO")</f>
        <v>#N/A</v>
      </c>
      <c r="BB477" s="125" t="e">
        <v>#N/A</v>
      </c>
      <c r="BC477" t="s">
        <v>2447</v>
      </c>
    </row>
    <row r="478" spans="1:55" ht="15" hidden="1" customHeight="1" x14ac:dyDescent="0.35">
      <c r="A478" s="81" t="s">
        <v>1443</v>
      </c>
      <c r="B478" s="82" t="e">
        <v>#N/A</v>
      </c>
      <c r="C478" s="19"/>
      <c r="D478" s="20" t="s">
        <v>1371</v>
      </c>
      <c r="E478" s="20" t="s">
        <v>103</v>
      </c>
      <c r="F478" s="33" t="s">
        <v>1444</v>
      </c>
      <c r="G478" s="19"/>
      <c r="H478" s="37" t="s">
        <v>1445</v>
      </c>
      <c r="I478" s="20" t="s">
        <v>1434</v>
      </c>
      <c r="J478" s="20" t="s">
        <v>96</v>
      </c>
      <c r="K478" s="63">
        <v>45400</v>
      </c>
      <c r="L478" s="21"/>
      <c r="M478" s="21"/>
      <c r="N478" s="21" t="e">
        <v>#N/A</v>
      </c>
      <c r="O478" s="85" t="s">
        <v>1878</v>
      </c>
      <c r="P478" s="20"/>
      <c r="Q478" s="20"/>
      <c r="R478" s="20"/>
      <c r="S478" s="20"/>
      <c r="T478" s="20" t="str">
        <f t="shared" si="58"/>
        <v>DWDM-</v>
      </c>
      <c r="U478" s="20"/>
      <c r="V478" s="20"/>
      <c r="W478" s="20"/>
      <c r="X478" s="20" t="s">
        <v>2240</v>
      </c>
      <c r="Y478" s="20" t="s">
        <v>1506</v>
      </c>
      <c r="Z478" s="20" t="s">
        <v>1506</v>
      </c>
      <c r="AA478" s="132">
        <v>45473</v>
      </c>
      <c r="AB478" s="20" t="str">
        <f t="shared" si="59"/>
        <v>Wk26</v>
      </c>
      <c r="AC478" s="21"/>
      <c r="AD478" s="21"/>
      <c r="AE478" s="22"/>
      <c r="AF478" s="141"/>
      <c r="AG478" s="144">
        <v>45464</v>
      </c>
      <c r="AH478" s="20"/>
      <c r="AI478" s="24"/>
      <c r="AJ478" s="25"/>
      <c r="AK478" s="20"/>
      <c r="AL478" s="21">
        <v>45512</v>
      </c>
      <c r="AM478" s="28"/>
      <c r="AN478" s="149" t="e">
        <v>#N/A</v>
      </c>
      <c r="AO478" s="159" t="e">
        <v>#N/A</v>
      </c>
      <c r="AP478" s="149" t="e">
        <v>#N/A</v>
      </c>
      <c r="AQ478" s="149" t="e">
        <f>VLOOKUP(A:A,[2]Sheet1!$K:$N,4,0)</f>
        <v>#N/A</v>
      </c>
      <c r="AR478" s="152"/>
      <c r="AS478" s="20"/>
      <c r="AT478" s="20"/>
      <c r="AU478" s="20"/>
      <c r="AV478" s="20"/>
      <c r="AW478" s="27"/>
      <c r="AX478" s="28"/>
      <c r="AY478" s="27"/>
      <c r="AZ478" s="20"/>
      <c r="BA478" t="e">
        <f>IF(MATCH(F478,Sheet1!A:A,0),"YES","NO")</f>
        <v>#N/A</v>
      </c>
      <c r="BB478" s="125" t="e">
        <v>#N/A</v>
      </c>
      <c r="BC478" t="e">
        <v>#N/A</v>
      </c>
    </row>
    <row r="479" spans="1:55" ht="15" hidden="1" customHeight="1" x14ac:dyDescent="0.35">
      <c r="A479" s="81" t="s">
        <v>1443</v>
      </c>
      <c r="B479" s="82" t="e">
        <v>#N/A</v>
      </c>
      <c r="C479" s="19"/>
      <c r="D479" s="20" t="s">
        <v>1371</v>
      </c>
      <c r="E479" s="20" t="s">
        <v>1520</v>
      </c>
      <c r="F479" s="33" t="s">
        <v>1446</v>
      </c>
      <c r="G479" s="19"/>
      <c r="H479" s="37" t="s">
        <v>1447</v>
      </c>
      <c r="I479" s="20" t="s">
        <v>1434</v>
      </c>
      <c r="J479" s="20" t="s">
        <v>96</v>
      </c>
      <c r="K479" s="63">
        <v>45400</v>
      </c>
      <c r="L479" s="21"/>
      <c r="M479" s="21"/>
      <c r="N479" s="21" t="e">
        <v>#N/A</v>
      </c>
      <c r="O479" s="85" t="s">
        <v>1878</v>
      </c>
      <c r="P479" s="20"/>
      <c r="Q479" s="20"/>
      <c r="R479" s="20"/>
      <c r="S479" s="20"/>
      <c r="T479" s="20" t="str">
        <f t="shared" si="58"/>
        <v>DWDM-</v>
      </c>
      <c r="U479" s="20"/>
      <c r="V479" s="20"/>
      <c r="W479" s="20"/>
      <c r="X479" s="20">
        <v>0</v>
      </c>
      <c r="Y479" s="20" t="s">
        <v>1505</v>
      </c>
      <c r="Z479" s="20" t="s">
        <v>1505</v>
      </c>
      <c r="AA479" s="132">
        <v>45503</v>
      </c>
      <c r="AB479" s="20" t="str">
        <f t="shared" si="59"/>
        <v>Wk31</v>
      </c>
      <c r="AC479" s="21"/>
      <c r="AD479" s="21"/>
      <c r="AE479" s="22"/>
      <c r="AF479" s="141"/>
      <c r="AG479" s="144"/>
      <c r="AH479" s="20"/>
      <c r="AI479" s="24"/>
      <c r="AJ479" s="25"/>
      <c r="AK479" s="20"/>
      <c r="AL479" s="21">
        <v>45519</v>
      </c>
      <c r="AM479" s="28"/>
      <c r="AN479" s="149" t="e">
        <v>#N/A</v>
      </c>
      <c r="AO479" s="159" t="e">
        <v>#N/A</v>
      </c>
      <c r="AP479" s="149" t="e">
        <v>#N/A</v>
      </c>
      <c r="AQ479" s="149" t="e">
        <f>VLOOKUP(A:A,[2]Sheet1!$K:$N,4,0)</f>
        <v>#N/A</v>
      </c>
      <c r="AR479" s="152"/>
      <c r="AS479" s="20"/>
      <c r="AT479" s="20"/>
      <c r="AU479" s="20"/>
      <c r="AV479" s="20"/>
      <c r="AW479" s="27"/>
      <c r="AX479" s="28"/>
      <c r="AY479" s="27"/>
      <c r="AZ479" s="20"/>
      <c r="BA479" t="e">
        <f>IF(MATCH(F479,Sheet1!A:A,0),"YES","NO")</f>
        <v>#N/A</v>
      </c>
      <c r="BB479" s="125" t="e">
        <v>#N/A</v>
      </c>
      <c r="BC479" t="e">
        <v>#N/A</v>
      </c>
    </row>
    <row r="480" spans="1:55" ht="15" hidden="1" customHeight="1" x14ac:dyDescent="0.35">
      <c r="A480" s="81" t="s">
        <v>1443</v>
      </c>
      <c r="B480" s="82" t="e">
        <v>#N/A</v>
      </c>
      <c r="C480" s="19"/>
      <c r="D480" s="20" t="s">
        <v>1371</v>
      </c>
      <c r="E480" s="20" t="s">
        <v>1448</v>
      </c>
      <c r="F480" s="33" t="s">
        <v>1449</v>
      </c>
      <c r="G480" s="19"/>
      <c r="H480" s="37" t="s">
        <v>1450</v>
      </c>
      <c r="I480" s="20" t="s">
        <v>1434</v>
      </c>
      <c r="J480" s="20" t="s">
        <v>96</v>
      </c>
      <c r="K480" s="63">
        <v>45400</v>
      </c>
      <c r="L480" s="21"/>
      <c r="M480" s="21"/>
      <c r="N480" s="21" t="e">
        <v>#N/A</v>
      </c>
      <c r="O480" s="85" t="s">
        <v>1878</v>
      </c>
      <c r="P480" s="20"/>
      <c r="Q480" s="20"/>
      <c r="R480" s="20"/>
      <c r="S480" s="20"/>
      <c r="T480" s="20" t="str">
        <f t="shared" si="58"/>
        <v>DWDM-</v>
      </c>
      <c r="U480" s="20"/>
      <c r="V480" s="20"/>
      <c r="W480" s="20"/>
      <c r="X480" s="20">
        <v>0</v>
      </c>
      <c r="Y480" s="20" t="s">
        <v>1505</v>
      </c>
      <c r="Z480" s="20" t="s">
        <v>1505</v>
      </c>
      <c r="AA480" s="132">
        <v>45503</v>
      </c>
      <c r="AB480" s="20" t="str">
        <f t="shared" si="59"/>
        <v>Wk31</v>
      </c>
      <c r="AC480" s="21"/>
      <c r="AD480" s="21"/>
      <c r="AE480" s="22"/>
      <c r="AF480" s="141"/>
      <c r="AG480" s="144"/>
      <c r="AH480" s="20"/>
      <c r="AI480" s="24"/>
      <c r="AJ480" s="25"/>
      <c r="AK480" s="20"/>
      <c r="AL480" s="21">
        <v>45519</v>
      </c>
      <c r="AM480" s="28"/>
      <c r="AN480" s="149" t="e">
        <v>#N/A</v>
      </c>
      <c r="AO480" s="159" t="e">
        <v>#N/A</v>
      </c>
      <c r="AP480" s="149" t="e">
        <v>#N/A</v>
      </c>
      <c r="AQ480" s="149" t="e">
        <f>VLOOKUP(A:A,[2]Sheet1!$K:$N,4,0)</f>
        <v>#N/A</v>
      </c>
      <c r="AR480" s="152"/>
      <c r="AS480" s="20"/>
      <c r="AT480" s="20"/>
      <c r="AU480" s="20"/>
      <c r="AV480" s="20"/>
      <c r="AW480" s="27"/>
      <c r="AX480" s="28"/>
      <c r="AY480" s="27"/>
      <c r="AZ480" s="20"/>
      <c r="BA480" t="e">
        <f>IF(MATCH(F480,Sheet1!A:A,0),"YES","NO")</f>
        <v>#N/A</v>
      </c>
      <c r="BB480" s="125" t="e">
        <v>#N/A</v>
      </c>
      <c r="BC480" t="e">
        <v>#N/A</v>
      </c>
    </row>
    <row r="481" spans="1:55" x14ac:dyDescent="0.35">
      <c r="A481" s="81" t="s">
        <v>1451</v>
      </c>
      <c r="B481" s="82" t="e">
        <v>#N/A</v>
      </c>
      <c r="C481" s="19">
        <v>0.42</v>
      </c>
      <c r="D481" s="20" t="s">
        <v>1371</v>
      </c>
      <c r="E481" s="20" t="s">
        <v>578</v>
      </c>
      <c r="F481" s="33" t="s">
        <v>1452</v>
      </c>
      <c r="G481" s="19">
        <v>0.42</v>
      </c>
      <c r="H481" s="37" t="s">
        <v>1453</v>
      </c>
      <c r="I481" s="20" t="s">
        <v>1434</v>
      </c>
      <c r="J481" s="20" t="s">
        <v>158</v>
      </c>
      <c r="K481" s="63">
        <v>45398</v>
      </c>
      <c r="L481" s="21"/>
      <c r="M481" s="21"/>
      <c r="N481" s="21" t="e">
        <v>#N/A</v>
      </c>
      <c r="O481" s="85" t="s">
        <v>1878</v>
      </c>
      <c r="P481" s="20"/>
      <c r="Q481" s="20"/>
      <c r="R481" s="20"/>
      <c r="S481" s="20"/>
      <c r="T481" s="20" t="str">
        <f t="shared" si="58"/>
        <v>DWDM-</v>
      </c>
      <c r="U481" s="20"/>
      <c r="V481" s="20"/>
      <c r="W481" s="20"/>
      <c r="X481" s="20">
        <v>0</v>
      </c>
      <c r="Y481" s="20" t="s">
        <v>1505</v>
      </c>
      <c r="Z481" s="20" t="s">
        <v>1508</v>
      </c>
      <c r="AA481" s="132">
        <v>45468</v>
      </c>
      <c r="AB481" s="20" t="str">
        <f t="shared" si="59"/>
        <v>Wk26</v>
      </c>
      <c r="AC481" s="21"/>
      <c r="AD481" s="21"/>
      <c r="AE481" s="22"/>
      <c r="AF481" s="141" t="s">
        <v>2356</v>
      </c>
      <c r="AG481" s="144"/>
      <c r="AH481" s="20"/>
      <c r="AI481" s="24"/>
      <c r="AJ481" s="25"/>
      <c r="AK481" s="20"/>
      <c r="AL481" s="21">
        <v>45519</v>
      </c>
      <c r="AM481" s="28"/>
      <c r="AN481" s="149" t="str">
        <f t="shared" ref="AN481:AN485" si="63">AQ481</f>
        <v>P1_IP_BR-Q2</v>
      </c>
      <c r="AO481" s="159" t="s">
        <v>1451</v>
      </c>
      <c r="AP481" s="149" t="s">
        <v>2447</v>
      </c>
      <c r="AQ481" s="149" t="str">
        <f>VLOOKUP(A:A,[2]Sheet1!$K:$N,4,0)</f>
        <v>P1_IP_BR-Q2</v>
      </c>
      <c r="AR481" s="152"/>
      <c r="AS481" s="20"/>
      <c r="AT481" s="20"/>
      <c r="AU481" s="20"/>
      <c r="AV481" s="20"/>
      <c r="AW481" s="27"/>
      <c r="AX481" s="28"/>
      <c r="AY481" s="27"/>
      <c r="AZ481" s="20"/>
      <c r="BA481" t="e">
        <f>IF(MATCH(F481,Sheet1!A:A,0),"YES","NO")</f>
        <v>#N/A</v>
      </c>
      <c r="BB481" s="125" t="e">
        <v>#N/A</v>
      </c>
      <c r="BC481" t="s">
        <v>2447</v>
      </c>
    </row>
    <row r="482" spans="1:55" ht="58" x14ac:dyDescent="0.35">
      <c r="A482" s="81" t="s">
        <v>1451</v>
      </c>
      <c r="B482" s="82" t="e">
        <v>#N/A</v>
      </c>
      <c r="C482" s="19">
        <v>0.42</v>
      </c>
      <c r="D482" s="20" t="s">
        <v>1371</v>
      </c>
      <c r="E482" s="20" t="s">
        <v>575</v>
      </c>
      <c r="F482" s="33" t="s">
        <v>1454</v>
      </c>
      <c r="G482" s="19">
        <v>0.42</v>
      </c>
      <c r="H482" s="37" t="s">
        <v>1405</v>
      </c>
      <c r="I482" s="20" t="s">
        <v>1434</v>
      </c>
      <c r="J482" s="20" t="s">
        <v>158</v>
      </c>
      <c r="K482" s="63">
        <v>45398</v>
      </c>
      <c r="L482" s="21"/>
      <c r="M482" s="21"/>
      <c r="N482" s="21" t="s">
        <v>2164</v>
      </c>
      <c r="O482" s="85" t="s">
        <v>1990</v>
      </c>
      <c r="P482" s="20">
        <v>2024</v>
      </c>
      <c r="Q482" s="20" t="s">
        <v>184</v>
      </c>
      <c r="R482" s="20" t="s">
        <v>39</v>
      </c>
      <c r="S482" s="20" t="s">
        <v>1833</v>
      </c>
      <c r="T482" s="20" t="str">
        <f t="shared" si="58"/>
        <v>DWDM-4992A</v>
      </c>
      <c r="U482" s="20" t="s">
        <v>575</v>
      </c>
      <c r="V482" s="20" t="s">
        <v>40</v>
      </c>
      <c r="W482" s="20" t="s">
        <v>1938</v>
      </c>
      <c r="X482" s="31" t="s">
        <v>146</v>
      </c>
      <c r="Y482" s="20" t="s">
        <v>1506</v>
      </c>
      <c r="Z482" s="20" t="s">
        <v>1506</v>
      </c>
      <c r="AA482" s="172">
        <v>45442</v>
      </c>
      <c r="AB482" s="20" t="str">
        <f t="shared" si="59"/>
        <v>Wk22</v>
      </c>
      <c r="AC482" s="21">
        <v>45442</v>
      </c>
      <c r="AD482" s="21"/>
      <c r="AE482" s="22"/>
      <c r="AF482" s="141" t="s">
        <v>2382</v>
      </c>
      <c r="AG482" s="144"/>
      <c r="AH482" s="20"/>
      <c r="AI482" s="24"/>
      <c r="AJ482" s="25"/>
      <c r="AK482" s="20"/>
      <c r="AL482" s="21">
        <f t="shared" ref="AL482:AL486" si="64">AA482+14</f>
        <v>45456</v>
      </c>
      <c r="AM482" s="28"/>
      <c r="AN482" s="149" t="str">
        <f t="shared" si="63"/>
        <v>P1_IP_BR-Q2</v>
      </c>
      <c r="AO482" s="159" t="s">
        <v>1451</v>
      </c>
      <c r="AP482" s="149" t="s">
        <v>2447</v>
      </c>
      <c r="AQ482" s="149" t="str">
        <f>VLOOKUP(A:A,[2]Sheet1!$K:$N,4,0)</f>
        <v>P1_IP_BR-Q2</v>
      </c>
      <c r="AR482" s="152"/>
      <c r="AS482" s="20"/>
      <c r="AT482" s="20"/>
      <c r="AU482" s="20"/>
      <c r="AV482" s="20"/>
      <c r="AW482" s="27"/>
      <c r="AX482" s="28"/>
      <c r="AY482" s="27"/>
      <c r="AZ482" s="20"/>
      <c r="BA482" t="e">
        <f>IF(MATCH(F482,Sheet1!A:A,0),"YES","NO")</f>
        <v>#N/A</v>
      </c>
      <c r="BB482" s="125" t="e">
        <v>#N/A</v>
      </c>
      <c r="BC482" t="s">
        <v>2447</v>
      </c>
    </row>
    <row r="483" spans="1:55" ht="29" x14ac:dyDescent="0.35">
      <c r="A483" s="81" t="s">
        <v>1451</v>
      </c>
      <c r="B483" s="82" t="e">
        <v>#N/A</v>
      </c>
      <c r="C483" s="19">
        <v>0.42</v>
      </c>
      <c r="D483" s="20" t="s">
        <v>1371</v>
      </c>
      <c r="E483" s="20" t="s">
        <v>1457</v>
      </c>
      <c r="F483" s="33" t="s">
        <v>1455</v>
      </c>
      <c r="G483" s="19">
        <v>0.42</v>
      </c>
      <c r="H483" s="37" t="s">
        <v>1456</v>
      </c>
      <c r="I483" s="20" t="s">
        <v>1434</v>
      </c>
      <c r="J483" s="20" t="s">
        <v>158</v>
      </c>
      <c r="K483" s="63">
        <v>45399</v>
      </c>
      <c r="L483" s="21"/>
      <c r="M483" s="21"/>
      <c r="N483" s="21" t="s">
        <v>2028</v>
      </c>
      <c r="O483" s="85" t="s">
        <v>1991</v>
      </c>
      <c r="P483" s="20">
        <v>2024</v>
      </c>
      <c r="Q483" s="20" t="s">
        <v>184</v>
      </c>
      <c r="R483" s="20" t="s">
        <v>39</v>
      </c>
      <c r="S483" s="20" t="s">
        <v>1451</v>
      </c>
      <c r="T483" s="20" t="str">
        <f t="shared" si="58"/>
        <v>DWDM-4991A</v>
      </c>
      <c r="U483" s="20" t="s">
        <v>1457</v>
      </c>
      <c r="V483" s="20" t="s">
        <v>1897</v>
      </c>
      <c r="W483" s="20" t="s">
        <v>1810</v>
      </c>
      <c r="X483" s="20" t="s">
        <v>2240</v>
      </c>
      <c r="Y483" s="20" t="s">
        <v>1506</v>
      </c>
      <c r="Z483" s="20" t="s">
        <v>1506</v>
      </c>
      <c r="AA483" s="132">
        <v>45441</v>
      </c>
      <c r="AB483" s="20" t="str">
        <f t="shared" si="59"/>
        <v>Wk22</v>
      </c>
      <c r="AC483" s="21">
        <v>45441</v>
      </c>
      <c r="AD483" s="21"/>
      <c r="AE483" s="22"/>
      <c r="AF483" s="141" t="s">
        <v>1879</v>
      </c>
      <c r="AG483" s="144">
        <v>45447</v>
      </c>
      <c r="AH483" s="20"/>
      <c r="AI483" s="24">
        <v>45455</v>
      </c>
      <c r="AJ483" s="25"/>
      <c r="AK483" s="20"/>
      <c r="AL483" s="21">
        <f t="shared" si="64"/>
        <v>45455</v>
      </c>
      <c r="AM483" s="28"/>
      <c r="AN483" s="149" t="str">
        <f t="shared" si="63"/>
        <v>P1_IP_BR-Q2</v>
      </c>
      <c r="AO483" s="159" t="s">
        <v>1451</v>
      </c>
      <c r="AP483" s="149" t="s">
        <v>2447</v>
      </c>
      <c r="AQ483" s="149" t="str">
        <f>VLOOKUP(A:A,[2]Sheet1!$K:$N,4,0)</f>
        <v>P1_IP_BR-Q2</v>
      </c>
      <c r="AR483" s="152"/>
      <c r="AS483" s="20"/>
      <c r="AT483" s="20"/>
      <c r="AU483" s="20"/>
      <c r="AV483" s="20"/>
      <c r="AW483" s="27"/>
      <c r="AX483" s="28"/>
      <c r="AY483" s="27"/>
      <c r="AZ483" s="20"/>
      <c r="BA483" t="str">
        <f>IF(MATCH(F483,Sheet1!A:A,0),"YES","NO")</f>
        <v>YES</v>
      </c>
      <c r="BB483" s="125" t="e">
        <v>#N/A</v>
      </c>
      <c r="BC483" t="s">
        <v>2447</v>
      </c>
    </row>
    <row r="484" spans="1:55" ht="43.5" x14ac:dyDescent="0.35">
      <c r="A484" s="81" t="s">
        <v>1451</v>
      </c>
      <c r="B484" s="82" t="e">
        <v>#N/A</v>
      </c>
      <c r="C484" s="19">
        <v>0.42</v>
      </c>
      <c r="D484" s="20" t="s">
        <v>1371</v>
      </c>
      <c r="E484" s="20" t="s">
        <v>1460</v>
      </c>
      <c r="F484" s="33" t="s">
        <v>1458</v>
      </c>
      <c r="G484" s="19">
        <v>0.42</v>
      </c>
      <c r="H484" s="37" t="s">
        <v>1459</v>
      </c>
      <c r="I484" s="20" t="s">
        <v>1434</v>
      </c>
      <c r="J484" s="20" t="s">
        <v>158</v>
      </c>
      <c r="K484" s="63">
        <v>45399</v>
      </c>
      <c r="L484" s="21"/>
      <c r="M484" s="21"/>
      <c r="N484" s="21" t="s">
        <v>2027</v>
      </c>
      <c r="O484" s="85" t="s">
        <v>1991</v>
      </c>
      <c r="P484" s="20">
        <v>2024</v>
      </c>
      <c r="Q484" s="20" t="s">
        <v>184</v>
      </c>
      <c r="R484" s="20" t="s">
        <v>39</v>
      </c>
      <c r="S484" s="20" t="s">
        <v>1451</v>
      </c>
      <c r="T484" s="20" t="str">
        <f t="shared" si="58"/>
        <v>DWDM-4672A</v>
      </c>
      <c r="U484" s="20" t="s">
        <v>1460</v>
      </c>
      <c r="V484" s="20" t="s">
        <v>1897</v>
      </c>
      <c r="W484" s="20" t="s">
        <v>1811</v>
      </c>
      <c r="X484" s="20" t="s">
        <v>2240</v>
      </c>
      <c r="Y484" s="20" t="s">
        <v>1506</v>
      </c>
      <c r="Z484" s="20" t="s">
        <v>1506</v>
      </c>
      <c r="AA484" s="132">
        <v>45441</v>
      </c>
      <c r="AB484" s="20" t="str">
        <f t="shared" si="59"/>
        <v>Wk22</v>
      </c>
      <c r="AC484" s="21">
        <v>45441</v>
      </c>
      <c r="AD484" s="21"/>
      <c r="AE484" s="22"/>
      <c r="AF484" s="141" t="s">
        <v>2378</v>
      </c>
      <c r="AG484" s="144">
        <v>45447</v>
      </c>
      <c r="AH484" s="20"/>
      <c r="AI484" s="24"/>
      <c r="AJ484" s="25"/>
      <c r="AK484" s="20"/>
      <c r="AL484" s="21">
        <f t="shared" si="64"/>
        <v>45455</v>
      </c>
      <c r="AM484" s="28"/>
      <c r="AN484" s="149" t="str">
        <f t="shared" si="63"/>
        <v>P1_IP_BR-Q2</v>
      </c>
      <c r="AO484" s="159" t="s">
        <v>1451</v>
      </c>
      <c r="AP484" s="149" t="s">
        <v>2447</v>
      </c>
      <c r="AQ484" s="149" t="str">
        <f>VLOOKUP(A:A,[2]Sheet1!$K:$N,4,0)</f>
        <v>P1_IP_BR-Q2</v>
      </c>
      <c r="AR484" s="152"/>
      <c r="AS484" s="20"/>
      <c r="AT484" s="20"/>
      <c r="AU484" s="20"/>
      <c r="AV484" s="20"/>
      <c r="AW484" s="27"/>
      <c r="AX484" s="28"/>
      <c r="AY484" s="27"/>
      <c r="AZ484" s="20"/>
      <c r="BA484" t="e">
        <f>IF(MATCH(F484,Sheet1!A:A,0),"YES","NO")</f>
        <v>#N/A</v>
      </c>
      <c r="BB484" s="125" t="e">
        <v>#N/A</v>
      </c>
      <c r="BC484" t="s">
        <v>2447</v>
      </c>
    </row>
    <row r="485" spans="1:55" ht="58" x14ac:dyDescent="0.35">
      <c r="A485" s="81" t="s">
        <v>1451</v>
      </c>
      <c r="B485" s="82" t="e">
        <v>#N/A</v>
      </c>
      <c r="C485" s="19">
        <v>0.42</v>
      </c>
      <c r="D485" s="20" t="s">
        <v>1371</v>
      </c>
      <c r="E485" s="20" t="s">
        <v>1463</v>
      </c>
      <c r="F485" s="33" t="s">
        <v>1461</v>
      </c>
      <c r="G485" s="19">
        <v>0.42</v>
      </c>
      <c r="H485" s="37" t="s">
        <v>1462</v>
      </c>
      <c r="I485" s="20" t="s">
        <v>1434</v>
      </c>
      <c r="J485" s="20" t="s">
        <v>158</v>
      </c>
      <c r="K485" s="63">
        <v>45399</v>
      </c>
      <c r="L485" s="21"/>
      <c r="M485" s="21"/>
      <c r="N485" s="21" t="s">
        <v>2026</v>
      </c>
      <c r="O485" s="85" t="s">
        <v>1991</v>
      </c>
      <c r="P485" s="20">
        <v>2024</v>
      </c>
      <c r="Q485" s="20" t="s">
        <v>184</v>
      </c>
      <c r="R485" s="20" t="s">
        <v>39</v>
      </c>
      <c r="S485" s="20" t="s">
        <v>1451</v>
      </c>
      <c r="T485" s="20" t="str">
        <f t="shared" si="58"/>
        <v>DWDM-4665A</v>
      </c>
      <c r="U485" s="20" t="s">
        <v>1463</v>
      </c>
      <c r="V485" s="20" t="s">
        <v>1897</v>
      </c>
      <c r="W485" s="20" t="s">
        <v>1810</v>
      </c>
      <c r="X485" s="20" t="s">
        <v>2240</v>
      </c>
      <c r="Y485" s="20" t="s">
        <v>1506</v>
      </c>
      <c r="Z485" s="20" t="s">
        <v>1506</v>
      </c>
      <c r="AA485" s="172">
        <v>45442</v>
      </c>
      <c r="AB485" s="20" t="str">
        <f t="shared" si="59"/>
        <v>Wk22</v>
      </c>
      <c r="AC485" s="21">
        <v>45442</v>
      </c>
      <c r="AD485" s="21"/>
      <c r="AE485" s="22"/>
      <c r="AF485" s="141" t="s">
        <v>2383</v>
      </c>
      <c r="AG485" s="144">
        <v>45447</v>
      </c>
      <c r="AH485" s="20"/>
      <c r="AI485" s="24"/>
      <c r="AJ485" s="25"/>
      <c r="AK485" s="20"/>
      <c r="AL485" s="21">
        <f t="shared" si="64"/>
        <v>45456</v>
      </c>
      <c r="AM485" s="28"/>
      <c r="AN485" s="149" t="str">
        <f t="shared" si="63"/>
        <v>P1_IP_BR-Q2</v>
      </c>
      <c r="AO485" s="159" t="s">
        <v>1451</v>
      </c>
      <c r="AP485" s="149" t="s">
        <v>2447</v>
      </c>
      <c r="AQ485" s="149" t="str">
        <f>VLOOKUP(A:A,[2]Sheet1!$K:$N,4,0)</f>
        <v>P1_IP_BR-Q2</v>
      </c>
      <c r="AR485" s="152"/>
      <c r="AS485" s="20"/>
      <c r="AT485" s="20"/>
      <c r="AU485" s="20"/>
      <c r="AV485" s="20"/>
      <c r="AW485" s="27"/>
      <c r="AX485" s="28"/>
      <c r="AY485" s="27"/>
      <c r="AZ485" s="20"/>
      <c r="BA485" t="e">
        <f>IF(MATCH(F485,Sheet1!A:A,0),"YES","NO")</f>
        <v>#N/A</v>
      </c>
      <c r="BB485" s="125" t="e">
        <v>#N/A</v>
      </c>
      <c r="BC485" t="s">
        <v>2447</v>
      </c>
    </row>
    <row r="486" spans="1:55" ht="58" x14ac:dyDescent="0.35">
      <c r="A486" s="81" t="s">
        <v>1464</v>
      </c>
      <c r="B486" s="82" t="e">
        <v>#N/A</v>
      </c>
      <c r="C486" s="19">
        <v>0.38</v>
      </c>
      <c r="D486" s="20" t="s">
        <v>1371</v>
      </c>
      <c r="E486" s="20" t="s">
        <v>555</v>
      </c>
      <c r="F486" s="120" t="s">
        <v>1465</v>
      </c>
      <c r="G486" s="19">
        <v>0.38</v>
      </c>
      <c r="H486" s="85" t="s">
        <v>1466</v>
      </c>
      <c r="I486" s="20" t="s">
        <v>1434</v>
      </c>
      <c r="J486" s="20" t="s">
        <v>158</v>
      </c>
      <c r="K486" s="63">
        <v>45399</v>
      </c>
      <c r="L486" s="21"/>
      <c r="M486" s="21"/>
      <c r="N486" s="21" t="s">
        <v>2029</v>
      </c>
      <c r="O486" s="85" t="s">
        <v>1991</v>
      </c>
      <c r="P486" s="20">
        <v>2024</v>
      </c>
      <c r="Q486" s="20" t="s">
        <v>184</v>
      </c>
      <c r="R486" s="20" t="s">
        <v>39</v>
      </c>
      <c r="S486" s="20" t="s">
        <v>1980</v>
      </c>
      <c r="T486" s="20" t="str">
        <f t="shared" si="58"/>
        <v>DWDM-4998A</v>
      </c>
      <c r="U486" s="20" t="s">
        <v>555</v>
      </c>
      <c r="V486" s="20" t="s">
        <v>1897</v>
      </c>
      <c r="W486" s="20" t="s">
        <v>1794</v>
      </c>
      <c r="X486" s="20" t="s">
        <v>2240</v>
      </c>
      <c r="Y486" s="20" t="s">
        <v>1504</v>
      </c>
      <c r="Z486" s="20" t="s">
        <v>1504</v>
      </c>
      <c r="AA486" s="132">
        <v>45440</v>
      </c>
      <c r="AB486" s="20" t="str">
        <f t="shared" si="59"/>
        <v>Wk22</v>
      </c>
      <c r="AC486" s="21">
        <v>45440</v>
      </c>
      <c r="AD486" s="21"/>
      <c r="AE486" s="22"/>
      <c r="AF486" s="141" t="s">
        <v>2384</v>
      </c>
      <c r="AG486" s="144">
        <v>45450</v>
      </c>
      <c r="AH486" s="20"/>
      <c r="AI486" s="24"/>
      <c r="AJ486" s="25"/>
      <c r="AK486" s="20"/>
      <c r="AL486" s="21">
        <f t="shared" si="64"/>
        <v>45454</v>
      </c>
      <c r="AM486" s="28"/>
      <c r="AN486" s="149" t="s">
        <v>2300</v>
      </c>
      <c r="AO486" s="159" t="s">
        <v>1464</v>
      </c>
      <c r="AP486" s="149" t="s">
        <v>2447</v>
      </c>
      <c r="AQ486" s="149" t="str">
        <f>VLOOKUP(A:A,[2]Sheet1!$K:$N,4,0)</f>
        <v>P1_IP_BR-Q2</v>
      </c>
      <c r="AR486" s="152"/>
      <c r="AS486" s="20"/>
      <c r="AT486" s="20"/>
      <c r="AU486" s="20"/>
      <c r="AV486" s="20"/>
      <c r="AW486" s="27"/>
      <c r="AX486" s="28"/>
      <c r="AY486" s="27"/>
      <c r="AZ486" s="20"/>
      <c r="BA486" t="e">
        <f>IF(MATCH(F486,Sheet1!A:A,0),"YES","NO")</f>
        <v>#N/A</v>
      </c>
      <c r="BB486" s="125" t="e">
        <v>#N/A</v>
      </c>
      <c r="BC486" t="s">
        <v>2447</v>
      </c>
    </row>
    <row r="487" spans="1:55" x14ac:dyDescent="0.35">
      <c r="A487" s="81" t="s">
        <v>1464</v>
      </c>
      <c r="B487" s="82" t="e">
        <v>#N/A</v>
      </c>
      <c r="C487" s="19">
        <v>0.38</v>
      </c>
      <c r="D487" s="20" t="s">
        <v>1371</v>
      </c>
      <c r="E487" s="20" t="s">
        <v>702</v>
      </c>
      <c r="F487" s="120" t="s">
        <v>1467</v>
      </c>
      <c r="G487" s="19">
        <v>0.38</v>
      </c>
      <c r="H487" s="85" t="s">
        <v>1401</v>
      </c>
      <c r="I487" s="20" t="s">
        <v>1434</v>
      </c>
      <c r="J487" s="20" t="s">
        <v>158</v>
      </c>
      <c r="K487" s="63">
        <v>45398</v>
      </c>
      <c r="L487" s="21"/>
      <c r="M487" s="21"/>
      <c r="N487" s="21" t="e">
        <v>#N/A</v>
      </c>
      <c r="O487" s="85" t="s">
        <v>1878</v>
      </c>
      <c r="P487" s="20"/>
      <c r="Q487" s="20"/>
      <c r="R487" s="20"/>
      <c r="S487" s="20"/>
      <c r="T487" s="20" t="str">
        <f t="shared" si="58"/>
        <v>DWDM-</v>
      </c>
      <c r="U487" s="20"/>
      <c r="V487" s="20"/>
      <c r="W487" s="20"/>
      <c r="X487" s="20" t="s">
        <v>2240</v>
      </c>
      <c r="Y487" s="20" t="s">
        <v>1507</v>
      </c>
      <c r="Z487" s="20" t="s">
        <v>1504</v>
      </c>
      <c r="AA487" s="132">
        <v>45471</v>
      </c>
      <c r="AB487" s="20" t="str">
        <f t="shared" si="59"/>
        <v>Wk26</v>
      </c>
      <c r="AC487" s="21"/>
      <c r="AD487" s="21"/>
      <c r="AE487" s="22"/>
      <c r="AF487" s="141"/>
      <c r="AG487" s="144"/>
      <c r="AH487" s="20"/>
      <c r="AI487" s="24"/>
      <c r="AJ487" s="25"/>
      <c r="AK487" s="20"/>
      <c r="AL487" s="21">
        <v>45519</v>
      </c>
      <c r="AM487" s="28"/>
      <c r="AN487" s="149" t="s">
        <v>2300</v>
      </c>
      <c r="AO487" s="159" t="s">
        <v>1464</v>
      </c>
      <c r="AP487" s="149" t="s">
        <v>2447</v>
      </c>
      <c r="AQ487" s="149" t="str">
        <f>VLOOKUP(A:A,[2]Sheet1!$K:$N,4,0)</f>
        <v>P1_IP_BR-Q2</v>
      </c>
      <c r="AR487" s="152"/>
      <c r="AS487" s="20"/>
      <c r="AT487" s="20"/>
      <c r="AU487" s="20"/>
      <c r="AV487" s="20"/>
      <c r="AW487" s="27"/>
      <c r="AX487" s="28"/>
      <c r="AY487" s="27"/>
      <c r="AZ487" s="20"/>
      <c r="BA487" t="e">
        <f>IF(MATCH(F487,Sheet1!A:A,0),"YES","NO")</f>
        <v>#N/A</v>
      </c>
      <c r="BB487" s="125" t="e">
        <v>#N/A</v>
      </c>
      <c r="BC487" t="s">
        <v>2447</v>
      </c>
    </row>
    <row r="488" spans="1:55" x14ac:dyDescent="0.35">
      <c r="A488" s="81" t="s">
        <v>1464</v>
      </c>
      <c r="B488" s="82" t="e">
        <v>#N/A</v>
      </c>
      <c r="C488" s="19">
        <v>0.38</v>
      </c>
      <c r="D488" s="20" t="s">
        <v>1371</v>
      </c>
      <c r="E488" s="20" t="s">
        <v>1521</v>
      </c>
      <c r="F488" s="120" t="s">
        <v>1468</v>
      </c>
      <c r="G488" s="19">
        <v>0.38</v>
      </c>
      <c r="H488" s="85" t="s">
        <v>1469</v>
      </c>
      <c r="I488" s="20" t="s">
        <v>1434</v>
      </c>
      <c r="J488" s="20" t="s">
        <v>158</v>
      </c>
      <c r="K488" s="63">
        <v>45398</v>
      </c>
      <c r="L488" s="21"/>
      <c r="M488" s="21"/>
      <c r="N488" s="21" t="e">
        <v>#N/A</v>
      </c>
      <c r="O488" s="85" t="s">
        <v>1878</v>
      </c>
      <c r="P488" s="20"/>
      <c r="Q488" s="20"/>
      <c r="R488" s="20"/>
      <c r="S488" s="20"/>
      <c r="T488" s="20" t="str">
        <f t="shared" si="58"/>
        <v>DWDM-</v>
      </c>
      <c r="U488" s="20"/>
      <c r="V488" s="20"/>
      <c r="W488" s="20"/>
      <c r="X488" s="20">
        <v>0</v>
      </c>
      <c r="Y488" s="20" t="s">
        <v>1505</v>
      </c>
      <c r="Z488" s="20" t="s">
        <v>1503</v>
      </c>
      <c r="AA488" s="132">
        <v>45469</v>
      </c>
      <c r="AB488" s="20" t="str">
        <f t="shared" si="59"/>
        <v>Wk26</v>
      </c>
      <c r="AC488" s="21"/>
      <c r="AD488" s="21"/>
      <c r="AE488" s="22"/>
      <c r="AF488" s="141"/>
      <c r="AG488" s="144"/>
      <c r="AH488" s="20"/>
      <c r="AI488" s="24"/>
      <c r="AJ488" s="25"/>
      <c r="AK488" s="20"/>
      <c r="AL488" s="21">
        <v>45519</v>
      </c>
      <c r="AM488" s="28"/>
      <c r="AN488" s="149" t="s">
        <v>2300</v>
      </c>
      <c r="AO488" s="159" t="s">
        <v>1464</v>
      </c>
      <c r="AP488" s="149" t="s">
        <v>2447</v>
      </c>
      <c r="AQ488" s="149" t="str">
        <f>VLOOKUP(A:A,[2]Sheet1!$K:$N,4,0)</f>
        <v>P1_IP_BR-Q2</v>
      </c>
      <c r="AR488" s="152"/>
      <c r="AS488" s="20"/>
      <c r="AT488" s="20"/>
      <c r="AU488" s="20"/>
      <c r="AV488" s="20"/>
      <c r="AW488" s="27"/>
      <c r="AX488" s="28"/>
      <c r="AY488" s="27"/>
      <c r="AZ488" s="20"/>
      <c r="BA488" t="e">
        <f>IF(MATCH(F488,Sheet1!A:A,0),"YES","NO")</f>
        <v>#N/A</v>
      </c>
      <c r="BB488" s="125" t="e">
        <v>#N/A</v>
      </c>
      <c r="BC488" t="s">
        <v>2447</v>
      </c>
    </row>
    <row r="489" spans="1:55" x14ac:dyDescent="0.35">
      <c r="A489" s="81" t="s">
        <v>1464</v>
      </c>
      <c r="B489" s="82" t="e">
        <v>#N/A</v>
      </c>
      <c r="C489" s="19">
        <v>0.38</v>
      </c>
      <c r="D489" s="20" t="s">
        <v>1371</v>
      </c>
      <c r="E489" s="20" t="s">
        <v>1522</v>
      </c>
      <c r="F489" s="120" t="s">
        <v>1470</v>
      </c>
      <c r="G489" s="19">
        <v>0.38</v>
      </c>
      <c r="H489" s="85" t="s">
        <v>1471</v>
      </c>
      <c r="I489" s="20" t="s">
        <v>1434</v>
      </c>
      <c r="J489" s="20" t="s">
        <v>158</v>
      </c>
      <c r="K489" s="63">
        <v>45399</v>
      </c>
      <c r="L489" s="21"/>
      <c r="M489" s="21"/>
      <c r="N489" s="21" t="e">
        <v>#N/A</v>
      </c>
      <c r="O489" s="85" t="s">
        <v>1878</v>
      </c>
      <c r="P489" s="20"/>
      <c r="Q489" s="20"/>
      <c r="R489" s="20"/>
      <c r="S489" s="20"/>
      <c r="T489" s="20" t="str">
        <f t="shared" si="58"/>
        <v>DWDM-</v>
      </c>
      <c r="U489" s="20"/>
      <c r="V489" s="20"/>
      <c r="W489" s="20"/>
      <c r="X489" s="20">
        <v>0</v>
      </c>
      <c r="Y489" s="20" t="s">
        <v>1505</v>
      </c>
      <c r="Z489" s="20" t="s">
        <v>1506</v>
      </c>
      <c r="AA489" s="132">
        <v>45470</v>
      </c>
      <c r="AB489" s="20" t="str">
        <f t="shared" si="59"/>
        <v>Wk26</v>
      </c>
      <c r="AC489" s="21"/>
      <c r="AD489" s="21"/>
      <c r="AE489" s="22"/>
      <c r="AF489" s="141"/>
      <c r="AG489" s="144"/>
      <c r="AH489" s="20"/>
      <c r="AI489" s="24"/>
      <c r="AJ489" s="25"/>
      <c r="AK489" s="20"/>
      <c r="AL489" s="21">
        <v>45519</v>
      </c>
      <c r="AM489" s="28"/>
      <c r="AN489" s="149" t="s">
        <v>2300</v>
      </c>
      <c r="AO489" s="159" t="s">
        <v>1464</v>
      </c>
      <c r="AP489" s="149" t="s">
        <v>2447</v>
      </c>
      <c r="AQ489" s="149" t="str">
        <f>VLOOKUP(A:A,[2]Sheet1!$K:$N,4,0)</f>
        <v>P1_IP_BR-Q2</v>
      </c>
      <c r="AR489" s="152"/>
      <c r="AS489" s="20"/>
      <c r="AT489" s="20"/>
      <c r="AU489" s="20"/>
      <c r="AV489" s="20"/>
      <c r="AW489" s="27"/>
      <c r="AX489" s="28"/>
      <c r="AY489" s="27"/>
      <c r="AZ489" s="20"/>
      <c r="BA489" t="e">
        <f>IF(MATCH(F489,Sheet1!A:A,0),"YES","NO")</f>
        <v>#N/A</v>
      </c>
      <c r="BB489" s="125" t="e">
        <v>#N/A</v>
      </c>
      <c r="BC489" t="s">
        <v>2447</v>
      </c>
    </row>
    <row r="490" spans="1:55" x14ac:dyDescent="0.35">
      <c r="A490" s="81" t="s">
        <v>1464</v>
      </c>
      <c r="B490" s="82" t="e">
        <v>#N/A</v>
      </c>
      <c r="C490" s="19">
        <v>0.38</v>
      </c>
      <c r="D490" s="20" t="s">
        <v>1371</v>
      </c>
      <c r="E490" s="20" t="s">
        <v>1523</v>
      </c>
      <c r="F490" s="120" t="s">
        <v>1472</v>
      </c>
      <c r="G490" s="19">
        <v>0.38</v>
      </c>
      <c r="H490" s="85" t="s">
        <v>1473</v>
      </c>
      <c r="I490" s="20" t="s">
        <v>1434</v>
      </c>
      <c r="J490" s="20" t="s">
        <v>158</v>
      </c>
      <c r="K490" s="63">
        <v>45399</v>
      </c>
      <c r="L490" s="21"/>
      <c r="M490" s="21"/>
      <c r="N490" s="21" t="e">
        <v>#N/A</v>
      </c>
      <c r="O490" s="85" t="s">
        <v>1878</v>
      </c>
      <c r="P490" s="20"/>
      <c r="Q490" s="20"/>
      <c r="R490" s="20"/>
      <c r="S490" s="20"/>
      <c r="T490" s="20" t="str">
        <f t="shared" si="58"/>
        <v>DWDM-</v>
      </c>
      <c r="U490" s="20"/>
      <c r="V490" s="20"/>
      <c r="W490" s="20"/>
      <c r="X490" s="20">
        <v>0</v>
      </c>
      <c r="Y490" s="20" t="s">
        <v>1505</v>
      </c>
      <c r="Z490" s="20" t="s">
        <v>1503</v>
      </c>
      <c r="AA490" s="132">
        <v>45470</v>
      </c>
      <c r="AB490" s="20" t="str">
        <f t="shared" si="59"/>
        <v>Wk26</v>
      </c>
      <c r="AC490" s="21"/>
      <c r="AD490" s="21"/>
      <c r="AE490" s="22"/>
      <c r="AF490" s="141"/>
      <c r="AG490" s="144"/>
      <c r="AH490" s="20"/>
      <c r="AI490" s="24"/>
      <c r="AJ490" s="25"/>
      <c r="AK490" s="20"/>
      <c r="AL490" s="21">
        <v>45519</v>
      </c>
      <c r="AM490" s="28"/>
      <c r="AN490" s="149" t="s">
        <v>2300</v>
      </c>
      <c r="AO490" s="159" t="s">
        <v>1464</v>
      </c>
      <c r="AP490" s="149" t="s">
        <v>2447</v>
      </c>
      <c r="AQ490" s="149" t="str">
        <f>VLOOKUP(A:A,[2]Sheet1!$K:$N,4,0)</f>
        <v>P1_IP_BR-Q2</v>
      </c>
      <c r="AR490" s="152"/>
      <c r="AS490" s="20"/>
      <c r="AT490" s="20"/>
      <c r="AU490" s="20"/>
      <c r="AV490" s="20"/>
      <c r="AW490" s="27"/>
      <c r="AX490" s="28"/>
      <c r="AY490" s="27"/>
      <c r="AZ490" s="20"/>
      <c r="BA490" t="e">
        <f>IF(MATCH(F490,Sheet1!A:A,0),"YES","NO")</f>
        <v>#N/A</v>
      </c>
      <c r="BB490" s="125" t="e">
        <v>#N/A</v>
      </c>
      <c r="BC490" t="s">
        <v>2447</v>
      </c>
    </row>
    <row r="491" spans="1:55" x14ac:dyDescent="0.35">
      <c r="A491" s="75" t="s">
        <v>1464</v>
      </c>
      <c r="B491" s="76" t="e">
        <v>#N/A</v>
      </c>
      <c r="C491" s="19">
        <v>0.38</v>
      </c>
      <c r="D491" s="20" t="s">
        <v>1371</v>
      </c>
      <c r="E491" s="20" t="s">
        <v>1524</v>
      </c>
      <c r="F491" s="120" t="s">
        <v>1474</v>
      </c>
      <c r="G491" s="19">
        <v>0.38</v>
      </c>
      <c r="H491" s="86" t="s">
        <v>1475</v>
      </c>
      <c r="I491" s="20" t="s">
        <v>1434</v>
      </c>
      <c r="J491" s="20" t="s">
        <v>158</v>
      </c>
      <c r="K491" s="63">
        <v>45399</v>
      </c>
      <c r="L491" s="63"/>
      <c r="M491" s="63"/>
      <c r="N491" s="21" t="e">
        <v>#N/A</v>
      </c>
      <c r="O491" s="85" t="s">
        <v>1878</v>
      </c>
      <c r="P491" s="48"/>
      <c r="Q491" s="48"/>
      <c r="R491" s="48"/>
      <c r="S491" s="48"/>
      <c r="T491" s="20" t="str">
        <f t="shared" si="58"/>
        <v>DWDM-</v>
      </c>
      <c r="U491" s="48"/>
      <c r="V491" s="48"/>
      <c r="W491" s="48"/>
      <c r="X491" s="20">
        <v>0</v>
      </c>
      <c r="Y491" s="20" t="s">
        <v>1505</v>
      </c>
      <c r="Z491" s="20" t="s">
        <v>1506</v>
      </c>
      <c r="AA491" s="132">
        <v>45469</v>
      </c>
      <c r="AB491" s="20" t="str">
        <f t="shared" si="59"/>
        <v>Wk26</v>
      </c>
      <c r="AC491" s="21"/>
      <c r="AD491" s="63"/>
      <c r="AE491" s="64"/>
      <c r="AF491" s="141"/>
      <c r="AG491" s="144"/>
      <c r="AH491" s="48"/>
      <c r="AI491" s="72"/>
      <c r="AJ491" s="67"/>
      <c r="AK491" s="20"/>
      <c r="AL491" s="21">
        <v>45519</v>
      </c>
      <c r="AM491" s="28"/>
      <c r="AN491" s="149" t="s">
        <v>2300</v>
      </c>
      <c r="AO491" s="159" t="s">
        <v>1464</v>
      </c>
      <c r="AP491" s="149" t="s">
        <v>2447</v>
      </c>
      <c r="AQ491" s="149" t="str">
        <f>VLOOKUP(A:A,[2]Sheet1!$K:$N,4,0)</f>
        <v>P1_IP_BR-Q2</v>
      </c>
      <c r="AR491" s="157"/>
      <c r="AS491" s="48"/>
      <c r="AT491" s="48"/>
      <c r="AU491" s="48"/>
      <c r="AV491" s="48"/>
      <c r="AW491" s="69"/>
      <c r="AX491" s="70"/>
      <c r="AY491" s="69"/>
      <c r="AZ491" s="48"/>
      <c r="BA491" t="e">
        <f>IF(MATCH(F491,Sheet1!A:A,0),"YES","NO")</f>
        <v>#N/A</v>
      </c>
      <c r="BB491" s="125" t="e">
        <v>#N/A</v>
      </c>
      <c r="BC491" t="s">
        <v>2447</v>
      </c>
    </row>
    <row r="492" spans="1:55" ht="60" hidden="1" customHeight="1" x14ac:dyDescent="0.35">
      <c r="A492" s="81" t="s">
        <v>1476</v>
      </c>
      <c r="B492" s="82" t="e">
        <v>#N/A</v>
      </c>
      <c r="C492" s="19">
        <v>0.6</v>
      </c>
      <c r="D492" s="20" t="s">
        <v>1371</v>
      </c>
      <c r="E492" s="20" t="s">
        <v>655</v>
      </c>
      <c r="F492" s="33" t="s">
        <v>1477</v>
      </c>
      <c r="G492" s="19">
        <v>0.6</v>
      </c>
      <c r="H492" s="85" t="s">
        <v>1478</v>
      </c>
      <c r="I492" s="20" t="s">
        <v>1418</v>
      </c>
      <c r="J492" s="20" t="s">
        <v>158</v>
      </c>
      <c r="K492" s="63">
        <v>45398</v>
      </c>
      <c r="L492" s="21"/>
      <c r="M492" s="21"/>
      <c r="N492" s="21" t="e">
        <v>#N/A</v>
      </c>
      <c r="O492" s="85" t="s">
        <v>1878</v>
      </c>
      <c r="P492" s="20"/>
      <c r="Q492" s="20"/>
      <c r="R492" s="20"/>
      <c r="S492" s="20"/>
      <c r="T492" s="20" t="str">
        <f t="shared" si="58"/>
        <v>DWDM-</v>
      </c>
      <c r="U492" s="20"/>
      <c r="V492" s="20"/>
      <c r="W492" s="20"/>
      <c r="X492" s="20" t="s">
        <v>2240</v>
      </c>
      <c r="Y492" s="20" t="s">
        <v>1504</v>
      </c>
      <c r="Z492" s="20" t="s">
        <v>1504</v>
      </c>
      <c r="AA492" s="165">
        <v>45443</v>
      </c>
      <c r="AB492" s="20" t="str">
        <f t="shared" si="59"/>
        <v>Wk22</v>
      </c>
      <c r="AC492" s="21"/>
      <c r="AD492" s="21"/>
      <c r="AE492" s="22"/>
      <c r="AF492" s="141" t="s">
        <v>2383</v>
      </c>
      <c r="AG492" s="144" t="s">
        <v>2429</v>
      </c>
      <c r="AH492" s="20"/>
      <c r="AI492" s="24"/>
      <c r="AJ492" s="25"/>
      <c r="AK492" s="20"/>
      <c r="AL492" s="21">
        <f>AA492+14</f>
        <v>45457</v>
      </c>
      <c r="AM492" s="28"/>
      <c r="AN492" s="149" t="e">
        <v>#N/A</v>
      </c>
      <c r="AO492" s="159" t="e">
        <v>#N/A</v>
      </c>
      <c r="AP492" s="149" t="e">
        <v>#N/A</v>
      </c>
      <c r="AQ492" s="149" t="e">
        <f>VLOOKUP(A:A,[2]Sheet1!$K:$N,4,0)</f>
        <v>#N/A</v>
      </c>
      <c r="AR492" s="152"/>
      <c r="AS492" s="20"/>
      <c r="AT492" s="20"/>
      <c r="AU492" s="20"/>
      <c r="AV492" s="20"/>
      <c r="AW492" s="27"/>
      <c r="AX492" s="28"/>
      <c r="AY492" s="27"/>
      <c r="AZ492" s="20"/>
      <c r="BA492" t="e">
        <f>IF(MATCH(F492,Sheet1!A:A,0),"YES","NO")</f>
        <v>#N/A</v>
      </c>
      <c r="BB492" s="125" t="e">
        <v>#N/A</v>
      </c>
      <c r="BC492" t="e">
        <v>#N/A</v>
      </c>
    </row>
    <row r="493" spans="1:55" ht="15" hidden="1" customHeight="1" x14ac:dyDescent="0.35">
      <c r="A493" s="81" t="s">
        <v>1476</v>
      </c>
      <c r="B493" s="82" t="e">
        <v>#N/A</v>
      </c>
      <c r="C493" s="19">
        <v>0.6</v>
      </c>
      <c r="D493" s="20" t="s">
        <v>1371</v>
      </c>
      <c r="E493" s="20" t="s">
        <v>642</v>
      </c>
      <c r="F493" s="33" t="s">
        <v>1479</v>
      </c>
      <c r="G493" s="19">
        <v>0.6</v>
      </c>
      <c r="H493" s="85" t="s">
        <v>1410</v>
      </c>
      <c r="I493" s="20" t="s">
        <v>1418</v>
      </c>
      <c r="J493" s="20" t="s">
        <v>158</v>
      </c>
      <c r="K493" s="63">
        <v>45398</v>
      </c>
      <c r="L493" s="21"/>
      <c r="M493" s="21"/>
      <c r="N493" s="21" t="e">
        <v>#N/A</v>
      </c>
      <c r="O493" s="85" t="s">
        <v>1878</v>
      </c>
      <c r="P493" s="20"/>
      <c r="Q493" s="20"/>
      <c r="R493" s="20"/>
      <c r="S493" s="20"/>
      <c r="T493" s="20" t="str">
        <f t="shared" si="58"/>
        <v>DWDM-</v>
      </c>
      <c r="U493" s="20"/>
      <c r="V493" s="20"/>
      <c r="W493" s="20"/>
      <c r="X493" s="20">
        <v>0</v>
      </c>
      <c r="Y493" s="20" t="s">
        <v>1505</v>
      </c>
      <c r="Z493" s="20" t="s">
        <v>1504</v>
      </c>
      <c r="AA493" s="132">
        <v>45468</v>
      </c>
      <c r="AB493" s="20" t="str">
        <f t="shared" si="59"/>
        <v>Wk26</v>
      </c>
      <c r="AC493" s="21"/>
      <c r="AD493" s="21"/>
      <c r="AE493" s="22"/>
      <c r="AF493" s="141"/>
      <c r="AG493" s="144"/>
      <c r="AH493" s="20"/>
      <c r="AI493" s="24"/>
      <c r="AJ493" s="25"/>
      <c r="AK493" s="20"/>
      <c r="AL493" s="21">
        <v>45519</v>
      </c>
      <c r="AM493" s="28"/>
      <c r="AN493" s="149" t="e">
        <v>#N/A</v>
      </c>
      <c r="AO493" s="159" t="e">
        <v>#N/A</v>
      </c>
      <c r="AP493" s="149" t="e">
        <v>#N/A</v>
      </c>
      <c r="AQ493" s="149" t="e">
        <f>VLOOKUP(A:A,[2]Sheet1!$K:$N,4,0)</f>
        <v>#N/A</v>
      </c>
      <c r="AR493" s="152"/>
      <c r="AS493" s="20"/>
      <c r="AT493" s="20"/>
      <c r="AU493" s="20"/>
      <c r="AV493" s="20"/>
      <c r="AW493" s="27"/>
      <c r="AX493" s="28"/>
      <c r="AY493" s="27"/>
      <c r="AZ493" s="20"/>
      <c r="BA493" t="e">
        <f>IF(MATCH(F493,Sheet1!A:A,0),"YES","NO")</f>
        <v>#N/A</v>
      </c>
      <c r="BB493" s="125" t="e">
        <v>#N/A</v>
      </c>
      <c r="BC493" t="e">
        <v>#N/A</v>
      </c>
    </row>
    <row r="494" spans="1:55" ht="15" hidden="1" customHeight="1" x14ac:dyDescent="0.35">
      <c r="A494" s="81" t="s">
        <v>1476</v>
      </c>
      <c r="B494" s="82" t="e">
        <v>#N/A</v>
      </c>
      <c r="C494" s="19">
        <v>0.6</v>
      </c>
      <c r="D494" s="20" t="s">
        <v>1371</v>
      </c>
      <c r="E494" s="20" t="s">
        <v>1525</v>
      </c>
      <c r="F494" s="33" t="s">
        <v>1480</v>
      </c>
      <c r="G494" s="19">
        <v>0.6</v>
      </c>
      <c r="H494" s="85" t="s">
        <v>1481</v>
      </c>
      <c r="I494" s="20" t="s">
        <v>1434</v>
      </c>
      <c r="J494" s="20" t="s">
        <v>158</v>
      </c>
      <c r="K494" s="21">
        <v>45400</v>
      </c>
      <c r="L494" s="21"/>
      <c r="M494" s="21"/>
      <c r="N494" s="21" t="e">
        <v>#N/A</v>
      </c>
      <c r="O494" s="85" t="s">
        <v>1878</v>
      </c>
      <c r="P494" s="20"/>
      <c r="Q494" s="20"/>
      <c r="R494" s="20"/>
      <c r="S494" s="20"/>
      <c r="T494" s="20" t="str">
        <f t="shared" si="58"/>
        <v>DWDM-</v>
      </c>
      <c r="U494" s="20"/>
      <c r="V494" s="20"/>
      <c r="W494" s="20"/>
      <c r="X494" s="20">
        <v>0</v>
      </c>
      <c r="Y494" s="20" t="s">
        <v>1505</v>
      </c>
      <c r="Z494" s="20" t="s">
        <v>1506</v>
      </c>
      <c r="AA494" s="132">
        <v>45468</v>
      </c>
      <c r="AB494" s="20" t="str">
        <f t="shared" si="59"/>
        <v>Wk26</v>
      </c>
      <c r="AC494" s="21"/>
      <c r="AD494" s="21"/>
      <c r="AE494" s="22"/>
      <c r="AF494" s="141"/>
      <c r="AG494" s="144"/>
      <c r="AH494" s="20"/>
      <c r="AI494" s="24"/>
      <c r="AJ494" s="25"/>
      <c r="AK494" s="20"/>
      <c r="AL494" s="21">
        <v>45519</v>
      </c>
      <c r="AM494" s="28"/>
      <c r="AN494" s="149" t="e">
        <v>#N/A</v>
      </c>
      <c r="AO494" s="159" t="e">
        <v>#N/A</v>
      </c>
      <c r="AP494" s="149" t="e">
        <v>#N/A</v>
      </c>
      <c r="AQ494" s="149" t="e">
        <f>VLOOKUP(A:A,[2]Sheet1!$K:$N,4,0)</f>
        <v>#N/A</v>
      </c>
      <c r="AR494" s="152"/>
      <c r="AS494" s="20"/>
      <c r="AT494" s="20"/>
      <c r="AU494" s="20"/>
      <c r="AV494" s="20"/>
      <c r="AW494" s="27"/>
      <c r="AX494" s="28"/>
      <c r="AY494" s="27"/>
      <c r="AZ494" s="20"/>
      <c r="BA494" t="e">
        <f>IF(MATCH(F494,Sheet1!A:A,0),"YES","NO")</f>
        <v>#N/A</v>
      </c>
      <c r="BB494" s="125" t="e">
        <v>#N/A</v>
      </c>
      <c r="BC494" t="e">
        <v>#N/A</v>
      </c>
    </row>
    <row r="495" spans="1:55" ht="15" hidden="1" customHeight="1" x14ac:dyDescent="0.35">
      <c r="A495" s="81" t="s">
        <v>1476</v>
      </c>
      <c r="B495" s="82" t="e">
        <v>#N/A</v>
      </c>
      <c r="C495" s="19">
        <v>0.6</v>
      </c>
      <c r="D495" s="20" t="s">
        <v>1371</v>
      </c>
      <c r="E495" s="20" t="s">
        <v>1482</v>
      </c>
      <c r="F495" s="33" t="s">
        <v>1483</v>
      </c>
      <c r="G495" s="19">
        <v>0.6</v>
      </c>
      <c r="H495" s="85" t="s">
        <v>1484</v>
      </c>
      <c r="I495" s="20" t="s">
        <v>1434</v>
      </c>
      <c r="J495" s="20" t="s">
        <v>158</v>
      </c>
      <c r="K495" s="21">
        <v>45400</v>
      </c>
      <c r="L495" s="21"/>
      <c r="M495" s="21"/>
      <c r="N495" s="21" t="e">
        <v>#N/A</v>
      </c>
      <c r="O495" s="85" t="s">
        <v>1878</v>
      </c>
      <c r="P495" s="20"/>
      <c r="Q495" s="20"/>
      <c r="R495" s="20"/>
      <c r="S495" s="20"/>
      <c r="T495" s="20" t="str">
        <f t="shared" si="58"/>
        <v>DWDM-</v>
      </c>
      <c r="U495" s="20"/>
      <c r="V495" s="20"/>
      <c r="W495" s="20"/>
      <c r="X495" s="20">
        <v>0</v>
      </c>
      <c r="Y495" s="20" t="s">
        <v>1505</v>
      </c>
      <c r="Z495" s="20" t="s">
        <v>1504</v>
      </c>
      <c r="AA495" s="132">
        <v>45469</v>
      </c>
      <c r="AB495" s="20" t="str">
        <f t="shared" si="59"/>
        <v>Wk26</v>
      </c>
      <c r="AC495" s="21"/>
      <c r="AD495" s="21"/>
      <c r="AE495" s="22"/>
      <c r="AF495" s="141"/>
      <c r="AG495" s="144"/>
      <c r="AH495" s="20"/>
      <c r="AI495" s="24"/>
      <c r="AJ495" s="25"/>
      <c r="AK495" s="20"/>
      <c r="AL495" s="21">
        <v>45519</v>
      </c>
      <c r="AM495" s="28"/>
      <c r="AN495" s="149" t="e">
        <v>#N/A</v>
      </c>
      <c r="AO495" s="159" t="e">
        <v>#N/A</v>
      </c>
      <c r="AP495" s="149" t="e">
        <v>#N/A</v>
      </c>
      <c r="AQ495" s="149" t="e">
        <f>VLOOKUP(A:A,[2]Sheet1!$K:$N,4,0)</f>
        <v>#N/A</v>
      </c>
      <c r="AR495" s="152"/>
      <c r="AS495" s="20"/>
      <c r="AT495" s="20"/>
      <c r="AU495" s="20"/>
      <c r="AV495" s="20"/>
      <c r="AW495" s="27"/>
      <c r="AX495" s="28"/>
      <c r="AY495" s="27"/>
      <c r="AZ495" s="20"/>
      <c r="BA495" t="e">
        <f>IF(MATCH(F495,Sheet1!A:A,0),"YES","NO")</f>
        <v>#N/A</v>
      </c>
      <c r="BB495" s="125" t="e">
        <v>#N/A</v>
      </c>
      <c r="BC495" t="e">
        <v>#N/A</v>
      </c>
    </row>
    <row r="496" spans="1:55" ht="15" hidden="1" customHeight="1" x14ac:dyDescent="0.35">
      <c r="A496" s="75" t="s">
        <v>1476</v>
      </c>
      <c r="B496" s="76" t="e">
        <v>#N/A</v>
      </c>
      <c r="C496" s="19">
        <v>0.6</v>
      </c>
      <c r="D496" s="20" t="s">
        <v>1371</v>
      </c>
      <c r="E496" s="20" t="s">
        <v>1526</v>
      </c>
      <c r="F496" s="33" t="s">
        <v>1485</v>
      </c>
      <c r="G496" s="19">
        <v>0.6</v>
      </c>
      <c r="H496" s="86" t="s">
        <v>1486</v>
      </c>
      <c r="I496" s="20" t="s">
        <v>1434</v>
      </c>
      <c r="J496" s="20" t="s">
        <v>158</v>
      </c>
      <c r="K496" s="21">
        <v>45400</v>
      </c>
      <c r="L496" s="63"/>
      <c r="M496" s="63"/>
      <c r="N496" s="21" t="e">
        <v>#N/A</v>
      </c>
      <c r="O496" s="85" t="s">
        <v>1878</v>
      </c>
      <c r="P496" s="48"/>
      <c r="Q496" s="48"/>
      <c r="R496" s="48"/>
      <c r="S496" s="48"/>
      <c r="T496" s="20" t="str">
        <f t="shared" si="58"/>
        <v>DWDM-</v>
      </c>
      <c r="U496" s="48"/>
      <c r="V496" s="48"/>
      <c r="W496" s="48"/>
      <c r="X496" s="20">
        <v>0</v>
      </c>
      <c r="Y496" s="20" t="s">
        <v>1505</v>
      </c>
      <c r="Z496" s="20" t="s">
        <v>1506</v>
      </c>
      <c r="AA496" s="132">
        <v>45469</v>
      </c>
      <c r="AB496" s="20" t="str">
        <f t="shared" si="59"/>
        <v>Wk26</v>
      </c>
      <c r="AC496" s="21"/>
      <c r="AD496" s="63"/>
      <c r="AE496" s="64"/>
      <c r="AF496" s="141"/>
      <c r="AG496" s="144"/>
      <c r="AH496" s="48"/>
      <c r="AI496" s="72"/>
      <c r="AJ496" s="67"/>
      <c r="AK496" s="20"/>
      <c r="AL496" s="21">
        <v>45519</v>
      </c>
      <c r="AM496" s="28"/>
      <c r="AN496" s="149" t="e">
        <v>#N/A</v>
      </c>
      <c r="AO496" s="159" t="e">
        <v>#N/A</v>
      </c>
      <c r="AP496" s="149" t="e">
        <v>#N/A</v>
      </c>
      <c r="AQ496" s="149" t="e">
        <f>VLOOKUP(A:A,[2]Sheet1!$K:$N,4,0)</f>
        <v>#N/A</v>
      </c>
      <c r="AR496" s="157"/>
      <c r="AS496" s="48"/>
      <c r="AT496" s="48"/>
      <c r="AU496" s="48"/>
      <c r="AV496" s="48"/>
      <c r="AW496" s="69"/>
      <c r="AX496" s="70"/>
      <c r="AY496" s="69"/>
      <c r="AZ496" s="48"/>
      <c r="BA496" t="e">
        <f>IF(MATCH(F496,Sheet1!A:A,0),"YES","NO")</f>
        <v>#N/A</v>
      </c>
      <c r="BB496" s="125" t="e">
        <v>#N/A</v>
      </c>
      <c r="BC496" t="e">
        <v>#N/A</v>
      </c>
    </row>
    <row r="497" spans="1:55" x14ac:dyDescent="0.35">
      <c r="A497" s="81" t="s">
        <v>1487</v>
      </c>
      <c r="B497" s="82" t="e">
        <v>#N/A</v>
      </c>
      <c r="C497" s="19">
        <v>0.6</v>
      </c>
      <c r="D497" s="20" t="s">
        <v>1371</v>
      </c>
      <c r="E497" s="20" t="s">
        <v>659</v>
      </c>
      <c r="F497" s="33" t="s">
        <v>1488</v>
      </c>
      <c r="G497" s="19">
        <v>0.6</v>
      </c>
      <c r="H497" s="85" t="s">
        <v>1489</v>
      </c>
      <c r="I497" s="20" t="s">
        <v>1434</v>
      </c>
      <c r="J497" s="20" t="s">
        <v>158</v>
      </c>
      <c r="K497" s="63">
        <v>45398</v>
      </c>
      <c r="L497" s="21"/>
      <c r="M497" s="21"/>
      <c r="N497" s="21" t="e">
        <v>#N/A</v>
      </c>
      <c r="O497" s="85" t="s">
        <v>1878</v>
      </c>
      <c r="P497" s="20"/>
      <c r="Q497" s="20"/>
      <c r="R497" s="20"/>
      <c r="S497" s="20"/>
      <c r="T497" s="20" t="str">
        <f t="shared" si="58"/>
        <v>DWDM-</v>
      </c>
      <c r="U497" s="20"/>
      <c r="V497" s="20"/>
      <c r="W497" s="20"/>
      <c r="X497" s="20">
        <v>0</v>
      </c>
      <c r="Y497" s="20" t="s">
        <v>1505</v>
      </c>
      <c r="Z497" s="20" t="s">
        <v>1877</v>
      </c>
      <c r="AA497" s="132">
        <v>45470</v>
      </c>
      <c r="AB497" s="20" t="str">
        <f t="shared" si="59"/>
        <v>Wk26</v>
      </c>
      <c r="AC497" s="21"/>
      <c r="AD497" s="21"/>
      <c r="AE497" s="22"/>
      <c r="AF497" s="141"/>
      <c r="AG497" s="144"/>
      <c r="AH497" s="20"/>
      <c r="AI497" s="24"/>
      <c r="AJ497" s="25"/>
      <c r="AK497" s="20"/>
      <c r="AL497" s="21">
        <v>45519</v>
      </c>
      <c r="AM497" s="28"/>
      <c r="AN497" s="149" t="str">
        <f t="shared" ref="AN497:AN503" si="65">AQ497</f>
        <v>P1_IP_BR-Q2</v>
      </c>
      <c r="AO497" s="159" t="s">
        <v>1487</v>
      </c>
      <c r="AP497" s="149" t="s">
        <v>2447</v>
      </c>
      <c r="AQ497" s="149" t="str">
        <f>VLOOKUP(A:A,[2]Sheet1!$K:$N,4,0)</f>
        <v>P1_IP_BR-Q2</v>
      </c>
      <c r="AR497" s="152"/>
      <c r="AS497" s="20"/>
      <c r="AT497" s="20"/>
      <c r="AU497" s="20"/>
      <c r="AV497" s="20"/>
      <c r="AW497" s="27"/>
      <c r="AX497" s="28"/>
      <c r="AY497" s="27"/>
      <c r="AZ497" s="20"/>
      <c r="BA497" t="e">
        <f>IF(MATCH(F497,Sheet1!A:A,0),"YES","NO")</f>
        <v>#N/A</v>
      </c>
      <c r="BB497" s="125" t="e">
        <v>#N/A</v>
      </c>
      <c r="BC497" t="s">
        <v>2447</v>
      </c>
    </row>
    <row r="498" spans="1:55" x14ac:dyDescent="0.35">
      <c r="A498" s="81" t="s">
        <v>1487</v>
      </c>
      <c r="B498" s="82" t="e">
        <v>#N/A</v>
      </c>
      <c r="C498" s="19">
        <v>0.6</v>
      </c>
      <c r="D498" s="20" t="s">
        <v>1371</v>
      </c>
      <c r="E498" s="20" t="s">
        <v>1527</v>
      </c>
      <c r="F498" s="33" t="s">
        <v>1490</v>
      </c>
      <c r="G498" s="19">
        <v>0.6</v>
      </c>
      <c r="H498" s="85" t="s">
        <v>1491</v>
      </c>
      <c r="I498" s="20" t="s">
        <v>1434</v>
      </c>
      <c r="J498" s="20" t="s">
        <v>158</v>
      </c>
      <c r="K498" s="21">
        <v>45400</v>
      </c>
      <c r="L498" s="21"/>
      <c r="M498" s="21"/>
      <c r="N498" s="21" t="e">
        <v>#N/A</v>
      </c>
      <c r="O498" s="85" t="s">
        <v>1878</v>
      </c>
      <c r="P498" s="20"/>
      <c r="Q498" s="20"/>
      <c r="R498" s="20"/>
      <c r="S498" s="20"/>
      <c r="T498" s="20" t="str">
        <f t="shared" si="58"/>
        <v>DWDM-</v>
      </c>
      <c r="U498" s="20"/>
      <c r="V498" s="20"/>
      <c r="W498" s="20"/>
      <c r="X498" s="20">
        <v>0</v>
      </c>
      <c r="Y498" s="20" t="s">
        <v>1505</v>
      </c>
      <c r="Z498" s="20" t="s">
        <v>1877</v>
      </c>
      <c r="AA498" s="132">
        <v>45470</v>
      </c>
      <c r="AB498" s="20" t="str">
        <f t="shared" si="59"/>
        <v>Wk26</v>
      </c>
      <c r="AC498" s="21"/>
      <c r="AD498" s="21"/>
      <c r="AE498" s="22"/>
      <c r="AF498" s="141"/>
      <c r="AG498" s="144"/>
      <c r="AH498" s="20"/>
      <c r="AI498" s="24"/>
      <c r="AJ498" s="25"/>
      <c r="AK498" s="20"/>
      <c r="AL498" s="21">
        <v>45519</v>
      </c>
      <c r="AM498" s="28"/>
      <c r="AN498" s="149" t="str">
        <f t="shared" si="65"/>
        <v>P1_IP_BR-Q2</v>
      </c>
      <c r="AO498" s="159" t="s">
        <v>1487</v>
      </c>
      <c r="AP498" s="149" t="s">
        <v>2447</v>
      </c>
      <c r="AQ498" s="149" t="str">
        <f>VLOOKUP(A:A,[2]Sheet1!$K:$N,4,0)</f>
        <v>P1_IP_BR-Q2</v>
      </c>
      <c r="AR498" s="152"/>
      <c r="AS498" s="20"/>
      <c r="AT498" s="20"/>
      <c r="AU498" s="20"/>
      <c r="AV498" s="20"/>
      <c r="AW498" s="27"/>
      <c r="AX498" s="28"/>
      <c r="AY498" s="27"/>
      <c r="AZ498" s="20"/>
      <c r="BA498" t="e">
        <f>IF(MATCH(F498,Sheet1!A:A,0),"YES","NO")</f>
        <v>#N/A</v>
      </c>
      <c r="BB498" s="125" t="e">
        <v>#N/A</v>
      </c>
      <c r="BC498" t="s">
        <v>2447</v>
      </c>
    </row>
    <row r="499" spans="1:55" x14ac:dyDescent="0.35">
      <c r="A499" s="81" t="s">
        <v>1487</v>
      </c>
      <c r="B499" s="82" t="e">
        <v>#N/A</v>
      </c>
      <c r="C499" s="19">
        <v>0.6</v>
      </c>
      <c r="D499" s="20" t="s">
        <v>1371</v>
      </c>
      <c r="E499" s="20" t="s">
        <v>1528</v>
      </c>
      <c r="F499" s="33" t="s">
        <v>1492</v>
      </c>
      <c r="G499" s="19">
        <v>0.6</v>
      </c>
      <c r="H499" s="85" t="s">
        <v>1493</v>
      </c>
      <c r="I499" s="20" t="s">
        <v>1434</v>
      </c>
      <c r="J499" s="20" t="s">
        <v>158</v>
      </c>
      <c r="K499" s="21">
        <v>45400</v>
      </c>
      <c r="L499" s="21"/>
      <c r="M499" s="21"/>
      <c r="N499" s="21" t="e">
        <v>#N/A</v>
      </c>
      <c r="O499" s="85" t="s">
        <v>1878</v>
      </c>
      <c r="P499" s="20"/>
      <c r="Q499" s="20"/>
      <c r="R499" s="20"/>
      <c r="S499" s="20"/>
      <c r="T499" s="20" t="str">
        <f t="shared" si="58"/>
        <v>DWDM-</v>
      </c>
      <c r="U499" s="20"/>
      <c r="V499" s="20"/>
      <c r="W499" s="20"/>
      <c r="X499" s="20">
        <v>0</v>
      </c>
      <c r="Y499" s="20" t="s">
        <v>1505</v>
      </c>
      <c r="Z499" s="20" t="s">
        <v>1506</v>
      </c>
      <c r="AA499" s="132">
        <v>45471</v>
      </c>
      <c r="AB499" s="20" t="str">
        <f t="shared" si="59"/>
        <v>Wk26</v>
      </c>
      <c r="AC499" s="21"/>
      <c r="AD499" s="21"/>
      <c r="AE499" s="22"/>
      <c r="AF499" s="141"/>
      <c r="AG499" s="144"/>
      <c r="AH499" s="20"/>
      <c r="AI499" s="24"/>
      <c r="AJ499" s="25"/>
      <c r="AK499" s="20"/>
      <c r="AL499" s="21">
        <v>45519</v>
      </c>
      <c r="AM499" s="28"/>
      <c r="AN499" s="149" t="str">
        <f t="shared" si="65"/>
        <v>P1_IP_BR-Q2</v>
      </c>
      <c r="AO499" s="159" t="s">
        <v>1487</v>
      </c>
      <c r="AP499" s="149" t="s">
        <v>2447</v>
      </c>
      <c r="AQ499" s="149" t="str">
        <f>VLOOKUP(A:A,[2]Sheet1!$K:$N,4,0)</f>
        <v>P1_IP_BR-Q2</v>
      </c>
      <c r="AR499" s="152"/>
      <c r="AS499" s="20"/>
      <c r="AT499" s="20"/>
      <c r="AU499" s="20"/>
      <c r="AV499" s="20"/>
      <c r="AW499" s="27"/>
      <c r="AX499" s="28"/>
      <c r="AY499" s="27"/>
      <c r="AZ499" s="20"/>
      <c r="BA499" t="e">
        <f>IF(MATCH(F499,Sheet1!A:A,0),"YES","NO")</f>
        <v>#N/A</v>
      </c>
      <c r="BB499" s="125" t="e">
        <v>#N/A</v>
      </c>
      <c r="BC499" t="s">
        <v>2447</v>
      </c>
    </row>
    <row r="500" spans="1:55" x14ac:dyDescent="0.35">
      <c r="A500" s="75" t="s">
        <v>1487</v>
      </c>
      <c r="B500" s="76" t="e">
        <v>#N/A</v>
      </c>
      <c r="C500" s="19">
        <v>0.6</v>
      </c>
      <c r="D500" s="20" t="s">
        <v>1371</v>
      </c>
      <c r="E500" s="20" t="s">
        <v>1512</v>
      </c>
      <c r="F500" s="33" t="s">
        <v>1494</v>
      </c>
      <c r="G500" s="19">
        <v>0.6</v>
      </c>
      <c r="H500" s="86" t="s">
        <v>1495</v>
      </c>
      <c r="I500" s="20" t="s">
        <v>1434</v>
      </c>
      <c r="J500" s="20" t="s">
        <v>158</v>
      </c>
      <c r="K500" s="21">
        <v>45400</v>
      </c>
      <c r="L500" s="63"/>
      <c r="M500" s="63"/>
      <c r="N500" s="21" t="e">
        <v>#N/A</v>
      </c>
      <c r="O500" s="85" t="s">
        <v>1878</v>
      </c>
      <c r="P500" s="48"/>
      <c r="Q500" s="48"/>
      <c r="R500" s="48"/>
      <c r="S500" s="48"/>
      <c r="T500" s="20" t="str">
        <f t="shared" si="58"/>
        <v>DWDM-</v>
      </c>
      <c r="U500" s="48"/>
      <c r="V500" s="48"/>
      <c r="W500" s="48"/>
      <c r="X500" s="20">
        <v>0</v>
      </c>
      <c r="Y500" s="20" t="s">
        <v>1505</v>
      </c>
      <c r="Z500" s="20" t="s">
        <v>1506</v>
      </c>
      <c r="AA500" s="132">
        <v>45471</v>
      </c>
      <c r="AB500" s="20" t="str">
        <f t="shared" si="59"/>
        <v>Wk26</v>
      </c>
      <c r="AC500" s="21"/>
      <c r="AD500" s="63"/>
      <c r="AE500" s="64"/>
      <c r="AF500" s="141"/>
      <c r="AG500" s="144"/>
      <c r="AH500" s="48"/>
      <c r="AI500" s="72"/>
      <c r="AJ500" s="67"/>
      <c r="AK500" s="20"/>
      <c r="AL500" s="21">
        <v>45519</v>
      </c>
      <c r="AM500" s="28"/>
      <c r="AN500" s="149" t="str">
        <f t="shared" si="65"/>
        <v>P1_IP_BR-Q2</v>
      </c>
      <c r="AO500" s="159" t="s">
        <v>1487</v>
      </c>
      <c r="AP500" s="149" t="s">
        <v>2447</v>
      </c>
      <c r="AQ500" s="149" t="str">
        <f>VLOOKUP(A:A,[2]Sheet1!$K:$N,4,0)</f>
        <v>P1_IP_BR-Q2</v>
      </c>
      <c r="AR500" s="157"/>
      <c r="AS500" s="48"/>
      <c r="AT500" s="48"/>
      <c r="AU500" s="48"/>
      <c r="AV500" s="48"/>
      <c r="AW500" s="69"/>
      <c r="AX500" s="70"/>
      <c r="AY500" s="69"/>
      <c r="AZ500" s="48"/>
      <c r="BA500" t="e">
        <f>IF(MATCH(F500,Sheet1!A:A,0),"YES","NO")</f>
        <v>#N/A</v>
      </c>
      <c r="BB500" s="125" t="e">
        <v>#N/A</v>
      </c>
      <c r="BC500" t="s">
        <v>2447</v>
      </c>
    </row>
    <row r="501" spans="1:55" x14ac:dyDescent="0.35">
      <c r="A501" s="81" t="s">
        <v>1496</v>
      </c>
      <c r="B501" s="82" t="e">
        <v>#N/A</v>
      </c>
      <c r="C501" s="19">
        <v>0.37</v>
      </c>
      <c r="D501" s="20" t="s">
        <v>1371</v>
      </c>
      <c r="E501" s="20" t="s">
        <v>1529</v>
      </c>
      <c r="F501" s="33" t="s">
        <v>1497</v>
      </c>
      <c r="G501" s="19">
        <v>0.37</v>
      </c>
      <c r="H501" s="85" t="s">
        <v>1498</v>
      </c>
      <c r="I501" s="20" t="s">
        <v>1434</v>
      </c>
      <c r="J501" s="20" t="s">
        <v>158</v>
      </c>
      <c r="K501" s="21">
        <v>45400</v>
      </c>
      <c r="L501" s="21"/>
      <c r="M501" s="21"/>
      <c r="N501" s="21" t="e">
        <v>#N/A</v>
      </c>
      <c r="O501" s="85" t="s">
        <v>1878</v>
      </c>
      <c r="P501" s="20"/>
      <c r="Q501" s="20"/>
      <c r="R501" s="20"/>
      <c r="S501" s="20"/>
      <c r="T501" s="20" t="str">
        <f t="shared" si="58"/>
        <v>DWDM-</v>
      </c>
      <c r="U501" s="20"/>
      <c r="V501" s="20"/>
      <c r="W501" s="20"/>
      <c r="X501" s="20">
        <v>0</v>
      </c>
      <c r="Y501" s="20" t="s">
        <v>1505</v>
      </c>
      <c r="Z501" s="20" t="s">
        <v>1504</v>
      </c>
      <c r="AA501" s="132">
        <v>45468</v>
      </c>
      <c r="AB501" s="20" t="str">
        <f t="shared" si="59"/>
        <v>Wk26</v>
      </c>
      <c r="AC501" s="21"/>
      <c r="AD501" s="21"/>
      <c r="AE501" s="22"/>
      <c r="AF501" s="141"/>
      <c r="AG501" s="144"/>
      <c r="AH501" s="20"/>
      <c r="AI501" s="24"/>
      <c r="AJ501" s="25"/>
      <c r="AK501" s="20"/>
      <c r="AL501" s="21">
        <v>45519</v>
      </c>
      <c r="AM501" s="28"/>
      <c r="AN501" s="149" t="str">
        <f t="shared" si="65"/>
        <v>P1_IP_BR-Q2</v>
      </c>
      <c r="AO501" s="159" t="s">
        <v>1496</v>
      </c>
      <c r="AP501" s="149" t="s">
        <v>2447</v>
      </c>
      <c r="AQ501" s="149" t="str">
        <f>VLOOKUP(A:A,[2]Sheet1!$K:$N,4,0)</f>
        <v>P1_IP_BR-Q2</v>
      </c>
      <c r="AR501" s="152"/>
      <c r="AS501" s="20"/>
      <c r="AT501" s="20"/>
      <c r="AU501" s="20"/>
      <c r="AV501" s="20"/>
      <c r="AW501" s="27"/>
      <c r="AX501" s="28"/>
      <c r="AY501" s="27"/>
      <c r="AZ501" s="20"/>
      <c r="BA501" t="e">
        <f>IF(MATCH(F501,Sheet1!A:A,0),"YES","NO")</f>
        <v>#N/A</v>
      </c>
      <c r="BB501" s="125" t="e">
        <v>#N/A</v>
      </c>
      <c r="BC501" t="s">
        <v>2447</v>
      </c>
    </row>
    <row r="502" spans="1:55" x14ac:dyDescent="0.35">
      <c r="A502" s="81" t="s">
        <v>1496</v>
      </c>
      <c r="B502" s="82" t="e">
        <v>#N/A</v>
      </c>
      <c r="C502" s="19">
        <v>0.37</v>
      </c>
      <c r="D502" s="20" t="s">
        <v>1371</v>
      </c>
      <c r="E502" s="20" t="s">
        <v>1530</v>
      </c>
      <c r="F502" s="33" t="s">
        <v>1499</v>
      </c>
      <c r="G502" s="19">
        <v>0.37</v>
      </c>
      <c r="H502" s="85" t="s">
        <v>1500</v>
      </c>
      <c r="I502" s="20" t="s">
        <v>1434</v>
      </c>
      <c r="J502" s="20" t="s">
        <v>158</v>
      </c>
      <c r="K502" s="21">
        <v>45400</v>
      </c>
      <c r="L502" s="21"/>
      <c r="M502" s="21"/>
      <c r="N502" s="21" t="e">
        <v>#N/A</v>
      </c>
      <c r="O502" s="85" t="s">
        <v>1878</v>
      </c>
      <c r="P502" s="20"/>
      <c r="Q502" s="20"/>
      <c r="R502" s="20"/>
      <c r="S502" s="20"/>
      <c r="T502" s="20" t="str">
        <f t="shared" si="58"/>
        <v>DWDM-</v>
      </c>
      <c r="U502" s="20"/>
      <c r="V502" s="20"/>
      <c r="W502" s="20"/>
      <c r="X502" s="20">
        <v>0</v>
      </c>
      <c r="Y502" s="20" t="s">
        <v>1505</v>
      </c>
      <c r="Z502" s="20" t="s">
        <v>1506</v>
      </c>
      <c r="AA502" s="132">
        <v>45468</v>
      </c>
      <c r="AB502" s="20" t="str">
        <f t="shared" si="59"/>
        <v>Wk26</v>
      </c>
      <c r="AC502" s="21"/>
      <c r="AD502" s="21"/>
      <c r="AE502" s="22"/>
      <c r="AF502" s="141"/>
      <c r="AG502" s="144"/>
      <c r="AH502" s="20"/>
      <c r="AI502" s="24"/>
      <c r="AJ502" s="25"/>
      <c r="AK502" s="20"/>
      <c r="AL502" s="21">
        <v>45519</v>
      </c>
      <c r="AM502" s="28"/>
      <c r="AN502" s="149" t="str">
        <f t="shared" si="65"/>
        <v>P1_IP_BR-Q2</v>
      </c>
      <c r="AO502" s="159" t="s">
        <v>1496</v>
      </c>
      <c r="AP502" s="149" t="s">
        <v>2447</v>
      </c>
      <c r="AQ502" s="149" t="str">
        <f>VLOOKUP(A:A,[2]Sheet1!$K:$N,4,0)</f>
        <v>P1_IP_BR-Q2</v>
      </c>
      <c r="AR502" s="152"/>
      <c r="AS502" s="20"/>
      <c r="AT502" s="20"/>
      <c r="AU502" s="20"/>
      <c r="AV502" s="20"/>
      <c r="AW502" s="27"/>
      <c r="AX502" s="28"/>
      <c r="AY502" s="27"/>
      <c r="AZ502" s="20"/>
      <c r="BA502" t="e">
        <f>IF(MATCH(F502,Sheet1!A:A,0),"YES","NO")</f>
        <v>#N/A</v>
      </c>
      <c r="BB502" s="125" t="e">
        <v>#N/A</v>
      </c>
      <c r="BC502" t="s">
        <v>2447</v>
      </c>
    </row>
    <row r="503" spans="1:55" x14ac:dyDescent="0.35">
      <c r="A503" s="81" t="s">
        <v>1496</v>
      </c>
      <c r="B503" s="82" t="e">
        <v>#N/A</v>
      </c>
      <c r="C503" s="19">
        <v>0.37</v>
      </c>
      <c r="D503" s="20" t="s">
        <v>1371</v>
      </c>
      <c r="E503" s="20" t="s">
        <v>1531</v>
      </c>
      <c r="F503" s="33" t="s">
        <v>1501</v>
      </c>
      <c r="G503" s="19">
        <v>0.37</v>
      </c>
      <c r="H503" s="86" t="s">
        <v>1502</v>
      </c>
      <c r="I503" s="20" t="s">
        <v>1434</v>
      </c>
      <c r="J503" s="20" t="s">
        <v>158</v>
      </c>
      <c r="K503" s="21">
        <v>45400</v>
      </c>
      <c r="L503" s="63"/>
      <c r="M503" s="63"/>
      <c r="N503" s="21" t="e">
        <v>#N/A</v>
      </c>
      <c r="O503" s="85" t="s">
        <v>1878</v>
      </c>
      <c r="P503" s="48"/>
      <c r="Q503" s="48"/>
      <c r="R503" s="48"/>
      <c r="S503" s="48"/>
      <c r="T503" s="20" t="str">
        <f t="shared" si="58"/>
        <v>DWDM-</v>
      </c>
      <c r="U503" s="48"/>
      <c r="V503" s="48"/>
      <c r="W503" s="48"/>
      <c r="X503" s="20">
        <v>0</v>
      </c>
      <c r="Y503" s="20" t="s">
        <v>1505</v>
      </c>
      <c r="Z503" s="20" t="s">
        <v>1504</v>
      </c>
      <c r="AA503" s="132">
        <v>45469</v>
      </c>
      <c r="AB503" s="20" t="str">
        <f t="shared" si="59"/>
        <v>Wk26</v>
      </c>
      <c r="AC503" s="21"/>
      <c r="AD503" s="63"/>
      <c r="AE503" s="64"/>
      <c r="AF503" s="141"/>
      <c r="AG503" s="144"/>
      <c r="AH503" s="48"/>
      <c r="AI503" s="72"/>
      <c r="AJ503" s="67"/>
      <c r="AK503" s="20"/>
      <c r="AL503" s="21">
        <v>45519</v>
      </c>
      <c r="AM503" s="28"/>
      <c r="AN503" s="162" t="str">
        <f t="shared" si="65"/>
        <v>P1_IP_BR-Q2</v>
      </c>
      <c r="AO503" s="163" t="s">
        <v>1496</v>
      </c>
      <c r="AP503" s="162" t="s">
        <v>2447</v>
      </c>
      <c r="AQ503" s="162" t="str">
        <f>VLOOKUP(A:A,[2]Sheet1!$K:$N,4,0)</f>
        <v>P1_IP_BR-Q2</v>
      </c>
      <c r="AR503" s="157"/>
      <c r="AS503" s="48"/>
      <c r="AT503" s="48"/>
      <c r="AU503" s="48"/>
      <c r="AV503" s="48"/>
      <c r="AW503" s="69"/>
      <c r="AX503" s="70"/>
      <c r="AY503" s="69"/>
      <c r="AZ503" s="48"/>
      <c r="BA503" t="e">
        <f>IF(MATCH(F503,Sheet1!A:A,0),"YES","NO")</f>
        <v>#N/A</v>
      </c>
      <c r="BB503" s="125" t="e">
        <v>#N/A</v>
      </c>
      <c r="BC503" t="s">
        <v>2447</v>
      </c>
    </row>
    <row r="511" spans="1:55" x14ac:dyDescent="0.35">
      <c r="F511" s="121"/>
    </row>
  </sheetData>
  <autoFilter ref="A2:BC503" xr:uid="{00000000-0009-0000-0000-000004000000}">
    <filterColumn colId="36">
      <filters>
        <filter val="TBC_Aug_plan"/>
        <filter val="TBC_InPlan"/>
        <filter val="TBC_Jul_Plan"/>
        <filter val="TBC_Jun_Plan"/>
        <filter val="TBC_MOS"/>
      </filters>
    </filterColumn>
    <filterColumn colId="41">
      <filters>
        <filter val="IP BREAK RING"/>
      </filters>
    </filterColumn>
  </autoFilter>
  <conditionalFormatting sqref="E378:E438">
    <cfRule type="duplicateValues" dxfId="115" priority="6"/>
  </conditionalFormatting>
  <conditionalFormatting sqref="E372:E438">
    <cfRule type="duplicateValues" dxfId="114" priority="5"/>
  </conditionalFormatting>
  <conditionalFormatting sqref="E458:E503">
    <cfRule type="duplicateValues" dxfId="113" priority="4"/>
  </conditionalFormatting>
  <conditionalFormatting sqref="E452:E480">
    <cfRule type="duplicateValues" dxfId="112" priority="3"/>
  </conditionalFormatting>
  <conditionalFormatting sqref="E445:E503">
    <cfRule type="duplicateValues" dxfId="111" priority="2"/>
  </conditionalFormatting>
  <conditionalFormatting sqref="E378:E503">
    <cfRule type="duplicateValues" dxfId="110" priority="1"/>
  </conditionalFormatting>
  <conditionalFormatting sqref="F244">
    <cfRule type="duplicateValues" dxfId="109" priority="7"/>
  </conditionalFormatting>
  <conditionalFormatting sqref="F439">
    <cfRule type="duplicateValues" dxfId="108" priority="8"/>
  </conditionalFormatting>
  <conditionalFormatting sqref="F440">
    <cfRule type="duplicateValues" dxfId="107" priority="9"/>
  </conditionalFormatting>
  <conditionalFormatting sqref="F441:F444">
    <cfRule type="duplicateValues" dxfId="106" priority="10"/>
  </conditionalFormatting>
  <conditionalFormatting sqref="F445">
    <cfRule type="duplicateValues" dxfId="105" priority="11"/>
  </conditionalFormatting>
  <conditionalFormatting sqref="F446">
    <cfRule type="duplicateValues" dxfId="104" priority="12"/>
  </conditionalFormatting>
  <conditionalFormatting sqref="F447:F449">
    <cfRule type="duplicateValues" dxfId="103" priority="13"/>
  </conditionalFormatting>
  <conditionalFormatting sqref="F450">
    <cfRule type="duplicateValues" dxfId="102" priority="14"/>
  </conditionalFormatting>
  <conditionalFormatting sqref="F455">
    <cfRule type="duplicateValues" dxfId="101" priority="15"/>
  </conditionalFormatting>
  <conditionalFormatting sqref="F456">
    <cfRule type="duplicateValues" dxfId="100" priority="16"/>
  </conditionalFormatting>
  <conditionalFormatting sqref="F457:F461">
    <cfRule type="duplicateValues" dxfId="99" priority="17"/>
  </conditionalFormatting>
  <conditionalFormatting sqref="F462">
    <cfRule type="duplicateValues" dxfId="98" priority="18"/>
  </conditionalFormatting>
  <conditionalFormatting sqref="F463:F464">
    <cfRule type="duplicateValues" dxfId="97" priority="19"/>
  </conditionalFormatting>
  <conditionalFormatting sqref="F465">
    <cfRule type="duplicateValues" dxfId="96" priority="20"/>
  </conditionalFormatting>
  <conditionalFormatting sqref="F466">
    <cfRule type="duplicateValues" dxfId="95" priority="21"/>
  </conditionalFormatting>
  <conditionalFormatting sqref="F467">
    <cfRule type="duplicateValues" dxfId="94" priority="22"/>
  </conditionalFormatting>
  <conditionalFormatting sqref="F468">
    <cfRule type="duplicateValues" dxfId="93" priority="23"/>
  </conditionalFormatting>
  <conditionalFormatting sqref="F469">
    <cfRule type="duplicateValues" dxfId="92" priority="24"/>
  </conditionalFormatting>
  <conditionalFormatting sqref="F470">
    <cfRule type="duplicateValues" dxfId="91" priority="25"/>
  </conditionalFormatting>
  <conditionalFormatting sqref="F471">
    <cfRule type="duplicateValues" dxfId="90" priority="26"/>
  </conditionalFormatting>
  <conditionalFormatting sqref="F472">
    <cfRule type="duplicateValues" dxfId="89" priority="27"/>
  </conditionalFormatting>
  <conditionalFormatting sqref="F474">
    <cfRule type="duplicateValues" dxfId="88" priority="28"/>
  </conditionalFormatting>
  <conditionalFormatting sqref="F473">
    <cfRule type="duplicateValues" dxfId="87" priority="29"/>
  </conditionalFormatting>
  <conditionalFormatting sqref="F423:F426">
    <cfRule type="duplicateValues" dxfId="86" priority="32"/>
  </conditionalFormatting>
  <conditionalFormatting sqref="F451:F454">
    <cfRule type="duplicateValues" dxfId="85" priority="33"/>
  </conditionalFormatting>
  <conditionalFormatting sqref="F451">
    <cfRule type="duplicateValues" dxfId="84" priority="34"/>
  </conditionalFormatting>
  <conditionalFormatting sqref="F475:F477">
    <cfRule type="duplicateValues" dxfId="83" priority="35"/>
  </conditionalFormatting>
  <conditionalFormatting sqref="F478">
    <cfRule type="duplicateValues" dxfId="82" priority="36"/>
  </conditionalFormatting>
  <conditionalFormatting sqref="F479">
    <cfRule type="duplicateValues" dxfId="81" priority="37"/>
  </conditionalFormatting>
  <conditionalFormatting sqref="F480">
    <cfRule type="duplicateValues" dxfId="80" priority="38"/>
  </conditionalFormatting>
  <conditionalFormatting sqref="F481:F485">
    <cfRule type="duplicateValues" dxfId="79" priority="39"/>
  </conditionalFormatting>
  <conditionalFormatting sqref="F486:F491">
    <cfRule type="duplicateValues" dxfId="78" priority="40"/>
  </conditionalFormatting>
  <conditionalFormatting sqref="F492">
    <cfRule type="duplicateValues" dxfId="77" priority="41"/>
  </conditionalFormatting>
  <conditionalFormatting sqref="F493:F496">
    <cfRule type="duplicateValues" dxfId="76" priority="42"/>
  </conditionalFormatting>
  <conditionalFormatting sqref="F497">
    <cfRule type="duplicateValues" dxfId="75" priority="43"/>
  </conditionalFormatting>
  <conditionalFormatting sqref="F498:F500">
    <cfRule type="duplicateValues" dxfId="74" priority="44"/>
  </conditionalFormatting>
  <conditionalFormatting sqref="F501">
    <cfRule type="duplicateValues" dxfId="73" priority="45"/>
  </conditionalFormatting>
  <conditionalFormatting sqref="F502">
    <cfRule type="duplicateValues" dxfId="72" priority="46"/>
  </conditionalFormatting>
  <conditionalFormatting sqref="F503">
    <cfRule type="duplicateValues" dxfId="71" priority="47"/>
  </conditionalFormatting>
  <conditionalFormatting sqref="F245:F336 F404:F422 F362:F396 F427:F438 F2:F243">
    <cfRule type="duplicateValues" dxfId="70" priority="48"/>
  </conditionalFormatting>
  <conditionalFormatting sqref="F245:F359 F3:F243">
    <cfRule type="duplicateValues" dxfId="69" priority="54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8"/>
  <sheetViews>
    <sheetView workbookViewId="0">
      <selection activeCell="D10" sqref="D10"/>
    </sheetView>
  </sheetViews>
  <sheetFormatPr defaultRowHeight="14.5" x14ac:dyDescent="0.35"/>
  <cols>
    <col min="2" max="2" width="17.81640625" bestFit="1" customWidth="1"/>
    <col min="3" max="3" width="15.7265625" customWidth="1"/>
    <col min="4" max="4" width="30.81640625" customWidth="1"/>
    <col min="5" max="5" width="14.7265625" bestFit="1" customWidth="1"/>
  </cols>
  <sheetData>
    <row r="1" spans="1:5" x14ac:dyDescent="0.35">
      <c r="A1" s="149" t="s">
        <v>3</v>
      </c>
      <c r="B1" s="149" t="s">
        <v>2284</v>
      </c>
      <c r="C1" s="149" t="s">
        <v>2456</v>
      </c>
      <c r="D1" s="149" t="s">
        <v>2274</v>
      </c>
      <c r="E1" s="149" t="s">
        <v>2457</v>
      </c>
    </row>
    <row r="2" spans="1:5" x14ac:dyDescent="0.35">
      <c r="A2" s="149" t="s">
        <v>2458</v>
      </c>
      <c r="B2" s="149" t="s">
        <v>82</v>
      </c>
      <c r="C2" s="149" t="s">
        <v>2459</v>
      </c>
      <c r="D2" s="149" t="str">
        <f>VLOOKUP(B:B,'Master Data'!$A:$A,1,0)</f>
        <v>C0210P</v>
      </c>
      <c r="E2" s="149" t="str">
        <f>"P1_"&amp;TRIM(C2)&amp;"-"&amp;TRIM(A2)</f>
        <v>P1_IP_BR-Q1</v>
      </c>
    </row>
    <row r="3" spans="1:5" x14ac:dyDescent="0.35">
      <c r="A3" s="149" t="s">
        <v>2460</v>
      </c>
      <c r="B3" s="149" t="s">
        <v>1413</v>
      </c>
      <c r="C3" s="149" t="s">
        <v>2459</v>
      </c>
      <c r="D3" s="149" t="str">
        <f>VLOOKUP(B:B,'Master Data'!$A:$A,1,0)</f>
        <v>C0211+</v>
      </c>
      <c r="E3" s="149" t="str">
        <f t="shared" ref="E3:E48" si="0">"P1_"&amp;TRIM(C3)&amp;"-"&amp;TRIM(A3)</f>
        <v>P1_IP_BR-Q2</v>
      </c>
    </row>
    <row r="4" spans="1:5" x14ac:dyDescent="0.35">
      <c r="A4" s="149" t="s">
        <v>2460</v>
      </c>
      <c r="B4" s="149" t="s">
        <v>1431</v>
      </c>
      <c r="C4" s="149" t="s">
        <v>2459</v>
      </c>
      <c r="D4" s="149" t="str">
        <f>VLOOKUP(B:B,'Master Data'!$A:$A,1,0)</f>
        <v>C0515+</v>
      </c>
      <c r="E4" s="149" t="str">
        <f t="shared" si="0"/>
        <v>P1_IP_BR-Q2</v>
      </c>
    </row>
    <row r="5" spans="1:5" x14ac:dyDescent="0.35">
      <c r="A5" s="149" t="s">
        <v>2460</v>
      </c>
      <c r="B5" s="149" t="s">
        <v>1389</v>
      </c>
      <c r="C5" s="149" t="s">
        <v>2461</v>
      </c>
      <c r="D5" s="149" t="str">
        <f>VLOOKUP(B:B,'Master Data'!$A:$A,1,0)</f>
        <v>CAR02-ii+</v>
      </c>
      <c r="E5" s="149" t="str">
        <f t="shared" si="0"/>
        <v>P1_IP_R_EXP-Q2</v>
      </c>
    </row>
    <row r="6" spans="1:5" x14ac:dyDescent="0.35">
      <c r="A6" s="149" t="s">
        <v>2458</v>
      </c>
      <c r="B6" s="149" t="s">
        <v>111</v>
      </c>
      <c r="C6" s="149" t="s">
        <v>2450</v>
      </c>
      <c r="D6" s="149" t="str">
        <f>VLOOKUP(B:B,'Master Data'!$A:$A,1,0)</f>
        <v>CAR04</v>
      </c>
      <c r="E6" s="149" t="str">
        <f t="shared" si="0"/>
        <v>P1_PE-MCR-Q1</v>
      </c>
    </row>
    <row r="7" spans="1:5" x14ac:dyDescent="0.35">
      <c r="A7" s="149" t="s">
        <v>2458</v>
      </c>
      <c r="B7" s="149" t="s">
        <v>485</v>
      </c>
      <c r="C7" s="149" t="s">
        <v>2459</v>
      </c>
      <c r="D7" s="149" t="str">
        <f>VLOOKUP(B:B,'Master Data'!$A:$A,1,0)</f>
        <v>CT0120</v>
      </c>
      <c r="E7" s="149" t="str">
        <f t="shared" si="0"/>
        <v>P1_IP_BR-Q1</v>
      </c>
    </row>
    <row r="8" spans="1:5" x14ac:dyDescent="0.35">
      <c r="A8" s="149" t="s">
        <v>2458</v>
      </c>
      <c r="B8" s="149" t="s">
        <v>138</v>
      </c>
      <c r="C8" s="149" t="s">
        <v>2459</v>
      </c>
      <c r="D8" s="149" t="str">
        <f>VLOOKUP(B:B,'Master Data'!$A:$A,1,0)</f>
        <v>E104</v>
      </c>
      <c r="E8" s="149" t="str">
        <f t="shared" si="0"/>
        <v>P1_IP_BR-Q1</v>
      </c>
    </row>
    <row r="9" spans="1:5" x14ac:dyDescent="0.35">
      <c r="A9" s="149" t="s">
        <v>2458</v>
      </c>
      <c r="B9" s="149" t="s">
        <v>154</v>
      </c>
      <c r="C9" s="149" t="s">
        <v>2459</v>
      </c>
      <c r="D9" s="149" t="str">
        <f>VLOOKUP(B:B,'Master Data'!$A:$A,1,0)</f>
        <v>E105</v>
      </c>
      <c r="E9" s="149" t="str">
        <f t="shared" si="0"/>
        <v>P1_IP_BR-Q1</v>
      </c>
    </row>
    <row r="10" spans="1:5" x14ac:dyDescent="0.35">
      <c r="A10" s="149" t="s">
        <v>2458</v>
      </c>
      <c r="B10" s="149" t="s">
        <v>169</v>
      </c>
      <c r="C10" s="149" t="s">
        <v>2459</v>
      </c>
      <c r="D10" s="149" t="str">
        <f>VLOOKUP(B:B,'Master Data'!$A:$A,1,0)</f>
        <v>E109</v>
      </c>
      <c r="E10" s="149" t="str">
        <f t="shared" si="0"/>
        <v>P1_IP_BR-Q1</v>
      </c>
    </row>
    <row r="11" spans="1:5" x14ac:dyDescent="0.35">
      <c r="A11" s="149" t="s">
        <v>2458</v>
      </c>
      <c r="B11" s="149" t="s">
        <v>179</v>
      </c>
      <c r="C11" s="149" t="s">
        <v>2459</v>
      </c>
      <c r="D11" s="149" t="str">
        <f>VLOOKUP(B:B,'Master Data'!$A:$A,1,0)</f>
        <v>E111</v>
      </c>
      <c r="E11" s="149" t="str">
        <f t="shared" si="0"/>
        <v>P1_IP_BR-Q1</v>
      </c>
    </row>
    <row r="12" spans="1:5" x14ac:dyDescent="0.35">
      <c r="A12" s="149" t="s">
        <v>2462</v>
      </c>
      <c r="B12" s="149" t="s">
        <v>1215</v>
      </c>
      <c r="C12" s="149" t="s">
        <v>2459</v>
      </c>
      <c r="D12" s="149" t="str">
        <f>VLOOKUP(B:B,'Master Data'!$A:$A,1,0)</f>
        <v>E209</v>
      </c>
      <c r="E12" s="149" t="str">
        <f t="shared" si="0"/>
        <v>P1_IP_BR-Q3</v>
      </c>
    </row>
    <row r="13" spans="1:5" x14ac:dyDescent="0.35">
      <c r="A13" s="149" t="s">
        <v>2462</v>
      </c>
      <c r="B13" s="149" t="s">
        <v>1221</v>
      </c>
      <c r="C13" s="149" t="s">
        <v>2459</v>
      </c>
      <c r="D13" s="149" t="str">
        <f>VLOOKUP(B:B,'Master Data'!$A:$A,1,0)</f>
        <v>E301</v>
      </c>
      <c r="E13" s="149" t="str">
        <f t="shared" si="0"/>
        <v>P1_IP_BR-Q3</v>
      </c>
    </row>
    <row r="14" spans="1:5" x14ac:dyDescent="0.35">
      <c r="A14" s="149" t="s">
        <v>2458</v>
      </c>
      <c r="B14" s="149" t="s">
        <v>197</v>
      </c>
      <c r="C14" s="149" t="s">
        <v>2459</v>
      </c>
      <c r="D14" s="149" t="str">
        <f>VLOOKUP(B:B,'Master Data'!$A:$A,1,0)</f>
        <v>EAR01</v>
      </c>
      <c r="E14" s="149" t="str">
        <f t="shared" si="0"/>
        <v>P1_IP_BR-Q1</v>
      </c>
    </row>
    <row r="15" spans="1:5" x14ac:dyDescent="0.35">
      <c r="A15" s="149" t="s">
        <v>2462</v>
      </c>
      <c r="B15" s="149" t="s">
        <v>1231</v>
      </c>
      <c r="C15" s="149" t="s">
        <v>2461</v>
      </c>
      <c r="D15" s="149" t="str">
        <f>VLOOKUP(B:B,'Master Data'!$A:$A,1,0)</f>
        <v>EAR01_1 &amp; EAR01_3</v>
      </c>
      <c r="E15" s="149" t="str">
        <f t="shared" si="0"/>
        <v>P1_IP_R_EXP-Q3</v>
      </c>
    </row>
    <row r="16" spans="1:5" x14ac:dyDescent="0.35">
      <c r="A16" s="149" t="s">
        <v>2458</v>
      </c>
      <c r="B16" s="149" t="s">
        <v>206</v>
      </c>
      <c r="C16" s="149" t="s">
        <v>2461</v>
      </c>
      <c r="D16" s="149" t="str">
        <f>VLOOKUP(B:B,'Master Data'!$A:$A,1,0)</f>
        <v>EAR06</v>
      </c>
      <c r="E16" s="149" t="str">
        <f t="shared" si="0"/>
        <v>P1_IP_R_EXP-Q1</v>
      </c>
    </row>
    <row r="17" spans="1:5" x14ac:dyDescent="0.35">
      <c r="A17" s="149" t="s">
        <v>2460</v>
      </c>
      <c r="B17" s="149" t="s">
        <v>1451</v>
      </c>
      <c r="C17" s="149" t="s">
        <v>2459</v>
      </c>
      <c r="D17" s="149" t="str">
        <f>VLOOKUP(B:B,'Master Data'!$A:$A,1,0)</f>
        <v>N104+</v>
      </c>
      <c r="E17" s="149" t="str">
        <f t="shared" si="0"/>
        <v>P1_IP_BR-Q2</v>
      </c>
    </row>
    <row r="18" spans="1:5" x14ac:dyDescent="0.35">
      <c r="A18" s="149" t="s">
        <v>2460</v>
      </c>
      <c r="B18" s="149" t="s">
        <v>1464</v>
      </c>
      <c r="C18" s="149" t="s">
        <v>2459</v>
      </c>
      <c r="D18" s="149" t="str">
        <f>VLOOKUP(B:B,'Master Data'!$A:$A,1,0)</f>
        <v>N107+</v>
      </c>
      <c r="E18" s="149" t="str">
        <f t="shared" si="0"/>
        <v>P1_IP_BR-Q2</v>
      </c>
    </row>
    <row r="19" spans="1:5" x14ac:dyDescent="0.35">
      <c r="A19" s="149" t="s">
        <v>2458</v>
      </c>
      <c r="B19" s="149" t="s">
        <v>1359</v>
      </c>
      <c r="C19" s="149" t="s">
        <v>2459</v>
      </c>
      <c r="D19" s="149" t="str">
        <f>VLOOKUP(B:B,'Master Data'!$A:$A,1,0)</f>
        <v>N407</v>
      </c>
      <c r="E19" s="149" t="str">
        <f t="shared" si="0"/>
        <v>P1_IP_BR-Q1</v>
      </c>
    </row>
    <row r="20" spans="1:5" x14ac:dyDescent="0.35">
      <c r="A20" s="149" t="s">
        <v>2460</v>
      </c>
      <c r="B20" s="149" t="s">
        <v>1487</v>
      </c>
      <c r="C20" s="149" t="s">
        <v>2459</v>
      </c>
      <c r="D20" s="149" t="str">
        <f>VLOOKUP(B:B,'Master Data'!$A:$A,1,0)</f>
        <v>N408+</v>
      </c>
      <c r="E20" s="149" t="str">
        <f t="shared" si="0"/>
        <v>P1_IP_BR-Q2</v>
      </c>
    </row>
    <row r="21" spans="1:5" x14ac:dyDescent="0.35">
      <c r="A21" s="149" t="s">
        <v>2460</v>
      </c>
      <c r="B21" s="149" t="s">
        <v>1496</v>
      </c>
      <c r="C21" s="149" t="s">
        <v>2459</v>
      </c>
      <c r="D21" s="149" t="str">
        <f>VLOOKUP(B:B,'Master Data'!$A:$A,1,0)</f>
        <v>N411+</v>
      </c>
      <c r="E21" s="149" t="str">
        <f t="shared" si="0"/>
        <v>P1_IP_BR-Q2</v>
      </c>
    </row>
    <row r="22" spans="1:5" x14ac:dyDescent="0.35">
      <c r="A22" s="149" t="s">
        <v>2460</v>
      </c>
      <c r="B22" s="149" t="s">
        <v>1395</v>
      </c>
      <c r="C22" s="149" t="s">
        <v>2461</v>
      </c>
      <c r="D22" s="149" t="str">
        <f>VLOOKUP(B:B,'Master Data'!$A:$A,1,0)</f>
        <v>NAR01_iii+</v>
      </c>
      <c r="E22" s="149" t="str">
        <f t="shared" si="0"/>
        <v>P1_IP_R_EXP-Q2</v>
      </c>
    </row>
    <row r="23" spans="1:5" x14ac:dyDescent="0.35">
      <c r="A23" s="149" t="s">
        <v>2460</v>
      </c>
      <c r="B23" s="149" t="s">
        <v>1373</v>
      </c>
      <c r="C23" s="149" t="s">
        <v>2461</v>
      </c>
      <c r="D23" s="149" t="str">
        <f>VLOOKUP(B:B,'Master Data'!$A:$A,1,0)</f>
        <v>NAR02_ii+</v>
      </c>
      <c r="E23" s="149" t="str">
        <f t="shared" si="0"/>
        <v>P1_IP_R_EXP-Q2</v>
      </c>
    </row>
    <row r="24" spans="1:5" x14ac:dyDescent="0.35">
      <c r="A24" s="149" t="s">
        <v>2460</v>
      </c>
      <c r="B24" s="149" t="s">
        <v>1406</v>
      </c>
      <c r="C24" s="149" t="s">
        <v>2461</v>
      </c>
      <c r="D24" s="149" t="str">
        <f>VLOOKUP(B:B,'Master Data'!$A:$A,1,0)</f>
        <v>NAR04_ii+</v>
      </c>
      <c r="E24" s="149" t="str">
        <f t="shared" si="0"/>
        <v>P1_IP_R_EXP-Q2</v>
      </c>
    </row>
    <row r="25" spans="1:5" x14ac:dyDescent="0.35">
      <c r="A25" s="149" t="s">
        <v>2458</v>
      </c>
      <c r="B25" s="149" t="s">
        <v>267</v>
      </c>
      <c r="C25" s="149" t="s">
        <v>2459</v>
      </c>
      <c r="D25" s="149" t="str">
        <f>VLOOKUP(B:B,'Master Data'!$A:$A,1,0)</f>
        <v>S301</v>
      </c>
      <c r="E25" s="149" t="str">
        <f t="shared" si="0"/>
        <v>P1_IP_BR-Q1</v>
      </c>
    </row>
    <row r="26" spans="1:5" x14ac:dyDescent="0.35">
      <c r="A26" s="149" t="s">
        <v>2462</v>
      </c>
      <c r="B26" s="149" t="s">
        <v>1282</v>
      </c>
      <c r="C26" s="149" t="s">
        <v>2459</v>
      </c>
      <c r="D26" s="149" t="str">
        <f>VLOOKUP(B:B,'Master Data'!$A:$A,1,0)</f>
        <v>S305</v>
      </c>
      <c r="E26" s="149" t="str">
        <f t="shared" si="0"/>
        <v>P1_IP_BR-Q3</v>
      </c>
    </row>
    <row r="27" spans="1:5" x14ac:dyDescent="0.35">
      <c r="A27" s="149" t="s">
        <v>2462</v>
      </c>
      <c r="B27" s="149" t="s">
        <v>1107</v>
      </c>
      <c r="C27" s="149" t="s">
        <v>2459</v>
      </c>
      <c r="D27" s="149" t="str">
        <f>VLOOKUP(B:B,'Master Data'!$A:$A,1,0)</f>
        <v>S313P_2</v>
      </c>
      <c r="E27" s="149" t="str">
        <f t="shared" si="0"/>
        <v>P1_IP_BR-Q3</v>
      </c>
    </row>
    <row r="28" spans="1:5" x14ac:dyDescent="0.35">
      <c r="A28" s="149" t="s">
        <v>2462</v>
      </c>
      <c r="B28" s="149" t="s">
        <v>1296</v>
      </c>
      <c r="C28" s="149" t="s">
        <v>2459</v>
      </c>
      <c r="D28" s="149" t="str">
        <f>VLOOKUP(B:B,'Master Data'!$A:$A,1,0)</f>
        <v>S504M</v>
      </c>
      <c r="E28" s="149" t="str">
        <f t="shared" si="0"/>
        <v>P1_IP_BR-Q3</v>
      </c>
    </row>
    <row r="29" spans="1:5" x14ac:dyDescent="0.35">
      <c r="A29" s="149" t="s">
        <v>2462</v>
      </c>
      <c r="B29" s="149" t="s">
        <v>1269</v>
      </c>
      <c r="C29" s="149" t="s">
        <v>2461</v>
      </c>
      <c r="D29" s="149" t="str">
        <f>VLOOKUP(B:B,'Master Data'!$A:$A,1,0)</f>
        <v>SAR06</v>
      </c>
      <c r="E29" s="149" t="str">
        <f t="shared" si="0"/>
        <v>P1_IP_R_EXP-Q3</v>
      </c>
    </row>
    <row r="30" spans="1:5" x14ac:dyDescent="0.35">
      <c r="A30" s="149" t="s">
        <v>2458</v>
      </c>
      <c r="B30" s="149" t="s">
        <v>316</v>
      </c>
      <c r="C30" s="149" t="s">
        <v>2459</v>
      </c>
      <c r="D30" s="149" t="str">
        <f>VLOOKUP(B:B,'Master Data'!$A:$A,1,0)</f>
        <v>ST21P</v>
      </c>
      <c r="E30" s="149" t="str">
        <f t="shared" si="0"/>
        <v>P1_IP_BR-Q1</v>
      </c>
    </row>
    <row r="31" spans="1:5" x14ac:dyDescent="0.35">
      <c r="A31" s="149" t="s">
        <v>2458</v>
      </c>
      <c r="B31" s="149" t="s">
        <v>309</v>
      </c>
      <c r="C31" s="149" t="s">
        <v>2459</v>
      </c>
      <c r="D31" s="149" t="str">
        <f>VLOOKUP(B:B,'Master Data'!$A:$A,1,0)</f>
        <v>ST21P_1</v>
      </c>
      <c r="E31" s="149" t="str">
        <f t="shared" si="0"/>
        <v>P1_IP_BR-Q1</v>
      </c>
    </row>
    <row r="32" spans="1:5" x14ac:dyDescent="0.35">
      <c r="A32" s="149" t="s">
        <v>2458</v>
      </c>
      <c r="B32" s="149" t="s">
        <v>329</v>
      </c>
      <c r="C32" s="149" t="s">
        <v>2459</v>
      </c>
      <c r="D32" s="149" t="str">
        <f>VLOOKUP(B:B,'Master Data'!$A:$A,1,0)</f>
        <v>ST27P</v>
      </c>
      <c r="E32" s="149" t="str">
        <f t="shared" si="0"/>
        <v>P1_IP_BR-Q1</v>
      </c>
    </row>
    <row r="33" spans="1:5" x14ac:dyDescent="0.35">
      <c r="A33" s="149" t="s">
        <v>2458</v>
      </c>
      <c r="B33" s="149" t="s">
        <v>2455</v>
      </c>
      <c r="C33" s="149" t="s">
        <v>2459</v>
      </c>
      <c r="D33" s="149" t="e">
        <f>VLOOKUP(B:B,'Master Data'!$A:$A,1,0)</f>
        <v>#N/A</v>
      </c>
      <c r="E33" s="149" t="str">
        <f t="shared" si="0"/>
        <v>P1_IP_BR-Q1</v>
      </c>
    </row>
    <row r="34" spans="1:5" x14ac:dyDescent="0.35">
      <c r="A34" s="149" t="s">
        <v>2458</v>
      </c>
      <c r="B34" s="149" t="s">
        <v>2463</v>
      </c>
      <c r="C34" s="149" t="s">
        <v>2459</v>
      </c>
      <c r="D34" s="149" t="e">
        <f>VLOOKUP(B:B,'Master Data'!$A:$A,1,0)</f>
        <v>#N/A</v>
      </c>
      <c r="E34" s="149" t="str">
        <f t="shared" si="0"/>
        <v>P1_IP_BR-Q1</v>
      </c>
    </row>
    <row r="35" spans="1:5" x14ac:dyDescent="0.35">
      <c r="A35" s="149" t="s">
        <v>2458</v>
      </c>
      <c r="B35" s="149" t="s">
        <v>2464</v>
      </c>
      <c r="C35" s="149" t="s">
        <v>2459</v>
      </c>
      <c r="D35" s="149" t="e">
        <f>VLOOKUP(B:B,'Master Data'!$A:$A,1,0)</f>
        <v>#N/A</v>
      </c>
      <c r="E35" s="149" t="str">
        <f t="shared" si="0"/>
        <v>P1_IP_BR-Q1</v>
      </c>
    </row>
    <row r="36" spans="1:5" x14ac:dyDescent="0.35">
      <c r="A36" s="149" t="s">
        <v>2458</v>
      </c>
      <c r="B36" s="149" t="s">
        <v>2465</v>
      </c>
      <c r="C36" s="149" t="s">
        <v>2459</v>
      </c>
      <c r="D36" s="149" t="e">
        <f>VLOOKUP(B:B,'Master Data'!$A:$A,1,0)</f>
        <v>#N/A</v>
      </c>
      <c r="E36" s="149" t="str">
        <f t="shared" si="0"/>
        <v>P1_IP_BR-Q1</v>
      </c>
    </row>
    <row r="37" spans="1:5" x14ac:dyDescent="0.35">
      <c r="A37" s="149" t="s">
        <v>2458</v>
      </c>
      <c r="B37" s="149" t="s">
        <v>2466</v>
      </c>
      <c r="C37" s="149" t="s">
        <v>2459</v>
      </c>
      <c r="D37" s="149" t="e">
        <f>VLOOKUP(B:B,'Master Data'!$A:$A,1,0)</f>
        <v>#N/A</v>
      </c>
      <c r="E37" s="149" t="str">
        <f t="shared" si="0"/>
        <v>P1_IP_BR-Q1</v>
      </c>
    </row>
    <row r="38" spans="1:5" x14ac:dyDescent="0.35">
      <c r="A38" s="149" t="s">
        <v>2458</v>
      </c>
      <c r="B38" s="149" t="s">
        <v>2467</v>
      </c>
      <c r="C38" s="149" t="s">
        <v>2459</v>
      </c>
      <c r="D38" s="149" t="e">
        <f>VLOOKUP(B:B,'Master Data'!$A:$A,1,0)</f>
        <v>#N/A</v>
      </c>
      <c r="E38" s="149" t="str">
        <f t="shared" si="0"/>
        <v>P1_IP_BR-Q1</v>
      </c>
    </row>
    <row r="39" spans="1:5" x14ac:dyDescent="0.35">
      <c r="A39" s="149" t="s">
        <v>2458</v>
      </c>
      <c r="B39" s="149" t="s">
        <v>2468</v>
      </c>
      <c r="C39" s="149" t="s">
        <v>2459</v>
      </c>
      <c r="D39" s="149" t="e">
        <f>VLOOKUP(B:B,'Master Data'!$A:$A,1,0)</f>
        <v>#N/A</v>
      </c>
      <c r="E39" s="149" t="str">
        <f t="shared" si="0"/>
        <v>P1_IP_BR-Q1</v>
      </c>
    </row>
    <row r="40" spans="1:5" x14ac:dyDescent="0.35">
      <c r="A40" s="149" t="s">
        <v>2458</v>
      </c>
      <c r="B40" s="149" t="s">
        <v>2469</v>
      </c>
      <c r="C40" s="149" t="s">
        <v>2459</v>
      </c>
      <c r="D40" s="149" t="e">
        <f>VLOOKUP(B:B,'Master Data'!$A:$A,1,0)</f>
        <v>#N/A</v>
      </c>
      <c r="E40" s="149" t="str">
        <f t="shared" si="0"/>
        <v>P1_IP_BR-Q1</v>
      </c>
    </row>
    <row r="41" spans="1:5" x14ac:dyDescent="0.35">
      <c r="A41" s="149" t="s">
        <v>2458</v>
      </c>
      <c r="B41" s="149" t="s">
        <v>2470</v>
      </c>
      <c r="C41" s="149" t="s">
        <v>2459</v>
      </c>
      <c r="D41" s="149" t="e">
        <f>VLOOKUP(B:B,'Master Data'!$A:$A,1,0)</f>
        <v>#N/A</v>
      </c>
      <c r="E41" s="149" t="str">
        <f t="shared" si="0"/>
        <v>P1_IP_BR-Q1</v>
      </c>
    </row>
    <row r="42" spans="1:5" x14ac:dyDescent="0.35">
      <c r="A42" s="149" t="s">
        <v>2458</v>
      </c>
      <c r="B42" s="149" t="s">
        <v>2471</v>
      </c>
      <c r="C42" s="149" t="s">
        <v>2461</v>
      </c>
      <c r="D42" s="149" t="e">
        <f>VLOOKUP(B:B,'Master Data'!$A:$A,1,0)</f>
        <v>#N/A</v>
      </c>
      <c r="E42" s="149" t="str">
        <f t="shared" si="0"/>
        <v>P1_IP_R_EXP-Q1</v>
      </c>
    </row>
    <row r="43" spans="1:5" x14ac:dyDescent="0.35">
      <c r="A43" s="149" t="s">
        <v>2458</v>
      </c>
      <c r="B43" s="149" t="s">
        <v>2472</v>
      </c>
      <c r="C43" s="149" t="s">
        <v>2461</v>
      </c>
      <c r="D43" s="149" t="e">
        <f>VLOOKUP(B:B,'Master Data'!$A:$A,1,0)</f>
        <v>#N/A</v>
      </c>
      <c r="E43" s="149" t="str">
        <f t="shared" si="0"/>
        <v>P1_IP_R_EXP-Q1</v>
      </c>
    </row>
    <row r="44" spans="1:5" x14ac:dyDescent="0.35">
      <c r="A44" s="149" t="s">
        <v>2460</v>
      </c>
      <c r="B44" s="149" t="s">
        <v>2473</v>
      </c>
      <c r="C44" s="149" t="s">
        <v>2459</v>
      </c>
      <c r="D44" s="149" t="e">
        <f>VLOOKUP(B:B,'Master Data'!$A:$A,1,0)</f>
        <v>#N/A</v>
      </c>
      <c r="E44" s="149" t="str">
        <f t="shared" si="0"/>
        <v>P1_IP_BR-Q2</v>
      </c>
    </row>
    <row r="45" spans="1:5" x14ac:dyDescent="0.35">
      <c r="A45" s="149" t="s">
        <v>2460</v>
      </c>
      <c r="B45" s="149" t="s">
        <v>2474</v>
      </c>
      <c r="C45" s="149" t="s">
        <v>2459</v>
      </c>
      <c r="D45" s="149" t="e">
        <f>VLOOKUP(B:B,'Master Data'!$A:$A,1,0)</f>
        <v>#N/A</v>
      </c>
      <c r="E45" s="149" t="str">
        <f t="shared" si="0"/>
        <v>P1_IP_BR-Q2</v>
      </c>
    </row>
    <row r="46" spans="1:5" x14ac:dyDescent="0.35">
      <c r="A46" s="149" t="s">
        <v>2460</v>
      </c>
      <c r="B46" s="149" t="s">
        <v>2475</v>
      </c>
      <c r="C46" s="149" t="s">
        <v>2459</v>
      </c>
      <c r="D46" s="149" t="e">
        <f>VLOOKUP(B:B,'Master Data'!$A:$A,1,0)</f>
        <v>#N/A</v>
      </c>
      <c r="E46" s="149" t="str">
        <f t="shared" si="0"/>
        <v>P1_IP_BR-Q2</v>
      </c>
    </row>
    <row r="47" spans="1:5" x14ac:dyDescent="0.35">
      <c r="A47" s="149" t="s">
        <v>2460</v>
      </c>
      <c r="B47" s="149" t="s">
        <v>2476</v>
      </c>
      <c r="C47" s="149" t="s">
        <v>2461</v>
      </c>
      <c r="D47" s="149" t="e">
        <f>VLOOKUP(B:B,'Master Data'!$A:$A,1,0)</f>
        <v>#N/A</v>
      </c>
      <c r="E47" s="149" t="str">
        <f t="shared" si="0"/>
        <v>P1_IP_R_EXP-Q2</v>
      </c>
    </row>
    <row r="48" spans="1:5" x14ac:dyDescent="0.35">
      <c r="A48" s="149" t="s">
        <v>2462</v>
      </c>
      <c r="B48" s="149" t="s">
        <v>2477</v>
      </c>
      <c r="C48" s="149" t="s">
        <v>2450</v>
      </c>
      <c r="D48" s="149" t="e">
        <f>VLOOKUP(B:B,'Master Data'!$A:$A,1,0)</f>
        <v>#N/A</v>
      </c>
      <c r="E48" s="149" t="str">
        <f t="shared" si="0"/>
        <v>P1_PE-MCR-Q3</v>
      </c>
    </row>
  </sheetData>
  <autoFilter ref="A1:E48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7"/>
  <sheetViews>
    <sheetView workbookViewId="0">
      <selection sqref="A1:A5"/>
    </sheetView>
  </sheetViews>
  <sheetFormatPr defaultRowHeight="14.5" x14ac:dyDescent="0.35"/>
  <sheetData>
    <row r="1" spans="1:1" x14ac:dyDescent="0.35">
      <c r="A1" s="149" t="s">
        <v>1351</v>
      </c>
    </row>
    <row r="2" spans="1:1" x14ac:dyDescent="0.35">
      <c r="A2" s="149" t="s">
        <v>1353</v>
      </c>
    </row>
    <row r="3" spans="1:1" x14ac:dyDescent="0.35">
      <c r="A3" s="149" t="s">
        <v>1355</v>
      </c>
    </row>
    <row r="4" spans="1:1" x14ac:dyDescent="0.35">
      <c r="A4" s="149" t="s">
        <v>1357</v>
      </c>
    </row>
    <row r="5" spans="1:1" x14ac:dyDescent="0.35">
      <c r="A5" s="149" t="s">
        <v>1455</v>
      </c>
    </row>
    <row r="6" spans="1:1" x14ac:dyDescent="0.35">
      <c r="A6" s="170"/>
    </row>
    <row r="7" spans="1:1" x14ac:dyDescent="0.35">
      <c r="A7" s="149"/>
    </row>
    <row r="8" spans="1:1" x14ac:dyDescent="0.35">
      <c r="A8" s="149"/>
    </row>
    <row r="9" spans="1:1" x14ac:dyDescent="0.35">
      <c r="A9" s="149"/>
    </row>
    <row r="10" spans="1:1" x14ac:dyDescent="0.35">
      <c r="A10" s="149"/>
    </row>
    <row r="11" spans="1:1" x14ac:dyDescent="0.35">
      <c r="A11" s="149"/>
    </row>
    <row r="12" spans="1:1" x14ac:dyDescent="0.35">
      <c r="A12" s="149"/>
    </row>
    <row r="13" spans="1:1" x14ac:dyDescent="0.35">
      <c r="A13" s="149"/>
    </row>
    <row r="14" spans="1:1" x14ac:dyDescent="0.35">
      <c r="A14" s="168"/>
    </row>
    <row r="15" spans="1:1" x14ac:dyDescent="0.35">
      <c r="A15" s="168"/>
    </row>
    <row r="16" spans="1:1" x14ac:dyDescent="0.35">
      <c r="A16" s="168"/>
    </row>
    <row r="17" spans="1:1" x14ac:dyDescent="0.35">
      <c r="A17" s="169"/>
    </row>
    <row r="18" spans="1:1" x14ac:dyDescent="0.35">
      <c r="A18" s="169"/>
    </row>
    <row r="19" spans="1:1" x14ac:dyDescent="0.35">
      <c r="A19" s="169"/>
    </row>
    <row r="20" spans="1:1" x14ac:dyDescent="0.35">
      <c r="A20" s="169"/>
    </row>
    <row r="21" spans="1:1" x14ac:dyDescent="0.35">
      <c r="A21" s="169"/>
    </row>
    <row r="22" spans="1:1" x14ac:dyDescent="0.35">
      <c r="A22" s="169"/>
    </row>
    <row r="23" spans="1:1" x14ac:dyDescent="0.35">
      <c r="A23" s="169"/>
    </row>
    <row r="24" spans="1:1" x14ac:dyDescent="0.35">
      <c r="A24" s="169"/>
    </row>
    <row r="25" spans="1:1" x14ac:dyDescent="0.35">
      <c r="A25" s="169"/>
    </row>
    <row r="26" spans="1:1" x14ac:dyDescent="0.35">
      <c r="A26" s="169"/>
    </row>
    <row r="27" spans="1:1" x14ac:dyDescent="0.35">
      <c r="A27" s="169"/>
    </row>
    <row r="28" spans="1:1" x14ac:dyDescent="0.35">
      <c r="A28" s="169"/>
    </row>
    <row r="29" spans="1:1" x14ac:dyDescent="0.35">
      <c r="A29" s="169"/>
    </row>
    <row r="30" spans="1:1" x14ac:dyDescent="0.35">
      <c r="A30" s="169"/>
    </row>
    <row r="31" spans="1:1" x14ac:dyDescent="0.35">
      <c r="A31" s="169"/>
    </row>
    <row r="32" spans="1:1" x14ac:dyDescent="0.35">
      <c r="A32" s="169"/>
    </row>
    <row r="33" spans="1:1" x14ac:dyDescent="0.35">
      <c r="A33" s="169"/>
    </row>
    <row r="34" spans="1:1" x14ac:dyDescent="0.35">
      <c r="A34" s="169"/>
    </row>
    <row r="35" spans="1:1" x14ac:dyDescent="0.35">
      <c r="A35" s="169"/>
    </row>
    <row r="36" spans="1:1" x14ac:dyDescent="0.35">
      <c r="A36" s="169"/>
    </row>
    <row r="37" spans="1:1" x14ac:dyDescent="0.35">
      <c r="A37" s="169"/>
    </row>
  </sheetData>
  <conditionalFormatting sqref="A13">
    <cfRule type="duplicateValues" dxfId="68" priority="6"/>
  </conditionalFormatting>
  <conditionalFormatting sqref="A7:A12">
    <cfRule type="duplicateValues" dxfId="67" priority="5"/>
  </conditionalFormatting>
  <conditionalFormatting sqref="A6">
    <cfRule type="duplicateValues" dxfId="66" priority="4"/>
  </conditionalFormatting>
  <conditionalFormatting sqref="A1:A5">
    <cfRule type="duplicateValues" dxfId="6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3:C57"/>
  <sheetViews>
    <sheetView topLeftCell="A46" zoomScale="85" zoomScaleNormal="85" workbookViewId="0">
      <selection activeCell="A64" sqref="A64"/>
    </sheetView>
  </sheetViews>
  <sheetFormatPr defaultRowHeight="14.5" x14ac:dyDescent="0.35"/>
  <cols>
    <col min="1" max="1" width="76.26953125" bestFit="1" customWidth="1"/>
    <col min="2" max="2" width="80.26953125" bestFit="1" customWidth="1"/>
    <col min="3" max="3" width="16.1796875" style="97" bestFit="1" customWidth="1"/>
    <col min="4" max="4" width="55.81640625" bestFit="1" customWidth="1"/>
  </cols>
  <sheetData>
    <row r="13" spans="1:1" x14ac:dyDescent="0.35">
      <c r="A13" s="33" t="s">
        <v>94</v>
      </c>
    </row>
    <row r="14" spans="1:1" x14ac:dyDescent="0.35">
      <c r="A14" s="33" t="s">
        <v>104</v>
      </c>
    </row>
    <row r="15" spans="1:1" x14ac:dyDescent="0.35">
      <c r="A15" s="33" t="s">
        <v>124</v>
      </c>
    </row>
    <row r="16" spans="1:1" x14ac:dyDescent="0.35">
      <c r="A16" s="33" t="s">
        <v>237</v>
      </c>
    </row>
    <row r="17" spans="1:1" x14ac:dyDescent="0.35">
      <c r="A17" s="20" t="s">
        <v>331</v>
      </c>
    </row>
    <row r="18" spans="1:1" x14ac:dyDescent="0.35">
      <c r="A18" s="33" t="s">
        <v>334</v>
      </c>
    </row>
    <row r="19" spans="1:1" x14ac:dyDescent="0.35">
      <c r="A19" s="33" t="s">
        <v>337</v>
      </c>
    </row>
    <row r="20" spans="1:1" x14ac:dyDescent="0.35">
      <c r="A20" s="33" t="s">
        <v>361</v>
      </c>
    </row>
    <row r="21" spans="1:1" x14ac:dyDescent="0.35">
      <c r="A21" s="77" t="s">
        <v>1168</v>
      </c>
    </row>
    <row r="22" spans="1:1" x14ac:dyDescent="0.35">
      <c r="A22" s="77" t="s">
        <v>1880</v>
      </c>
    </row>
    <row r="23" spans="1:1" x14ac:dyDescent="0.35">
      <c r="A23" s="77" t="s">
        <v>1881</v>
      </c>
    </row>
    <row r="24" spans="1:1" x14ac:dyDescent="0.35">
      <c r="A24" s="77" t="s">
        <v>1884</v>
      </c>
    </row>
    <row r="25" spans="1:1" x14ac:dyDescent="0.35">
      <c r="A25" s="77" t="s">
        <v>1885</v>
      </c>
    </row>
    <row r="26" spans="1:1" x14ac:dyDescent="0.35">
      <c r="A26" s="77" t="s">
        <v>1204</v>
      </c>
    </row>
    <row r="27" spans="1:1" x14ac:dyDescent="0.35">
      <c r="A27" s="80" t="s">
        <v>1223</v>
      </c>
    </row>
    <row r="28" spans="1:1" x14ac:dyDescent="0.35">
      <c r="A28" s="80" t="s">
        <v>1227</v>
      </c>
    </row>
    <row r="29" spans="1:1" x14ac:dyDescent="0.35">
      <c r="A29" s="80" t="s">
        <v>1229</v>
      </c>
    </row>
    <row r="30" spans="1:1" ht="29" x14ac:dyDescent="0.35">
      <c r="A30" s="80" t="s">
        <v>1244</v>
      </c>
    </row>
    <row r="31" spans="1:1" ht="29" x14ac:dyDescent="0.35">
      <c r="A31" s="80" t="s">
        <v>1246</v>
      </c>
    </row>
    <row r="32" spans="1:1" x14ac:dyDescent="0.35">
      <c r="A32" s="80" t="s">
        <v>1272</v>
      </c>
    </row>
    <row r="33" spans="1:1" x14ac:dyDescent="0.35">
      <c r="A33" s="80" t="s">
        <v>1277</v>
      </c>
    </row>
    <row r="34" spans="1:1" x14ac:dyDescent="0.35">
      <c r="A34" s="80" t="s">
        <v>1321</v>
      </c>
    </row>
    <row r="35" spans="1:1" x14ac:dyDescent="0.35">
      <c r="A35" s="80" t="s">
        <v>1323</v>
      </c>
    </row>
    <row r="36" spans="1:1" ht="29" x14ac:dyDescent="0.35">
      <c r="A36" s="80" t="s">
        <v>1325</v>
      </c>
    </row>
    <row r="37" spans="1:1" x14ac:dyDescent="0.35">
      <c r="A37" s="80" t="s">
        <v>1327</v>
      </c>
    </row>
    <row r="38" spans="1:1" ht="29" x14ac:dyDescent="0.35">
      <c r="A38" s="80" t="s">
        <v>1341</v>
      </c>
    </row>
    <row r="39" spans="1:1" ht="29" x14ac:dyDescent="0.35">
      <c r="A39" s="80" t="s">
        <v>1344</v>
      </c>
    </row>
    <row r="40" spans="1:1" x14ac:dyDescent="0.35">
      <c r="A40" s="80" t="s">
        <v>1346</v>
      </c>
    </row>
    <row r="41" spans="1:1" x14ac:dyDescent="0.35">
      <c r="A41" s="80" t="s">
        <v>1351</v>
      </c>
    </row>
    <row r="42" spans="1:1" x14ac:dyDescent="0.35">
      <c r="A42" s="80" t="s">
        <v>1353</v>
      </c>
    </row>
    <row r="43" spans="1:1" x14ac:dyDescent="0.35">
      <c r="A43" s="80" t="s">
        <v>1355</v>
      </c>
    </row>
    <row r="44" spans="1:1" x14ac:dyDescent="0.35">
      <c r="A44" s="80" t="s">
        <v>1357</v>
      </c>
    </row>
    <row r="45" spans="1:1" x14ac:dyDescent="0.35">
      <c r="A45" s="33" t="s">
        <v>1363</v>
      </c>
    </row>
    <row r="46" spans="1:1" x14ac:dyDescent="0.35">
      <c r="A46" s="33" t="s">
        <v>1372</v>
      </c>
    </row>
    <row r="47" spans="1:1" x14ac:dyDescent="0.35">
      <c r="A47" s="33" t="s">
        <v>1376</v>
      </c>
    </row>
    <row r="48" spans="1:1" x14ac:dyDescent="0.35">
      <c r="A48" s="33" t="s">
        <v>1377</v>
      </c>
    </row>
    <row r="49" spans="1:1" x14ac:dyDescent="0.35">
      <c r="A49" s="33" t="s">
        <v>1379</v>
      </c>
    </row>
    <row r="50" spans="1:1" x14ac:dyDescent="0.35">
      <c r="A50" s="33" t="s">
        <v>1390</v>
      </c>
    </row>
    <row r="51" spans="1:1" x14ac:dyDescent="0.35">
      <c r="A51" s="33" t="s">
        <v>1411</v>
      </c>
    </row>
    <row r="52" spans="1:1" x14ac:dyDescent="0.35">
      <c r="A52" s="33" t="s">
        <v>1454</v>
      </c>
    </row>
    <row r="53" spans="1:1" x14ac:dyDescent="0.35">
      <c r="A53" s="33" t="s">
        <v>1455</v>
      </c>
    </row>
    <row r="54" spans="1:1" x14ac:dyDescent="0.35">
      <c r="A54" s="33" t="s">
        <v>1458</v>
      </c>
    </row>
    <row r="55" spans="1:1" x14ac:dyDescent="0.35">
      <c r="A55" s="33" t="s">
        <v>1461</v>
      </c>
    </row>
    <row r="56" spans="1:1" x14ac:dyDescent="0.35">
      <c r="A56" s="120" t="s">
        <v>1465</v>
      </c>
    </row>
    <row r="57" spans="1:1" x14ac:dyDescent="0.35">
      <c r="A57" s="33" t="s">
        <v>1477</v>
      </c>
    </row>
  </sheetData>
  <conditionalFormatting sqref="A38:A44 A13:A33">
    <cfRule type="duplicateValues" dxfId="64" priority="10"/>
  </conditionalFormatting>
  <conditionalFormatting sqref="A13:A20">
    <cfRule type="duplicateValues" dxfId="63" priority="11"/>
  </conditionalFormatting>
  <conditionalFormatting sqref="A34:A37">
    <cfRule type="duplicateValues" dxfId="62" priority="9"/>
  </conditionalFormatting>
  <conditionalFormatting sqref="A45">
    <cfRule type="duplicateValues" dxfId="61" priority="8"/>
  </conditionalFormatting>
  <conditionalFormatting sqref="A46">
    <cfRule type="duplicateValues" dxfId="60" priority="7"/>
  </conditionalFormatting>
  <conditionalFormatting sqref="A47:A49">
    <cfRule type="duplicateValues" dxfId="59" priority="6"/>
  </conditionalFormatting>
  <conditionalFormatting sqref="A50">
    <cfRule type="duplicateValues" dxfId="58" priority="5"/>
  </conditionalFormatting>
  <conditionalFormatting sqref="A51">
    <cfRule type="duplicateValues" dxfId="57" priority="4"/>
  </conditionalFormatting>
  <conditionalFormatting sqref="A52:A55">
    <cfRule type="duplicateValues" dxfId="56" priority="2"/>
  </conditionalFormatting>
  <conditionalFormatting sqref="A56">
    <cfRule type="duplicateValues" dxfId="55" priority="3"/>
  </conditionalFormatting>
  <conditionalFormatting sqref="A57">
    <cfRule type="duplicateValues" dxfId="54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274"/>
  <sheetViews>
    <sheetView topLeftCell="Q1" zoomScale="55" zoomScaleNormal="55" workbookViewId="0">
      <selection activeCell="AB5" sqref="AB5"/>
    </sheetView>
  </sheetViews>
  <sheetFormatPr defaultRowHeight="14.5" x14ac:dyDescent="0.35"/>
  <cols>
    <col min="3" max="3" width="10.26953125" bestFit="1" customWidth="1"/>
    <col min="4" max="4" width="20.453125" bestFit="1" customWidth="1"/>
    <col min="11" max="11" width="10.54296875" customWidth="1"/>
    <col min="20" max="20" width="6.7265625" bestFit="1" customWidth="1"/>
    <col min="21" max="21" width="8.7265625" style="87" customWidth="1"/>
    <col min="22" max="22" width="10.54296875" customWidth="1"/>
    <col min="23" max="23" width="18.26953125" style="97" customWidth="1"/>
    <col min="24" max="24" width="16.26953125" bestFit="1" customWidth="1"/>
    <col min="25" max="25" width="81.81640625" bestFit="1" customWidth="1"/>
    <col min="28" max="28" width="19.7265625" bestFit="1" customWidth="1"/>
    <col min="29" max="29" width="9.54296875" customWidth="1"/>
    <col min="30" max="30" width="17.1796875" customWidth="1"/>
    <col min="31" max="31" width="81.81640625" bestFit="1" customWidth="1"/>
    <col min="45" max="45" width="20.81640625" customWidth="1"/>
    <col min="46" max="46" width="13" bestFit="1" customWidth="1"/>
    <col min="47" max="47" width="21.1796875" bestFit="1" customWidth="1"/>
    <col min="48" max="48" width="81.81640625" customWidth="1"/>
  </cols>
  <sheetData>
    <row r="1" spans="1:48" x14ac:dyDescent="0.35">
      <c r="A1" s="87" t="s">
        <v>4</v>
      </c>
      <c r="B1" t="s">
        <v>1532</v>
      </c>
      <c r="D1" t="s">
        <v>1533</v>
      </c>
      <c r="H1" t="s">
        <v>4</v>
      </c>
      <c r="I1" t="s">
        <v>1532</v>
      </c>
      <c r="K1" t="s">
        <v>1534</v>
      </c>
      <c r="U1" s="87" t="s">
        <v>1828</v>
      </c>
      <c r="V1" t="s">
        <v>4</v>
      </c>
      <c r="W1" s="97" t="s">
        <v>1829</v>
      </c>
      <c r="X1" t="s">
        <v>1534</v>
      </c>
      <c r="Y1" t="s">
        <v>1830</v>
      </c>
      <c r="AS1" s="99" t="s">
        <v>1828</v>
      </c>
      <c r="AT1" t="s">
        <v>1831</v>
      </c>
    </row>
    <row r="2" spans="1:48" ht="26" x14ac:dyDescent="0.35">
      <c r="A2" s="88" t="s">
        <v>1535</v>
      </c>
      <c r="B2" s="88" t="s">
        <v>1536</v>
      </c>
      <c r="C2" t="s">
        <v>1537</v>
      </c>
      <c r="D2" s="89" t="s">
        <v>40</v>
      </c>
      <c r="E2" s="88" t="s">
        <v>130</v>
      </c>
      <c r="H2" s="89" t="s">
        <v>107</v>
      </c>
      <c r="I2" s="89" t="s">
        <v>1538</v>
      </c>
      <c r="J2" t="s">
        <v>1537</v>
      </c>
      <c r="K2" s="89" t="s">
        <v>47</v>
      </c>
      <c r="L2" s="89" t="s">
        <v>130</v>
      </c>
      <c r="U2" s="98" t="s">
        <v>130</v>
      </c>
      <c r="V2" t="s">
        <v>1535</v>
      </c>
      <c r="W2" s="97">
        <v>45293</v>
      </c>
      <c r="X2" t="s">
        <v>40</v>
      </c>
      <c r="Y2" t="s">
        <v>1751</v>
      </c>
      <c r="AB2" s="100" t="s">
        <v>1534</v>
      </c>
      <c r="AC2" s="100" t="s">
        <v>4</v>
      </c>
      <c r="AD2" s="100" t="s">
        <v>1829</v>
      </c>
      <c r="AE2" s="100" t="s">
        <v>1830</v>
      </c>
    </row>
    <row r="3" spans="1:48" x14ac:dyDescent="0.35">
      <c r="A3" s="89" t="s">
        <v>107</v>
      </c>
      <c r="B3" s="88" t="s">
        <v>1538</v>
      </c>
      <c r="C3" t="s">
        <v>66</v>
      </c>
      <c r="D3" s="89" t="s">
        <v>874</v>
      </c>
      <c r="E3" s="88" t="s">
        <v>39</v>
      </c>
      <c r="H3" s="89" t="s">
        <v>508</v>
      </c>
      <c r="I3" s="89" t="s">
        <v>1539</v>
      </c>
      <c r="J3" t="s">
        <v>66</v>
      </c>
      <c r="K3" s="89" t="s">
        <v>40</v>
      </c>
      <c r="L3" s="89" t="s">
        <v>39</v>
      </c>
      <c r="U3" s="98" t="s">
        <v>39</v>
      </c>
      <c r="V3" t="s">
        <v>107</v>
      </c>
      <c r="W3" s="97">
        <v>45281</v>
      </c>
      <c r="X3" t="s">
        <v>40</v>
      </c>
      <c r="Y3" t="s">
        <v>1752</v>
      </c>
      <c r="AB3" s="101" t="s">
        <v>1805</v>
      </c>
      <c r="AC3" s="101" t="s">
        <v>528</v>
      </c>
      <c r="AD3" s="97">
        <v>45414</v>
      </c>
      <c r="AE3" t="s">
        <v>1809</v>
      </c>
    </row>
    <row r="4" spans="1:48" x14ac:dyDescent="0.35">
      <c r="A4" s="88" t="s">
        <v>860</v>
      </c>
      <c r="B4" s="88" t="s">
        <v>1540</v>
      </c>
      <c r="C4" t="s">
        <v>66</v>
      </c>
      <c r="D4" s="89" t="s">
        <v>390</v>
      </c>
      <c r="E4" s="88" t="s">
        <v>39</v>
      </c>
      <c r="H4" s="89" t="s">
        <v>415</v>
      </c>
      <c r="I4" s="89" t="s">
        <v>1541</v>
      </c>
      <c r="J4" t="s">
        <v>1537</v>
      </c>
      <c r="K4" s="89" t="s">
        <v>40</v>
      </c>
      <c r="L4" s="89" t="s">
        <v>130</v>
      </c>
      <c r="U4" s="98" t="e">
        <v>#N/A</v>
      </c>
      <c r="X4" t="s">
        <v>1827</v>
      </c>
      <c r="AB4" s="102" t="str">
        <f>AB3</f>
        <v>CME by regional</v>
      </c>
      <c r="AC4" s="101" t="s">
        <v>961</v>
      </c>
      <c r="AD4" s="97">
        <v>45191</v>
      </c>
      <c r="AE4" t="s">
        <v>1806</v>
      </c>
      <c r="AS4" s="99" t="s">
        <v>1534</v>
      </c>
      <c r="AT4" s="99" t="s">
        <v>4</v>
      </c>
      <c r="AU4" s="99" t="s">
        <v>1829</v>
      </c>
      <c r="AV4" s="99" t="s">
        <v>1830</v>
      </c>
    </row>
    <row r="5" spans="1:48" ht="39" x14ac:dyDescent="0.35">
      <c r="A5" s="88" t="s">
        <v>399</v>
      </c>
      <c r="B5" s="88" t="s">
        <v>1542</v>
      </c>
      <c r="C5" t="s">
        <v>1537</v>
      </c>
      <c r="D5" s="89" t="s">
        <v>40</v>
      </c>
      <c r="E5" s="88" t="s">
        <v>130</v>
      </c>
      <c r="H5" s="89" t="s">
        <v>399</v>
      </c>
      <c r="I5" s="89" t="s">
        <v>1542</v>
      </c>
      <c r="J5" t="s">
        <v>1537</v>
      </c>
      <c r="K5" s="89" t="s">
        <v>40</v>
      </c>
      <c r="L5" s="89" t="s">
        <v>130</v>
      </c>
      <c r="U5" s="98" t="s">
        <v>39</v>
      </c>
      <c r="V5" t="s">
        <v>508</v>
      </c>
      <c r="W5" s="97">
        <v>45212</v>
      </c>
      <c r="X5" t="s">
        <v>40</v>
      </c>
      <c r="Y5" t="s">
        <v>1753</v>
      </c>
      <c r="AB5" s="101" t="s">
        <v>40</v>
      </c>
      <c r="AC5" s="101" t="s">
        <v>1535</v>
      </c>
      <c r="AD5" s="97">
        <v>45293</v>
      </c>
      <c r="AE5" t="s">
        <v>1751</v>
      </c>
      <c r="AS5" t="s">
        <v>1805</v>
      </c>
      <c r="AT5" t="s">
        <v>528</v>
      </c>
      <c r="AU5" s="97">
        <v>45414</v>
      </c>
      <c r="AV5" t="s">
        <v>1809</v>
      </c>
    </row>
    <row r="6" spans="1:48" ht="39" x14ac:dyDescent="0.35">
      <c r="A6" s="88" t="s">
        <v>1053</v>
      </c>
      <c r="B6" s="89" t="s">
        <v>1543</v>
      </c>
      <c r="C6" t="s">
        <v>66</v>
      </c>
      <c r="D6" s="89" t="s">
        <v>40</v>
      </c>
      <c r="E6" s="88" t="s">
        <v>39</v>
      </c>
      <c r="H6" s="90" t="s">
        <v>399</v>
      </c>
      <c r="I6" s="90" t="s">
        <v>1542</v>
      </c>
      <c r="J6" t="s">
        <v>66</v>
      </c>
      <c r="K6" s="90" t="s">
        <v>390</v>
      </c>
      <c r="L6" s="90" t="s">
        <v>39</v>
      </c>
      <c r="U6" s="98" t="s">
        <v>39</v>
      </c>
      <c r="V6" t="s">
        <v>860</v>
      </c>
      <c r="W6" s="97">
        <v>45315</v>
      </c>
      <c r="X6" t="s">
        <v>390</v>
      </c>
      <c r="Y6" t="s">
        <v>1754</v>
      </c>
      <c r="AB6" s="101" t="str">
        <f>AB5</f>
        <v>Completed</v>
      </c>
      <c r="AC6" s="101" t="s">
        <v>107</v>
      </c>
      <c r="AD6" s="97">
        <v>45281</v>
      </c>
      <c r="AE6" t="s">
        <v>1752</v>
      </c>
      <c r="AT6" t="s">
        <v>961</v>
      </c>
      <c r="AU6" s="97">
        <v>45191</v>
      </c>
      <c r="AV6" t="s">
        <v>1806</v>
      </c>
    </row>
    <row r="7" spans="1:48" x14ac:dyDescent="0.35">
      <c r="A7" s="88" t="s">
        <v>437</v>
      </c>
      <c r="B7" s="88" t="s">
        <v>435</v>
      </c>
      <c r="C7" t="s">
        <v>1537</v>
      </c>
      <c r="D7" s="89" t="s">
        <v>40</v>
      </c>
      <c r="E7" s="88" t="s">
        <v>130</v>
      </c>
      <c r="H7" s="89" t="s">
        <v>896</v>
      </c>
      <c r="I7" s="89" t="s">
        <v>1544</v>
      </c>
      <c r="J7" t="s">
        <v>66</v>
      </c>
      <c r="K7" s="89" t="s">
        <v>40</v>
      </c>
      <c r="L7" s="89" t="s">
        <v>39</v>
      </c>
      <c r="U7" s="98" t="s">
        <v>130</v>
      </c>
      <c r="V7" t="s">
        <v>415</v>
      </c>
      <c r="W7" s="97">
        <v>45201</v>
      </c>
      <c r="X7" t="s">
        <v>40</v>
      </c>
      <c r="Y7" t="s">
        <v>1755</v>
      </c>
      <c r="AB7" s="101" t="str">
        <f t="shared" ref="AB7:AB70" si="0">AB6</f>
        <v>Completed</v>
      </c>
      <c r="AC7" s="101" t="s">
        <v>508</v>
      </c>
      <c r="AD7" s="97">
        <v>45212</v>
      </c>
      <c r="AE7" t="s">
        <v>1753</v>
      </c>
      <c r="AS7" t="s">
        <v>40</v>
      </c>
      <c r="AT7" t="s">
        <v>1535</v>
      </c>
      <c r="AU7" s="97">
        <v>45293</v>
      </c>
      <c r="AV7" t="s">
        <v>1751</v>
      </c>
    </row>
    <row r="8" spans="1:48" ht="26" x14ac:dyDescent="0.35">
      <c r="A8" s="89" t="s">
        <v>377</v>
      </c>
      <c r="B8" s="88" t="s">
        <v>1545</v>
      </c>
      <c r="C8" t="s">
        <v>1537</v>
      </c>
      <c r="D8" s="91" t="s">
        <v>40</v>
      </c>
      <c r="E8" s="88" t="s">
        <v>130</v>
      </c>
      <c r="H8" s="89" t="s">
        <v>1053</v>
      </c>
      <c r="I8" s="89" t="s">
        <v>1543</v>
      </c>
      <c r="J8" t="s">
        <v>66</v>
      </c>
      <c r="K8" s="89" t="s">
        <v>40</v>
      </c>
      <c r="L8" s="89" t="s">
        <v>39</v>
      </c>
      <c r="U8" s="98" t="s">
        <v>130</v>
      </c>
      <c r="V8" t="s">
        <v>399</v>
      </c>
      <c r="W8" s="97">
        <v>45293</v>
      </c>
      <c r="X8" t="s">
        <v>40</v>
      </c>
      <c r="Y8" t="s">
        <v>1756</v>
      </c>
      <c r="AB8" s="101" t="str">
        <f t="shared" si="0"/>
        <v>Completed</v>
      </c>
      <c r="AC8" s="101" t="s">
        <v>415</v>
      </c>
      <c r="AD8" s="97">
        <v>45201</v>
      </c>
      <c r="AE8" t="s">
        <v>1755</v>
      </c>
      <c r="AT8" t="s">
        <v>107</v>
      </c>
      <c r="AU8" s="97">
        <v>45281</v>
      </c>
      <c r="AV8" t="s">
        <v>1752</v>
      </c>
    </row>
    <row r="9" spans="1:48" ht="26" x14ac:dyDescent="0.35">
      <c r="A9" s="88" t="s">
        <v>878</v>
      </c>
      <c r="B9" s="88" t="s">
        <v>1546</v>
      </c>
      <c r="C9" t="s">
        <v>66</v>
      </c>
      <c r="D9" s="89" t="s">
        <v>1547</v>
      </c>
      <c r="E9" s="88" t="s">
        <v>39</v>
      </c>
      <c r="H9" s="89" t="s">
        <v>900</v>
      </c>
      <c r="I9" s="89" t="s">
        <v>1548</v>
      </c>
      <c r="J9" t="s">
        <v>66</v>
      </c>
      <c r="K9" s="89" t="s">
        <v>40</v>
      </c>
      <c r="L9" s="89" t="s">
        <v>39</v>
      </c>
      <c r="U9" s="98" t="s">
        <v>130</v>
      </c>
      <c r="V9" t="s">
        <v>399</v>
      </c>
      <c r="W9" s="97">
        <v>45230</v>
      </c>
      <c r="X9" t="s">
        <v>40</v>
      </c>
      <c r="Y9" t="s">
        <v>1755</v>
      </c>
      <c r="AB9" s="101" t="str">
        <f t="shared" si="0"/>
        <v>Completed</v>
      </c>
      <c r="AC9" s="101" t="s">
        <v>399</v>
      </c>
      <c r="AD9" s="97">
        <v>45230</v>
      </c>
      <c r="AE9" t="s">
        <v>1755</v>
      </c>
      <c r="AT9" t="s">
        <v>508</v>
      </c>
      <c r="AU9" s="97">
        <v>45212</v>
      </c>
      <c r="AV9" t="s">
        <v>1753</v>
      </c>
    </row>
    <row r="10" spans="1:48" ht="26" x14ac:dyDescent="0.35">
      <c r="A10" s="88" t="s">
        <v>832</v>
      </c>
      <c r="B10" s="88" t="s">
        <v>1549</v>
      </c>
      <c r="C10" t="s">
        <v>1537</v>
      </c>
      <c r="D10" s="89" t="s">
        <v>874</v>
      </c>
      <c r="E10" s="88" t="s">
        <v>130</v>
      </c>
      <c r="H10" s="89" t="s">
        <v>1059</v>
      </c>
      <c r="I10" s="89" t="s">
        <v>1550</v>
      </c>
      <c r="J10" t="s">
        <v>66</v>
      </c>
      <c r="K10" s="89" t="s">
        <v>40</v>
      </c>
      <c r="L10" s="89" t="s">
        <v>39</v>
      </c>
      <c r="U10" s="98" t="s">
        <v>39</v>
      </c>
      <c r="V10" t="s">
        <v>399</v>
      </c>
      <c r="W10" s="97">
        <v>45230</v>
      </c>
      <c r="X10" t="s">
        <v>390</v>
      </c>
      <c r="Y10" t="s">
        <v>1757</v>
      </c>
      <c r="AB10" s="101" t="str">
        <f t="shared" si="0"/>
        <v>Completed</v>
      </c>
      <c r="AC10" s="101"/>
      <c r="AD10" s="97">
        <v>45293</v>
      </c>
      <c r="AE10" t="s">
        <v>1756</v>
      </c>
      <c r="AT10" t="s">
        <v>415</v>
      </c>
      <c r="AU10" s="97">
        <v>45201</v>
      </c>
      <c r="AV10" t="s">
        <v>1755</v>
      </c>
    </row>
    <row r="11" spans="1:48" ht="26" x14ac:dyDescent="0.35">
      <c r="A11" s="88" t="s">
        <v>387</v>
      </c>
      <c r="B11" s="88" t="s">
        <v>1551</v>
      </c>
      <c r="C11" t="s">
        <v>66</v>
      </c>
      <c r="D11" s="89" t="s">
        <v>390</v>
      </c>
      <c r="E11" s="88" t="s">
        <v>39</v>
      </c>
      <c r="H11" s="89" t="s">
        <v>377</v>
      </c>
      <c r="I11" s="89" t="s">
        <v>1545</v>
      </c>
      <c r="J11" t="s">
        <v>1537</v>
      </c>
      <c r="K11" s="89" t="s">
        <v>40</v>
      </c>
      <c r="L11" s="89" t="s">
        <v>130</v>
      </c>
      <c r="U11" s="98" t="s">
        <v>39</v>
      </c>
      <c r="V11" t="s">
        <v>896</v>
      </c>
      <c r="W11" s="97">
        <v>45196</v>
      </c>
      <c r="X11" t="s">
        <v>40</v>
      </c>
      <c r="Y11" t="s">
        <v>1755</v>
      </c>
      <c r="AB11" s="101" t="str">
        <f t="shared" si="0"/>
        <v>Completed</v>
      </c>
      <c r="AC11" s="101" t="s">
        <v>896</v>
      </c>
      <c r="AD11" s="97">
        <v>45196</v>
      </c>
      <c r="AE11" t="s">
        <v>1755</v>
      </c>
      <c r="AT11" t="s">
        <v>399</v>
      </c>
      <c r="AU11" s="97">
        <v>45230</v>
      </c>
      <c r="AV11" t="s">
        <v>1755</v>
      </c>
    </row>
    <row r="12" spans="1:48" ht="26" x14ac:dyDescent="0.35">
      <c r="A12" s="88" t="s">
        <v>391</v>
      </c>
      <c r="B12" s="88" t="s">
        <v>1552</v>
      </c>
      <c r="C12" t="s">
        <v>66</v>
      </c>
      <c r="D12" s="89" t="s">
        <v>390</v>
      </c>
      <c r="E12" s="88" t="s">
        <v>39</v>
      </c>
      <c r="H12" s="89" t="s">
        <v>865</v>
      </c>
      <c r="I12" s="89" t="s">
        <v>1553</v>
      </c>
      <c r="J12" t="s">
        <v>66</v>
      </c>
      <c r="K12" s="89" t="s">
        <v>40</v>
      </c>
      <c r="L12" s="89" t="s">
        <v>39</v>
      </c>
      <c r="U12" s="98" t="s">
        <v>39</v>
      </c>
      <c r="V12" t="s">
        <v>1053</v>
      </c>
      <c r="W12" s="97">
        <v>45293</v>
      </c>
      <c r="X12" t="s">
        <v>40</v>
      </c>
      <c r="Y12" t="s">
        <v>1751</v>
      </c>
      <c r="AB12" s="101" t="str">
        <f t="shared" si="0"/>
        <v>Completed</v>
      </c>
      <c r="AC12" s="101" t="s">
        <v>1053</v>
      </c>
      <c r="AD12" s="97">
        <v>45196</v>
      </c>
      <c r="AE12" t="s">
        <v>1755</v>
      </c>
      <c r="AU12" s="97">
        <v>45293</v>
      </c>
      <c r="AV12" t="s">
        <v>1756</v>
      </c>
    </row>
    <row r="13" spans="1:48" ht="39" x14ac:dyDescent="0.35">
      <c r="A13" s="88" t="s">
        <v>394</v>
      </c>
      <c r="B13" s="88" t="s">
        <v>1554</v>
      </c>
      <c r="C13" t="s">
        <v>66</v>
      </c>
      <c r="D13" s="89" t="s">
        <v>390</v>
      </c>
      <c r="E13" s="88" t="s">
        <v>39</v>
      </c>
      <c r="H13" s="89" t="s">
        <v>869</v>
      </c>
      <c r="I13" s="89" t="s">
        <v>1555</v>
      </c>
      <c r="J13" t="s">
        <v>66</v>
      </c>
      <c r="K13" s="89" t="s">
        <v>40</v>
      </c>
      <c r="L13" s="89" t="s">
        <v>39</v>
      </c>
      <c r="U13" s="98" t="s">
        <v>39</v>
      </c>
      <c r="V13" t="s">
        <v>1053</v>
      </c>
      <c r="W13" s="97">
        <v>45196</v>
      </c>
      <c r="X13" t="s">
        <v>40</v>
      </c>
      <c r="Y13" t="s">
        <v>1755</v>
      </c>
      <c r="AB13" s="101" t="str">
        <f t="shared" si="0"/>
        <v>Completed</v>
      </c>
      <c r="AC13" s="101"/>
      <c r="AD13" s="97">
        <v>45293</v>
      </c>
      <c r="AE13" t="s">
        <v>1751</v>
      </c>
      <c r="AT13" t="s">
        <v>896</v>
      </c>
      <c r="AU13" s="97">
        <v>45196</v>
      </c>
      <c r="AV13" t="s">
        <v>1755</v>
      </c>
    </row>
    <row r="14" spans="1:48" ht="39" x14ac:dyDescent="0.35">
      <c r="A14" s="88" t="s">
        <v>528</v>
      </c>
      <c r="B14" s="88" t="s">
        <v>1556</v>
      </c>
      <c r="C14" t="s">
        <v>66</v>
      </c>
      <c r="D14" s="89" t="s">
        <v>1557</v>
      </c>
      <c r="E14" s="88" t="s">
        <v>39</v>
      </c>
      <c r="H14" s="89" t="s">
        <v>384</v>
      </c>
      <c r="I14" s="89" t="s">
        <v>1558</v>
      </c>
      <c r="J14" t="s">
        <v>66</v>
      </c>
      <c r="K14" s="89" t="s">
        <v>40</v>
      </c>
      <c r="L14" s="89" t="s">
        <v>39</v>
      </c>
      <c r="U14" s="98" t="s">
        <v>130</v>
      </c>
      <c r="V14" t="s">
        <v>437</v>
      </c>
      <c r="W14" s="97">
        <v>45293</v>
      </c>
      <c r="X14" t="s">
        <v>40</v>
      </c>
      <c r="Y14" t="s">
        <v>1758</v>
      </c>
      <c r="AB14" s="101" t="str">
        <f t="shared" si="0"/>
        <v>Completed</v>
      </c>
      <c r="AC14" s="101" t="s">
        <v>437</v>
      </c>
      <c r="AD14" s="97">
        <v>45293</v>
      </c>
      <c r="AE14" t="s">
        <v>1758</v>
      </c>
      <c r="AT14" t="s">
        <v>1053</v>
      </c>
      <c r="AU14" s="97">
        <v>45196</v>
      </c>
      <c r="AV14" t="s">
        <v>1755</v>
      </c>
    </row>
    <row r="15" spans="1:48" ht="39" x14ac:dyDescent="0.35">
      <c r="A15" s="88" t="s">
        <v>532</v>
      </c>
      <c r="B15" s="88" t="s">
        <v>1559</v>
      </c>
      <c r="C15" t="s">
        <v>66</v>
      </c>
      <c r="D15" s="92" t="s">
        <v>40</v>
      </c>
      <c r="E15" s="88" t="s">
        <v>39</v>
      </c>
      <c r="H15" s="89" t="s">
        <v>394</v>
      </c>
      <c r="I15" s="89" t="s">
        <v>1560</v>
      </c>
      <c r="J15" t="s">
        <v>66</v>
      </c>
      <c r="K15" s="89" t="s">
        <v>40</v>
      </c>
      <c r="L15" s="89" t="s">
        <v>39</v>
      </c>
      <c r="U15" s="98" t="s">
        <v>39</v>
      </c>
      <c r="V15" t="s">
        <v>900</v>
      </c>
      <c r="W15" s="97">
        <v>45196</v>
      </c>
      <c r="X15" t="s">
        <v>40</v>
      </c>
      <c r="Y15" t="s">
        <v>1755</v>
      </c>
      <c r="AB15" s="101" t="str">
        <f t="shared" si="0"/>
        <v>Completed</v>
      </c>
      <c r="AC15" s="101" t="s">
        <v>900</v>
      </c>
      <c r="AD15" s="97">
        <v>45196</v>
      </c>
      <c r="AE15" t="s">
        <v>1755</v>
      </c>
      <c r="AU15" s="97">
        <v>45293</v>
      </c>
      <c r="AV15" t="s">
        <v>1751</v>
      </c>
    </row>
    <row r="16" spans="1:48" ht="26" x14ac:dyDescent="0.35">
      <c r="A16" s="88" t="s">
        <v>443</v>
      </c>
      <c r="B16" s="88" t="s">
        <v>1561</v>
      </c>
      <c r="C16" t="s">
        <v>66</v>
      </c>
      <c r="D16" s="89" t="s">
        <v>1547</v>
      </c>
      <c r="E16" s="88" t="s">
        <v>39</v>
      </c>
      <c r="H16" s="89" t="s">
        <v>1394</v>
      </c>
      <c r="I16" s="89" t="s">
        <v>1562</v>
      </c>
      <c r="J16" t="s">
        <v>66</v>
      </c>
      <c r="K16" s="89" t="s">
        <v>40</v>
      </c>
      <c r="L16" s="89" t="s">
        <v>39</v>
      </c>
      <c r="U16" s="98" t="s">
        <v>39</v>
      </c>
      <c r="V16" t="s">
        <v>1059</v>
      </c>
      <c r="W16" s="97">
        <v>45201</v>
      </c>
      <c r="X16" t="s">
        <v>40</v>
      </c>
      <c r="Y16" t="s">
        <v>1755</v>
      </c>
      <c r="AB16" s="101" t="str">
        <f t="shared" si="0"/>
        <v>Completed</v>
      </c>
      <c r="AC16" s="101" t="s">
        <v>1059</v>
      </c>
      <c r="AD16" s="97">
        <v>45201</v>
      </c>
      <c r="AE16" t="s">
        <v>1755</v>
      </c>
      <c r="AT16" t="s">
        <v>437</v>
      </c>
      <c r="AU16" s="97">
        <v>45293</v>
      </c>
      <c r="AV16" t="s">
        <v>1758</v>
      </c>
    </row>
    <row r="17" spans="1:48" ht="26" x14ac:dyDescent="0.35">
      <c r="A17" s="88" t="s">
        <v>118</v>
      </c>
      <c r="B17" s="88" t="s">
        <v>1563</v>
      </c>
      <c r="C17" t="s">
        <v>66</v>
      </c>
      <c r="D17" s="89" t="s">
        <v>40</v>
      </c>
      <c r="E17" s="88" t="s">
        <v>39</v>
      </c>
      <c r="H17" s="89" t="s">
        <v>364</v>
      </c>
      <c r="I17" s="89" t="s">
        <v>1564</v>
      </c>
      <c r="J17" t="s">
        <v>66</v>
      </c>
      <c r="K17" s="89" t="s">
        <v>40</v>
      </c>
      <c r="L17" s="89" t="s">
        <v>39</v>
      </c>
      <c r="U17" s="98" t="s">
        <v>130</v>
      </c>
      <c r="V17" t="s">
        <v>377</v>
      </c>
      <c r="W17" s="97">
        <v>0</v>
      </c>
      <c r="X17" t="s">
        <v>40</v>
      </c>
      <c r="Y17" t="s">
        <v>1759</v>
      </c>
      <c r="AB17" s="101" t="str">
        <f t="shared" si="0"/>
        <v>Completed</v>
      </c>
      <c r="AC17" s="101" t="s">
        <v>377</v>
      </c>
      <c r="AD17" s="103">
        <v>0</v>
      </c>
      <c r="AE17" t="s">
        <v>1759</v>
      </c>
      <c r="AT17" t="s">
        <v>900</v>
      </c>
      <c r="AU17" s="97">
        <v>45196</v>
      </c>
      <c r="AV17" t="s">
        <v>1755</v>
      </c>
    </row>
    <row r="18" spans="1:48" x14ac:dyDescent="0.35">
      <c r="A18" s="88" t="s">
        <v>1117</v>
      </c>
      <c r="B18" s="88" t="s">
        <v>1565</v>
      </c>
      <c r="C18" t="s">
        <v>66</v>
      </c>
      <c r="D18" s="93" t="s">
        <v>40</v>
      </c>
      <c r="E18" s="88" t="s">
        <v>39</v>
      </c>
      <c r="H18" s="89" t="s">
        <v>127</v>
      </c>
      <c r="I18" s="89" t="s">
        <v>1566</v>
      </c>
      <c r="J18" t="s">
        <v>1537</v>
      </c>
      <c r="K18" s="89" t="s">
        <v>40</v>
      </c>
      <c r="L18" s="89" t="s">
        <v>130</v>
      </c>
      <c r="U18" s="98" t="s">
        <v>130</v>
      </c>
      <c r="V18" t="s">
        <v>377</v>
      </c>
      <c r="W18" s="97">
        <v>45201</v>
      </c>
      <c r="X18" t="s">
        <v>40</v>
      </c>
      <c r="Y18" t="s">
        <v>1755</v>
      </c>
      <c r="AB18" s="101" t="str">
        <f t="shared" si="0"/>
        <v>Completed</v>
      </c>
      <c r="AC18" s="101"/>
      <c r="AD18" s="97">
        <v>45201</v>
      </c>
      <c r="AE18" t="s">
        <v>1755</v>
      </c>
      <c r="AT18" t="s">
        <v>1059</v>
      </c>
      <c r="AU18" s="97">
        <v>45201</v>
      </c>
      <c r="AV18" t="s">
        <v>1755</v>
      </c>
    </row>
    <row r="19" spans="1:48" ht="26" x14ac:dyDescent="0.35">
      <c r="A19" s="88" t="s">
        <v>281</v>
      </c>
      <c r="B19" s="88" t="s">
        <v>1567</v>
      </c>
      <c r="C19" t="s">
        <v>66</v>
      </c>
      <c r="D19" s="89" t="s">
        <v>47</v>
      </c>
      <c r="E19" s="88" t="s">
        <v>39</v>
      </c>
      <c r="H19" s="89" t="s">
        <v>761</v>
      </c>
      <c r="I19" s="89" t="s">
        <v>1568</v>
      </c>
      <c r="J19" t="s">
        <v>66</v>
      </c>
      <c r="K19" s="89" t="s">
        <v>40</v>
      </c>
      <c r="L19" s="89" t="s">
        <v>39</v>
      </c>
      <c r="U19" s="98" t="s">
        <v>39</v>
      </c>
      <c r="V19" t="s">
        <v>878</v>
      </c>
      <c r="W19" s="97">
        <v>45205</v>
      </c>
      <c r="X19" t="s">
        <v>40</v>
      </c>
      <c r="Y19" t="s">
        <v>1752</v>
      </c>
      <c r="AB19" s="101" t="str">
        <f t="shared" si="0"/>
        <v>Completed</v>
      </c>
      <c r="AC19" s="101" t="s">
        <v>878</v>
      </c>
      <c r="AD19" s="97">
        <v>45205</v>
      </c>
      <c r="AE19" t="s">
        <v>1752</v>
      </c>
      <c r="AT19" t="s">
        <v>377</v>
      </c>
      <c r="AU19" s="103">
        <v>0</v>
      </c>
      <c r="AV19" t="s">
        <v>1759</v>
      </c>
    </row>
    <row r="20" spans="1:48" ht="26" x14ac:dyDescent="0.35">
      <c r="A20" s="88" t="s">
        <v>284</v>
      </c>
      <c r="B20" s="88" t="s">
        <v>1569</v>
      </c>
      <c r="C20" t="s">
        <v>66</v>
      </c>
      <c r="D20" s="89" t="s">
        <v>40</v>
      </c>
      <c r="E20" s="88" t="s">
        <v>39</v>
      </c>
      <c r="H20" s="89" t="s">
        <v>885</v>
      </c>
      <c r="I20" s="89" t="s">
        <v>1570</v>
      </c>
      <c r="J20" t="s">
        <v>66</v>
      </c>
      <c r="K20" s="89" t="s">
        <v>40</v>
      </c>
      <c r="L20" s="89" t="s">
        <v>39</v>
      </c>
      <c r="U20" s="98" t="s">
        <v>130</v>
      </c>
      <c r="V20" t="s">
        <v>832</v>
      </c>
      <c r="W20" s="97">
        <v>0</v>
      </c>
      <c r="X20" t="s">
        <v>40</v>
      </c>
      <c r="Y20" t="s">
        <v>1760</v>
      </c>
      <c r="AB20" s="101" t="str">
        <f t="shared" si="0"/>
        <v>Completed</v>
      </c>
      <c r="AC20" s="101" t="s">
        <v>832</v>
      </c>
      <c r="AD20" s="103">
        <v>0</v>
      </c>
      <c r="AE20" t="s">
        <v>1760</v>
      </c>
      <c r="AU20" s="97">
        <v>45201</v>
      </c>
      <c r="AV20" t="s">
        <v>1755</v>
      </c>
    </row>
    <row r="21" spans="1:48" ht="39" x14ac:dyDescent="0.35">
      <c r="A21" s="88" t="s">
        <v>1128</v>
      </c>
      <c r="B21" s="88" t="s">
        <v>1571</v>
      </c>
      <c r="C21" t="s">
        <v>66</v>
      </c>
      <c r="D21" s="89" t="s">
        <v>40</v>
      </c>
      <c r="E21" s="88" t="s">
        <v>39</v>
      </c>
      <c r="H21" s="89" t="s">
        <v>1572</v>
      </c>
      <c r="I21" s="89" t="s">
        <v>1573</v>
      </c>
      <c r="J21" t="s">
        <v>66</v>
      </c>
      <c r="K21" s="89" t="s">
        <v>40</v>
      </c>
      <c r="L21" s="89" t="s">
        <v>39</v>
      </c>
      <c r="U21" s="98" t="s">
        <v>39</v>
      </c>
      <c r="V21" t="s">
        <v>865</v>
      </c>
      <c r="W21" s="97">
        <v>45196</v>
      </c>
      <c r="X21" t="s">
        <v>40</v>
      </c>
      <c r="Y21" t="s">
        <v>1761</v>
      </c>
      <c r="AB21" s="101" t="str">
        <f t="shared" si="0"/>
        <v>Completed</v>
      </c>
      <c r="AC21" s="101" t="s">
        <v>865</v>
      </c>
      <c r="AD21" s="97">
        <v>45196</v>
      </c>
      <c r="AE21" t="s">
        <v>1761</v>
      </c>
      <c r="AT21" t="s">
        <v>878</v>
      </c>
      <c r="AU21" s="97">
        <v>45205</v>
      </c>
      <c r="AV21" t="s">
        <v>1752</v>
      </c>
    </row>
    <row r="22" spans="1:48" x14ac:dyDescent="0.35">
      <c r="A22" s="88" t="s">
        <v>287</v>
      </c>
      <c r="B22" s="88" t="s">
        <v>1574</v>
      </c>
      <c r="C22" t="s">
        <v>66</v>
      </c>
      <c r="D22" s="89" t="s">
        <v>40</v>
      </c>
      <c r="E22" s="88" t="s">
        <v>39</v>
      </c>
      <c r="H22" s="89" t="s">
        <v>1575</v>
      </c>
      <c r="I22" s="89" t="s">
        <v>425</v>
      </c>
      <c r="J22" t="s">
        <v>1537</v>
      </c>
      <c r="K22" s="89" t="s">
        <v>40</v>
      </c>
      <c r="L22" s="89" t="s">
        <v>130</v>
      </c>
      <c r="U22" s="98" t="s">
        <v>39</v>
      </c>
      <c r="V22" t="s">
        <v>869</v>
      </c>
      <c r="W22" s="97">
        <v>45196</v>
      </c>
      <c r="X22" t="s">
        <v>40</v>
      </c>
      <c r="Y22" t="s">
        <v>1762</v>
      </c>
      <c r="AB22" s="101" t="str">
        <f t="shared" si="0"/>
        <v>Completed</v>
      </c>
      <c r="AC22" s="101" t="s">
        <v>869</v>
      </c>
      <c r="AD22" s="97">
        <v>45196</v>
      </c>
      <c r="AE22" t="s">
        <v>1762</v>
      </c>
      <c r="AT22" t="s">
        <v>832</v>
      </c>
      <c r="AU22" s="103">
        <v>0</v>
      </c>
      <c r="AV22" t="s">
        <v>1760</v>
      </c>
    </row>
    <row r="23" spans="1:48" ht="39" x14ac:dyDescent="0.35">
      <c r="A23" s="88" t="s">
        <v>1576</v>
      </c>
      <c r="B23" s="88" t="s">
        <v>1577</v>
      </c>
      <c r="C23" t="s">
        <v>1537</v>
      </c>
      <c r="D23" s="89" t="s">
        <v>40</v>
      </c>
      <c r="E23" s="88" t="s">
        <v>130</v>
      </c>
      <c r="H23" s="89" t="s">
        <v>528</v>
      </c>
      <c r="I23" s="89" t="s">
        <v>1578</v>
      </c>
      <c r="J23" t="s">
        <v>66</v>
      </c>
      <c r="K23" s="89" t="s">
        <v>40</v>
      </c>
      <c r="L23" s="89" t="s">
        <v>39</v>
      </c>
      <c r="U23" s="98" t="s">
        <v>39</v>
      </c>
      <c r="V23" t="s">
        <v>384</v>
      </c>
      <c r="W23" s="97">
        <v>45201</v>
      </c>
      <c r="X23" t="s">
        <v>40</v>
      </c>
      <c r="Y23" t="s">
        <v>1762</v>
      </c>
      <c r="AB23" s="101" t="str">
        <f t="shared" si="0"/>
        <v>Completed</v>
      </c>
      <c r="AC23" s="101" t="s">
        <v>384</v>
      </c>
      <c r="AD23" s="97">
        <v>45201</v>
      </c>
      <c r="AE23" t="s">
        <v>1762</v>
      </c>
      <c r="AT23" t="s">
        <v>865</v>
      </c>
      <c r="AU23" s="97">
        <v>45196</v>
      </c>
      <c r="AV23" t="s">
        <v>1761</v>
      </c>
    </row>
    <row r="24" spans="1:48" ht="39" x14ac:dyDescent="0.35">
      <c r="A24" s="88" t="s">
        <v>1579</v>
      </c>
      <c r="B24" s="88" t="s">
        <v>1580</v>
      </c>
      <c r="C24" t="s">
        <v>1537</v>
      </c>
      <c r="D24" s="89" t="s">
        <v>874</v>
      </c>
      <c r="E24" s="88" t="s">
        <v>130</v>
      </c>
      <c r="H24" s="90" t="s">
        <v>528</v>
      </c>
      <c r="I24" s="90" t="s">
        <v>1556</v>
      </c>
      <c r="J24" t="s">
        <v>66</v>
      </c>
      <c r="K24" s="90" t="s">
        <v>390</v>
      </c>
      <c r="L24" s="90" t="s">
        <v>39</v>
      </c>
      <c r="U24" s="98" t="s">
        <v>39</v>
      </c>
      <c r="V24" t="s">
        <v>387</v>
      </c>
      <c r="W24" s="97">
        <v>45201</v>
      </c>
      <c r="X24" t="s">
        <v>390</v>
      </c>
      <c r="Y24" t="s">
        <v>1763</v>
      </c>
      <c r="AB24" s="101" t="str">
        <f t="shared" si="0"/>
        <v>Completed</v>
      </c>
      <c r="AC24" s="101" t="s">
        <v>394</v>
      </c>
      <c r="AD24" s="97">
        <v>45201</v>
      </c>
      <c r="AE24" t="s">
        <v>1755</v>
      </c>
      <c r="AT24" t="s">
        <v>869</v>
      </c>
      <c r="AU24" s="97">
        <v>45196</v>
      </c>
      <c r="AV24" t="s">
        <v>1762</v>
      </c>
    </row>
    <row r="25" spans="1:48" ht="39" x14ac:dyDescent="0.35">
      <c r="A25" s="88" t="s">
        <v>1084</v>
      </c>
      <c r="B25" s="88" t="s">
        <v>1581</v>
      </c>
      <c r="C25" t="s">
        <v>66</v>
      </c>
      <c r="D25" s="89" t="s">
        <v>874</v>
      </c>
      <c r="E25" s="88" t="s">
        <v>39</v>
      </c>
      <c r="H25" s="89" t="s">
        <v>532</v>
      </c>
      <c r="I25" s="89" t="s">
        <v>1582</v>
      </c>
      <c r="J25" t="s">
        <v>66</v>
      </c>
      <c r="K25" s="89" t="s">
        <v>40</v>
      </c>
      <c r="L25" s="89" t="s">
        <v>39</v>
      </c>
      <c r="U25" s="98" t="s">
        <v>39</v>
      </c>
      <c r="V25" t="s">
        <v>391</v>
      </c>
      <c r="W25" s="97">
        <v>45275</v>
      </c>
      <c r="X25" t="s">
        <v>390</v>
      </c>
      <c r="Y25" t="s">
        <v>1763</v>
      </c>
      <c r="AB25" s="101" t="str">
        <f t="shared" si="0"/>
        <v>Completed</v>
      </c>
      <c r="AC25" s="101" t="s">
        <v>1394</v>
      </c>
      <c r="AD25" s="97">
        <v>45218</v>
      </c>
      <c r="AE25" t="s">
        <v>1761</v>
      </c>
      <c r="AT25" t="s">
        <v>384</v>
      </c>
      <c r="AU25" s="97">
        <v>45201</v>
      </c>
      <c r="AV25" t="s">
        <v>1762</v>
      </c>
    </row>
    <row r="26" spans="1:48" ht="26" x14ac:dyDescent="0.35">
      <c r="A26" s="88" t="s">
        <v>474</v>
      </c>
      <c r="B26" s="88" t="s">
        <v>1583</v>
      </c>
      <c r="C26" t="s">
        <v>66</v>
      </c>
      <c r="D26" s="91" t="s">
        <v>40</v>
      </c>
      <c r="E26" s="88" t="s">
        <v>39</v>
      </c>
      <c r="H26" s="89" t="s">
        <v>409</v>
      </c>
      <c r="I26" s="89" t="s">
        <v>1584</v>
      </c>
      <c r="J26" t="s">
        <v>1537</v>
      </c>
      <c r="K26" s="89" t="s">
        <v>40</v>
      </c>
      <c r="L26" s="89" t="s">
        <v>130</v>
      </c>
      <c r="U26" s="98" t="s">
        <v>39</v>
      </c>
      <c r="V26" t="s">
        <v>394</v>
      </c>
      <c r="W26" s="97">
        <v>45201</v>
      </c>
      <c r="X26" t="s">
        <v>390</v>
      </c>
      <c r="Y26" t="s">
        <v>1763</v>
      </c>
      <c r="AB26" s="101" t="str">
        <f t="shared" si="0"/>
        <v>Completed</v>
      </c>
      <c r="AC26" s="101" t="s">
        <v>364</v>
      </c>
      <c r="AD26" s="97">
        <v>45250</v>
      </c>
      <c r="AE26" t="s">
        <v>1762</v>
      </c>
      <c r="AT26" t="s">
        <v>394</v>
      </c>
      <c r="AU26" s="97">
        <v>45201</v>
      </c>
      <c r="AV26" t="s">
        <v>1755</v>
      </c>
    </row>
    <row r="27" spans="1:48" ht="26" x14ac:dyDescent="0.35">
      <c r="A27" s="88" t="s">
        <v>1133</v>
      </c>
      <c r="B27" s="88" t="s">
        <v>1585</v>
      </c>
      <c r="C27" t="s">
        <v>66</v>
      </c>
      <c r="D27" s="93" t="s">
        <v>40</v>
      </c>
      <c r="E27" s="88" t="s">
        <v>39</v>
      </c>
      <c r="H27" s="90" t="s">
        <v>409</v>
      </c>
      <c r="I27" s="90" t="s">
        <v>1584</v>
      </c>
      <c r="J27" t="s">
        <v>66</v>
      </c>
      <c r="K27" s="90" t="s">
        <v>390</v>
      </c>
      <c r="L27" s="90" t="s">
        <v>39</v>
      </c>
      <c r="U27" s="98" t="s">
        <v>39</v>
      </c>
      <c r="V27" t="s">
        <v>394</v>
      </c>
      <c r="W27" s="97">
        <v>45201</v>
      </c>
      <c r="X27" t="s">
        <v>40</v>
      </c>
      <c r="Y27" t="s">
        <v>1755</v>
      </c>
      <c r="AB27" s="101" t="str">
        <f t="shared" si="0"/>
        <v>Completed</v>
      </c>
      <c r="AC27" s="101" t="s">
        <v>761</v>
      </c>
      <c r="AD27" s="97">
        <v>45250</v>
      </c>
      <c r="AE27" t="s">
        <v>1762</v>
      </c>
      <c r="AT27" t="s">
        <v>1394</v>
      </c>
      <c r="AU27" s="97">
        <v>45218</v>
      </c>
      <c r="AV27" t="s">
        <v>1761</v>
      </c>
    </row>
    <row r="28" spans="1:48" x14ac:dyDescent="0.35">
      <c r="A28" s="88" t="s">
        <v>1586</v>
      </c>
      <c r="B28" s="88" t="s">
        <v>1587</v>
      </c>
      <c r="C28" t="s">
        <v>66</v>
      </c>
      <c r="D28" s="93" t="s">
        <v>40</v>
      </c>
      <c r="E28" s="88" t="s">
        <v>39</v>
      </c>
      <c r="H28" s="89" t="s">
        <v>535</v>
      </c>
      <c r="I28" s="89" t="s">
        <v>1588</v>
      </c>
      <c r="J28" t="s">
        <v>66</v>
      </c>
      <c r="K28" s="89" t="s">
        <v>40</v>
      </c>
      <c r="L28" s="89" t="s">
        <v>39</v>
      </c>
      <c r="U28" s="98" t="s">
        <v>39</v>
      </c>
      <c r="V28" t="s">
        <v>1394</v>
      </c>
      <c r="W28" s="97">
        <v>45218</v>
      </c>
      <c r="X28" t="s">
        <v>40</v>
      </c>
      <c r="Y28" t="s">
        <v>1761</v>
      </c>
      <c r="AB28" s="101" t="str">
        <f t="shared" si="0"/>
        <v>Completed</v>
      </c>
      <c r="AC28" s="101" t="s">
        <v>885</v>
      </c>
      <c r="AD28" s="97">
        <v>45238</v>
      </c>
      <c r="AE28" t="s">
        <v>1755</v>
      </c>
      <c r="AT28" t="s">
        <v>364</v>
      </c>
      <c r="AU28" s="97">
        <v>45250</v>
      </c>
      <c r="AV28" t="s">
        <v>1762</v>
      </c>
    </row>
    <row r="29" spans="1:48" ht="39" x14ac:dyDescent="0.35">
      <c r="A29" s="88" t="s">
        <v>1137</v>
      </c>
      <c r="B29" s="88" t="s">
        <v>1589</v>
      </c>
      <c r="C29" t="s">
        <v>66</v>
      </c>
      <c r="D29" s="93" t="s">
        <v>40</v>
      </c>
      <c r="E29" s="88" t="s">
        <v>39</v>
      </c>
      <c r="H29" s="89" t="s">
        <v>368</v>
      </c>
      <c r="I29" s="89" t="s">
        <v>1590</v>
      </c>
      <c r="J29" t="s">
        <v>66</v>
      </c>
      <c r="K29" s="89" t="s">
        <v>40</v>
      </c>
      <c r="L29" s="89" t="s">
        <v>39</v>
      </c>
      <c r="U29" s="98" t="s">
        <v>39</v>
      </c>
      <c r="V29" t="s">
        <v>364</v>
      </c>
      <c r="W29" s="97">
        <v>45250</v>
      </c>
      <c r="X29" t="s">
        <v>40</v>
      </c>
      <c r="Y29" t="s">
        <v>1762</v>
      </c>
      <c r="AB29" s="101" t="str">
        <f t="shared" si="0"/>
        <v>Completed</v>
      </c>
      <c r="AC29" s="101" t="s">
        <v>1572</v>
      </c>
      <c r="AD29" s="97">
        <v>45238</v>
      </c>
      <c r="AE29" t="s">
        <v>1753</v>
      </c>
      <c r="AT29" t="s">
        <v>761</v>
      </c>
      <c r="AU29" s="97">
        <v>45250</v>
      </c>
      <c r="AV29" t="s">
        <v>1762</v>
      </c>
    </row>
    <row r="30" spans="1:48" ht="26" x14ac:dyDescent="0.35">
      <c r="A30" s="88" t="s">
        <v>290</v>
      </c>
      <c r="B30" s="88" t="s">
        <v>1591</v>
      </c>
      <c r="C30" t="s">
        <v>66</v>
      </c>
      <c r="D30" s="93" t="s">
        <v>40</v>
      </c>
      <c r="E30" s="88" t="s">
        <v>39</v>
      </c>
      <c r="H30" s="89" t="s">
        <v>1592</v>
      </c>
      <c r="I30" s="89" t="s">
        <v>1593</v>
      </c>
      <c r="J30" t="s">
        <v>1537</v>
      </c>
      <c r="K30" s="89" t="s">
        <v>40</v>
      </c>
      <c r="L30" s="89" t="s">
        <v>130</v>
      </c>
      <c r="U30" s="98" t="e">
        <v>#N/A</v>
      </c>
      <c r="X30" t="s">
        <v>1827</v>
      </c>
      <c r="AB30" s="101" t="str">
        <f t="shared" si="0"/>
        <v>Completed</v>
      </c>
      <c r="AC30" s="101" t="s">
        <v>1575</v>
      </c>
      <c r="AD30" s="97">
        <v>45317</v>
      </c>
      <c r="AE30" t="s">
        <v>1761</v>
      </c>
      <c r="AT30" t="s">
        <v>885</v>
      </c>
      <c r="AU30" s="97">
        <v>45238</v>
      </c>
      <c r="AV30" t="s">
        <v>1755</v>
      </c>
    </row>
    <row r="31" spans="1:48" ht="26" x14ac:dyDescent="0.35">
      <c r="A31" s="88" t="s">
        <v>1594</v>
      </c>
      <c r="B31" s="88" t="s">
        <v>1595</v>
      </c>
      <c r="C31" t="s">
        <v>1537</v>
      </c>
      <c r="D31" s="89" t="s">
        <v>40</v>
      </c>
      <c r="E31" s="88" t="s">
        <v>130</v>
      </c>
      <c r="H31" s="89" t="s">
        <v>371</v>
      </c>
      <c r="I31" s="89" t="s">
        <v>1596</v>
      </c>
      <c r="J31" t="s">
        <v>66</v>
      </c>
      <c r="K31" s="89" t="s">
        <v>40</v>
      </c>
      <c r="L31" s="89" t="s">
        <v>39</v>
      </c>
      <c r="U31" s="98" t="s">
        <v>39</v>
      </c>
      <c r="V31" t="s">
        <v>761</v>
      </c>
      <c r="W31" s="97">
        <v>45250</v>
      </c>
      <c r="X31" t="s">
        <v>40</v>
      </c>
      <c r="Y31" t="s">
        <v>1762</v>
      </c>
      <c r="AB31" s="101" t="str">
        <f t="shared" si="0"/>
        <v>Completed</v>
      </c>
      <c r="AC31" s="101" t="s">
        <v>528</v>
      </c>
      <c r="AD31" s="97">
        <v>45230</v>
      </c>
      <c r="AE31" t="s">
        <v>1764</v>
      </c>
      <c r="AT31" t="s">
        <v>1572</v>
      </c>
      <c r="AU31" s="97">
        <v>45238</v>
      </c>
      <c r="AV31" t="s">
        <v>1753</v>
      </c>
    </row>
    <row r="32" spans="1:48" ht="26" x14ac:dyDescent="0.35">
      <c r="A32" s="94" t="s">
        <v>1597</v>
      </c>
      <c r="B32" s="94" t="s">
        <v>1598</v>
      </c>
      <c r="C32" t="s">
        <v>1537</v>
      </c>
      <c r="D32" s="90" t="s">
        <v>390</v>
      </c>
      <c r="E32" s="94" t="s">
        <v>130</v>
      </c>
      <c r="H32" s="89" t="s">
        <v>843</v>
      </c>
      <c r="I32" s="89" t="s">
        <v>1599</v>
      </c>
      <c r="J32" t="s">
        <v>66</v>
      </c>
      <c r="K32" s="89" t="s">
        <v>40</v>
      </c>
      <c r="L32" s="89" t="s">
        <v>39</v>
      </c>
      <c r="U32" s="98" t="s">
        <v>39</v>
      </c>
      <c r="V32" t="s">
        <v>885</v>
      </c>
      <c r="W32" s="97">
        <v>45238</v>
      </c>
      <c r="X32" t="s">
        <v>40</v>
      </c>
      <c r="Y32" t="s">
        <v>1755</v>
      </c>
      <c r="AB32" s="101" t="str">
        <f t="shared" si="0"/>
        <v>Completed</v>
      </c>
      <c r="AC32" s="101"/>
      <c r="AD32" s="97">
        <v>45293</v>
      </c>
      <c r="AE32" t="s">
        <v>1751</v>
      </c>
      <c r="AT32" t="s">
        <v>1575</v>
      </c>
      <c r="AU32" s="97">
        <v>45317</v>
      </c>
      <c r="AV32" t="s">
        <v>1761</v>
      </c>
    </row>
    <row r="33" spans="1:48" ht="39" x14ac:dyDescent="0.35">
      <c r="A33" s="88" t="s">
        <v>1600</v>
      </c>
      <c r="B33" s="88" t="s">
        <v>1601</v>
      </c>
      <c r="C33" t="s">
        <v>1537</v>
      </c>
      <c r="D33" s="89" t="s">
        <v>40</v>
      </c>
      <c r="E33" s="88" t="s">
        <v>130</v>
      </c>
      <c r="H33" s="89" t="s">
        <v>792</v>
      </c>
      <c r="I33" s="89" t="s">
        <v>1602</v>
      </c>
      <c r="J33" t="s">
        <v>66</v>
      </c>
      <c r="K33" s="89" t="s">
        <v>40</v>
      </c>
      <c r="L33" s="89" t="s">
        <v>39</v>
      </c>
      <c r="U33" s="98" t="s">
        <v>39</v>
      </c>
      <c r="V33" t="s">
        <v>1572</v>
      </c>
      <c r="W33" s="97">
        <v>45238</v>
      </c>
      <c r="X33" t="s">
        <v>40</v>
      </c>
      <c r="Y33" t="s">
        <v>1753</v>
      </c>
      <c r="AB33" s="101" t="str">
        <f t="shared" si="0"/>
        <v>Completed</v>
      </c>
      <c r="AC33" s="101" t="s">
        <v>532</v>
      </c>
      <c r="AD33" s="97">
        <v>45201</v>
      </c>
      <c r="AE33" t="s">
        <v>1755</v>
      </c>
      <c r="AT33" t="s">
        <v>528</v>
      </c>
      <c r="AU33" s="97">
        <v>45230</v>
      </c>
      <c r="AV33" t="s">
        <v>1764</v>
      </c>
    </row>
    <row r="34" spans="1:48" ht="39" x14ac:dyDescent="0.35">
      <c r="A34" s="88" t="s">
        <v>1603</v>
      </c>
      <c r="B34" s="88" t="s">
        <v>1604</v>
      </c>
      <c r="C34" t="s">
        <v>1537</v>
      </c>
      <c r="D34" s="89" t="s">
        <v>40</v>
      </c>
      <c r="E34" s="88" t="s">
        <v>130</v>
      </c>
      <c r="H34" s="89" t="s">
        <v>792</v>
      </c>
      <c r="I34" s="89" t="s">
        <v>1602</v>
      </c>
      <c r="J34" t="s">
        <v>1537</v>
      </c>
      <c r="K34" s="89" t="s">
        <v>40</v>
      </c>
      <c r="L34" s="89" t="s">
        <v>130</v>
      </c>
      <c r="U34" s="98" t="s">
        <v>130</v>
      </c>
      <c r="V34" t="s">
        <v>1575</v>
      </c>
      <c r="W34" s="97">
        <v>45317</v>
      </c>
      <c r="X34" t="s">
        <v>40</v>
      </c>
      <c r="Y34" t="s">
        <v>1761</v>
      </c>
      <c r="AB34" s="101" t="str">
        <f t="shared" si="0"/>
        <v>Completed</v>
      </c>
      <c r="AC34" s="101"/>
      <c r="AD34" s="97">
        <v>45293</v>
      </c>
      <c r="AE34" t="s">
        <v>1765</v>
      </c>
      <c r="AU34" s="97">
        <v>45293</v>
      </c>
      <c r="AV34" t="s">
        <v>1751</v>
      </c>
    </row>
    <row r="35" spans="1:48" ht="26" x14ac:dyDescent="0.35">
      <c r="A35" s="88" t="s">
        <v>1605</v>
      </c>
      <c r="B35" s="88" t="s">
        <v>1606</v>
      </c>
      <c r="C35" t="s">
        <v>1537</v>
      </c>
      <c r="D35" s="89" t="s">
        <v>40</v>
      </c>
      <c r="E35" s="88" t="s">
        <v>130</v>
      </c>
      <c r="H35" s="89" t="s">
        <v>1117</v>
      </c>
      <c r="I35" s="89" t="s">
        <v>1607</v>
      </c>
      <c r="J35" t="s">
        <v>66</v>
      </c>
      <c r="K35" s="89" t="s">
        <v>40</v>
      </c>
      <c r="L35" s="89" t="s">
        <v>39</v>
      </c>
      <c r="U35" s="98" t="s">
        <v>39</v>
      </c>
      <c r="V35" t="s">
        <v>528</v>
      </c>
      <c r="W35" s="97">
        <v>45293</v>
      </c>
      <c r="X35" t="s">
        <v>40</v>
      </c>
      <c r="Y35" t="s">
        <v>1751</v>
      </c>
      <c r="AB35" s="101" t="str">
        <f t="shared" si="0"/>
        <v>Completed</v>
      </c>
      <c r="AC35" s="101" t="s">
        <v>409</v>
      </c>
      <c r="AD35" s="97">
        <v>45230</v>
      </c>
      <c r="AE35" t="s">
        <v>1755</v>
      </c>
      <c r="AT35" t="s">
        <v>532</v>
      </c>
      <c r="AU35" s="97">
        <v>45201</v>
      </c>
      <c r="AV35" t="s">
        <v>1755</v>
      </c>
    </row>
    <row r="36" spans="1:48" x14ac:dyDescent="0.35">
      <c r="A36" s="88" t="s">
        <v>560</v>
      </c>
      <c r="B36" s="88" t="s">
        <v>1608</v>
      </c>
      <c r="C36" t="s">
        <v>66</v>
      </c>
      <c r="D36" s="89" t="s">
        <v>40</v>
      </c>
      <c r="E36" s="88" t="s">
        <v>39</v>
      </c>
      <c r="H36" s="89" t="s">
        <v>268</v>
      </c>
      <c r="I36" s="89" t="s">
        <v>1609</v>
      </c>
      <c r="J36" t="s">
        <v>66</v>
      </c>
      <c r="K36" s="89" t="s">
        <v>40</v>
      </c>
      <c r="L36" s="89" t="s">
        <v>39</v>
      </c>
      <c r="U36" s="98" t="s">
        <v>39</v>
      </c>
      <c r="V36" t="s">
        <v>528</v>
      </c>
      <c r="W36" s="97">
        <v>45230</v>
      </c>
      <c r="X36" t="s">
        <v>40</v>
      </c>
      <c r="Y36" t="s">
        <v>1764</v>
      </c>
      <c r="AB36" s="101" t="str">
        <f t="shared" si="0"/>
        <v>Completed</v>
      </c>
      <c r="AC36" s="101" t="s">
        <v>535</v>
      </c>
      <c r="AD36" s="97">
        <v>45230</v>
      </c>
      <c r="AE36" t="s">
        <v>1764</v>
      </c>
      <c r="AU36" s="97">
        <v>45293</v>
      </c>
      <c r="AV36" t="s">
        <v>1765</v>
      </c>
    </row>
    <row r="37" spans="1:48" x14ac:dyDescent="0.35">
      <c r="A37" s="95" t="s">
        <v>627</v>
      </c>
      <c r="B37" s="88" t="s">
        <v>1610</v>
      </c>
      <c r="C37" t="s">
        <v>66</v>
      </c>
      <c r="D37" s="89" t="s">
        <v>874</v>
      </c>
      <c r="E37" s="88" t="s">
        <v>39</v>
      </c>
      <c r="H37" s="89" t="s">
        <v>284</v>
      </c>
      <c r="I37" s="89" t="s">
        <v>1569</v>
      </c>
      <c r="J37" t="s">
        <v>66</v>
      </c>
      <c r="K37" s="89" t="s">
        <v>40</v>
      </c>
      <c r="L37" s="89" t="s">
        <v>39</v>
      </c>
      <c r="U37" s="98" t="s">
        <v>39</v>
      </c>
      <c r="V37" t="s">
        <v>528</v>
      </c>
      <c r="W37" s="97">
        <v>45309</v>
      </c>
      <c r="X37" t="s">
        <v>390</v>
      </c>
      <c r="Y37" t="s">
        <v>1757</v>
      </c>
      <c r="AB37" s="101" t="str">
        <f t="shared" si="0"/>
        <v>Completed</v>
      </c>
      <c r="AC37" s="101" t="s">
        <v>368</v>
      </c>
      <c r="AD37" s="97">
        <v>45250</v>
      </c>
      <c r="AE37" t="s">
        <v>1762</v>
      </c>
      <c r="AT37" t="s">
        <v>409</v>
      </c>
      <c r="AU37" s="97">
        <v>45230</v>
      </c>
      <c r="AV37" t="s">
        <v>1755</v>
      </c>
    </row>
    <row r="38" spans="1:48" x14ac:dyDescent="0.35">
      <c r="A38" s="88" t="s">
        <v>1611</v>
      </c>
      <c r="B38" s="88" t="s">
        <v>1612</v>
      </c>
      <c r="C38" t="s">
        <v>1537</v>
      </c>
      <c r="D38" s="89" t="s">
        <v>1613</v>
      </c>
      <c r="E38" s="88" t="s">
        <v>130</v>
      </c>
      <c r="H38" s="89" t="s">
        <v>284</v>
      </c>
      <c r="I38" s="89" t="s">
        <v>1569</v>
      </c>
      <c r="J38" t="s">
        <v>66</v>
      </c>
      <c r="K38" s="89" t="s">
        <v>40</v>
      </c>
      <c r="L38" s="89" t="s">
        <v>39</v>
      </c>
      <c r="U38" s="98" t="s">
        <v>39</v>
      </c>
      <c r="V38" t="s">
        <v>532</v>
      </c>
      <c r="W38" s="97">
        <v>45293</v>
      </c>
      <c r="X38" t="s">
        <v>40</v>
      </c>
      <c r="Y38" t="s">
        <v>1765</v>
      </c>
      <c r="AB38" s="101" t="str">
        <f t="shared" si="0"/>
        <v>Completed</v>
      </c>
      <c r="AC38" s="101" t="s">
        <v>371</v>
      </c>
      <c r="AD38" s="97">
        <v>45250</v>
      </c>
      <c r="AE38" t="s">
        <v>1755</v>
      </c>
      <c r="AT38" t="s">
        <v>535</v>
      </c>
      <c r="AU38" s="97">
        <v>45230</v>
      </c>
      <c r="AV38" t="s">
        <v>1764</v>
      </c>
    </row>
    <row r="39" spans="1:48" ht="39" x14ac:dyDescent="0.35">
      <c r="A39" s="88" t="s">
        <v>634</v>
      </c>
      <c r="B39" s="88" t="s">
        <v>1614</v>
      </c>
      <c r="C39" t="s">
        <v>66</v>
      </c>
      <c r="D39" s="89" t="s">
        <v>874</v>
      </c>
      <c r="E39" s="88" t="s">
        <v>39</v>
      </c>
      <c r="H39" s="89" t="s">
        <v>287</v>
      </c>
      <c r="I39" s="89" t="s">
        <v>1615</v>
      </c>
      <c r="J39" t="s">
        <v>66</v>
      </c>
      <c r="K39" s="89" t="s">
        <v>40</v>
      </c>
      <c r="L39" s="89" t="s">
        <v>39</v>
      </c>
      <c r="U39" s="98" t="s">
        <v>39</v>
      </c>
      <c r="V39" t="s">
        <v>532</v>
      </c>
      <c r="W39" s="97">
        <v>45201</v>
      </c>
      <c r="X39" t="s">
        <v>40</v>
      </c>
      <c r="Y39" t="s">
        <v>1755</v>
      </c>
      <c r="AB39" s="101" t="str">
        <f t="shared" si="0"/>
        <v>Completed</v>
      </c>
      <c r="AC39" s="101" t="s">
        <v>443</v>
      </c>
      <c r="AD39" s="97">
        <v>45218</v>
      </c>
      <c r="AE39" t="s">
        <v>1752</v>
      </c>
      <c r="AT39" t="s">
        <v>368</v>
      </c>
      <c r="AU39" s="97">
        <v>45250</v>
      </c>
      <c r="AV39" t="s">
        <v>1762</v>
      </c>
    </row>
    <row r="40" spans="1:48" x14ac:dyDescent="0.35">
      <c r="A40" s="88" t="s">
        <v>639</v>
      </c>
      <c r="B40" s="88" t="s">
        <v>1616</v>
      </c>
      <c r="C40" t="s">
        <v>66</v>
      </c>
      <c r="D40" s="91" t="s">
        <v>40</v>
      </c>
      <c r="E40" s="88" t="s">
        <v>39</v>
      </c>
      <c r="H40" s="89" t="s">
        <v>336</v>
      </c>
      <c r="I40" s="89" t="s">
        <v>1617</v>
      </c>
      <c r="J40" t="s">
        <v>1537</v>
      </c>
      <c r="K40" s="89" t="s">
        <v>40</v>
      </c>
      <c r="L40" s="89" t="s">
        <v>130</v>
      </c>
      <c r="U40" s="98" t="s">
        <v>130</v>
      </c>
      <c r="V40" t="s">
        <v>409</v>
      </c>
      <c r="W40" s="97">
        <v>45230</v>
      </c>
      <c r="X40" t="s">
        <v>40</v>
      </c>
      <c r="Y40" t="s">
        <v>1755</v>
      </c>
      <c r="AB40" s="101" t="str">
        <f t="shared" si="0"/>
        <v>Completed</v>
      </c>
      <c r="AC40" s="101" t="s">
        <v>843</v>
      </c>
      <c r="AD40" s="97">
        <v>45201</v>
      </c>
      <c r="AE40" t="s">
        <v>1762</v>
      </c>
      <c r="AT40" t="s">
        <v>371</v>
      </c>
      <c r="AU40" s="97">
        <v>45250</v>
      </c>
      <c r="AV40" t="s">
        <v>1755</v>
      </c>
    </row>
    <row r="41" spans="1:48" ht="26" x14ac:dyDescent="0.35">
      <c r="A41" s="88" t="s">
        <v>648</v>
      </c>
      <c r="B41" s="88" t="s">
        <v>1618</v>
      </c>
      <c r="C41" t="s">
        <v>66</v>
      </c>
      <c r="D41" s="93" t="s">
        <v>40</v>
      </c>
      <c r="E41" s="88" t="s">
        <v>39</v>
      </c>
      <c r="H41" s="89" t="s">
        <v>1619</v>
      </c>
      <c r="I41" s="89" t="s">
        <v>1620</v>
      </c>
      <c r="J41" t="s">
        <v>1537</v>
      </c>
      <c r="K41" s="89" t="s">
        <v>40</v>
      </c>
      <c r="L41" s="89" t="s">
        <v>130</v>
      </c>
      <c r="U41" s="98" t="s">
        <v>39</v>
      </c>
      <c r="V41" t="s">
        <v>409</v>
      </c>
      <c r="W41" s="97">
        <v>45230</v>
      </c>
      <c r="X41" t="s">
        <v>390</v>
      </c>
      <c r="Y41" t="s">
        <v>1757</v>
      </c>
      <c r="AB41" s="101" t="str">
        <f t="shared" si="0"/>
        <v>Completed</v>
      </c>
      <c r="AC41" s="101" t="s">
        <v>118</v>
      </c>
      <c r="AD41" s="97">
        <v>45293</v>
      </c>
      <c r="AE41" t="s">
        <v>1754</v>
      </c>
      <c r="AT41" t="s">
        <v>443</v>
      </c>
      <c r="AU41" s="97">
        <v>45218</v>
      </c>
      <c r="AV41" t="s">
        <v>1752</v>
      </c>
    </row>
    <row r="42" spans="1:48" ht="52" x14ac:dyDescent="0.35">
      <c r="A42" s="88" t="s">
        <v>748</v>
      </c>
      <c r="B42" s="88" t="s">
        <v>1621</v>
      </c>
      <c r="C42" t="s">
        <v>66</v>
      </c>
      <c r="D42" s="89" t="s">
        <v>40</v>
      </c>
      <c r="E42" s="88" t="s">
        <v>39</v>
      </c>
      <c r="H42" s="89" t="s">
        <v>1065</v>
      </c>
      <c r="I42" s="89" t="s">
        <v>1622</v>
      </c>
      <c r="J42" t="s">
        <v>66</v>
      </c>
      <c r="K42" s="89" t="s">
        <v>40</v>
      </c>
      <c r="L42" s="89" t="s">
        <v>39</v>
      </c>
      <c r="U42" s="98" t="s">
        <v>39</v>
      </c>
      <c r="V42" t="s">
        <v>535</v>
      </c>
      <c r="W42" s="97">
        <v>45230</v>
      </c>
      <c r="X42" t="s">
        <v>40</v>
      </c>
      <c r="Y42" t="s">
        <v>1764</v>
      </c>
      <c r="AB42" s="101" t="str">
        <f t="shared" si="0"/>
        <v>Completed</v>
      </c>
      <c r="AC42" s="101" t="s">
        <v>792</v>
      </c>
      <c r="AD42" s="97">
        <v>45230</v>
      </c>
      <c r="AE42" t="s">
        <v>1766</v>
      </c>
      <c r="AT42" t="s">
        <v>843</v>
      </c>
      <c r="AU42" s="97">
        <v>45201</v>
      </c>
      <c r="AV42" t="s">
        <v>1762</v>
      </c>
    </row>
    <row r="43" spans="1:48" ht="26" x14ac:dyDescent="0.35">
      <c r="A43" s="88" t="s">
        <v>751</v>
      </c>
      <c r="B43" s="88" t="s">
        <v>1623</v>
      </c>
      <c r="C43" t="s">
        <v>66</v>
      </c>
      <c r="D43" s="89" t="s">
        <v>40</v>
      </c>
      <c r="E43" s="88" t="s">
        <v>39</v>
      </c>
      <c r="H43" s="89" t="s">
        <v>716</v>
      </c>
      <c r="I43" s="89" t="s">
        <v>1624</v>
      </c>
      <c r="J43" t="s">
        <v>66</v>
      </c>
      <c r="K43" s="89" t="s">
        <v>40</v>
      </c>
      <c r="L43" s="89" t="s">
        <v>39</v>
      </c>
      <c r="U43" s="98" t="s">
        <v>39</v>
      </c>
      <c r="V43" t="s">
        <v>368</v>
      </c>
      <c r="W43" s="97">
        <v>45250</v>
      </c>
      <c r="X43" t="s">
        <v>40</v>
      </c>
      <c r="Y43" t="s">
        <v>1762</v>
      </c>
      <c r="AB43" s="101" t="str">
        <f t="shared" si="0"/>
        <v>Completed</v>
      </c>
      <c r="AC43" s="101"/>
      <c r="AE43" t="s">
        <v>1762</v>
      </c>
      <c r="AT43" t="s">
        <v>118</v>
      </c>
      <c r="AU43" s="97">
        <v>45293</v>
      </c>
      <c r="AV43" t="s">
        <v>1754</v>
      </c>
    </row>
    <row r="44" spans="1:48" x14ac:dyDescent="0.35">
      <c r="A44" s="88" t="s">
        <v>248</v>
      </c>
      <c r="B44" s="88" t="s">
        <v>1625</v>
      </c>
      <c r="C44" t="s">
        <v>66</v>
      </c>
      <c r="D44" s="89" t="s">
        <v>47</v>
      </c>
      <c r="E44" s="88" t="s">
        <v>39</v>
      </c>
      <c r="H44" s="89" t="s">
        <v>100</v>
      </c>
      <c r="I44" s="89" t="s">
        <v>1626</v>
      </c>
      <c r="J44" t="s">
        <v>66</v>
      </c>
      <c r="K44" s="89" t="s">
        <v>40</v>
      </c>
      <c r="L44" s="89" t="s">
        <v>39</v>
      </c>
      <c r="U44" s="98" t="e">
        <v>#N/A</v>
      </c>
      <c r="X44" t="s">
        <v>1827</v>
      </c>
      <c r="AB44" s="101" t="str">
        <f t="shared" si="0"/>
        <v>Completed</v>
      </c>
      <c r="AC44" s="101" t="s">
        <v>1117</v>
      </c>
      <c r="AD44" s="97">
        <v>45201</v>
      </c>
      <c r="AE44" t="s">
        <v>1767</v>
      </c>
      <c r="AT44" t="s">
        <v>792</v>
      </c>
      <c r="AU44" s="97">
        <v>45230</v>
      </c>
      <c r="AV44" t="s">
        <v>1766</v>
      </c>
    </row>
    <row r="45" spans="1:48" ht="26" x14ac:dyDescent="0.35">
      <c r="A45" s="88" t="s">
        <v>603</v>
      </c>
      <c r="B45" s="88" t="s">
        <v>1627</v>
      </c>
      <c r="C45" t="s">
        <v>66</v>
      </c>
      <c r="D45" s="93" t="s">
        <v>40</v>
      </c>
      <c r="E45" s="88" t="s">
        <v>39</v>
      </c>
      <c r="H45" s="89" t="s">
        <v>511</v>
      </c>
      <c r="I45" s="89" t="s">
        <v>1628</v>
      </c>
      <c r="J45" t="s">
        <v>66</v>
      </c>
      <c r="K45" s="89" t="s">
        <v>40</v>
      </c>
      <c r="L45" s="89" t="s">
        <v>39</v>
      </c>
      <c r="U45" s="98" t="s">
        <v>39</v>
      </c>
      <c r="V45" t="s">
        <v>371</v>
      </c>
      <c r="W45" s="97">
        <v>45250</v>
      </c>
      <c r="X45" t="s">
        <v>40</v>
      </c>
      <c r="Y45" t="s">
        <v>1755</v>
      </c>
      <c r="AB45" s="101" t="str">
        <f t="shared" si="0"/>
        <v>Completed</v>
      </c>
      <c r="AC45" s="101"/>
      <c r="AE45" t="s">
        <v>1755</v>
      </c>
      <c r="AV45" t="s">
        <v>1762</v>
      </c>
    </row>
    <row r="46" spans="1:48" ht="26" x14ac:dyDescent="0.35">
      <c r="A46" s="88" t="s">
        <v>35</v>
      </c>
      <c r="B46" s="88" t="s">
        <v>1629</v>
      </c>
      <c r="C46" t="s">
        <v>66</v>
      </c>
      <c r="D46" s="89" t="s">
        <v>874</v>
      </c>
      <c r="E46" s="88" t="s">
        <v>39</v>
      </c>
      <c r="H46" s="89" t="s">
        <v>514</v>
      </c>
      <c r="I46" s="89" t="s">
        <v>1630</v>
      </c>
      <c r="J46" t="s">
        <v>66</v>
      </c>
      <c r="K46" s="89" t="s">
        <v>40</v>
      </c>
      <c r="L46" s="89" t="s">
        <v>39</v>
      </c>
      <c r="U46" s="98" t="s">
        <v>39</v>
      </c>
      <c r="V46" t="s">
        <v>443</v>
      </c>
      <c r="W46" s="97">
        <v>45218</v>
      </c>
      <c r="X46" t="s">
        <v>40</v>
      </c>
      <c r="Y46" t="s">
        <v>1752</v>
      </c>
      <c r="AB46" s="101" t="str">
        <f t="shared" si="0"/>
        <v>Completed</v>
      </c>
      <c r="AC46" s="101" t="s">
        <v>281</v>
      </c>
      <c r="AD46" s="97">
        <v>45201</v>
      </c>
      <c r="AE46" t="s">
        <v>1752</v>
      </c>
      <c r="AT46" t="s">
        <v>1117</v>
      </c>
      <c r="AU46" s="97">
        <v>45201</v>
      </c>
      <c r="AV46" t="s">
        <v>1767</v>
      </c>
    </row>
    <row r="47" spans="1:48" x14ac:dyDescent="0.35">
      <c r="A47" s="88" t="s">
        <v>1074</v>
      </c>
      <c r="B47" s="88" t="s">
        <v>1631</v>
      </c>
      <c r="C47" t="s">
        <v>66</v>
      </c>
      <c r="D47" s="89" t="s">
        <v>40</v>
      </c>
      <c r="E47" s="88" t="s">
        <v>39</v>
      </c>
      <c r="H47" s="89" t="s">
        <v>76</v>
      </c>
      <c r="I47" s="89" t="s">
        <v>1632</v>
      </c>
      <c r="J47" t="s">
        <v>66</v>
      </c>
      <c r="K47" s="89" t="s">
        <v>40</v>
      </c>
      <c r="L47" s="89" t="s">
        <v>39</v>
      </c>
      <c r="U47" s="98" t="s">
        <v>39</v>
      </c>
      <c r="V47" t="s">
        <v>843</v>
      </c>
      <c r="W47" s="97">
        <v>45201</v>
      </c>
      <c r="X47" t="s">
        <v>40</v>
      </c>
      <c r="Y47" t="s">
        <v>1762</v>
      </c>
      <c r="AB47" s="101" t="str">
        <f t="shared" si="0"/>
        <v>Completed</v>
      </c>
      <c r="AC47" s="101" t="s">
        <v>268</v>
      </c>
      <c r="AD47" s="97">
        <v>45221</v>
      </c>
      <c r="AE47" t="s">
        <v>1755</v>
      </c>
      <c r="AV47" t="s">
        <v>1755</v>
      </c>
    </row>
    <row r="48" spans="1:48" ht="39" x14ac:dyDescent="0.35">
      <c r="A48" s="88" t="s">
        <v>48</v>
      </c>
      <c r="B48" s="88" t="s">
        <v>1633</v>
      </c>
      <c r="C48" t="s">
        <v>66</v>
      </c>
      <c r="D48" s="89" t="s">
        <v>40</v>
      </c>
      <c r="E48" s="88" t="s">
        <v>39</v>
      </c>
      <c r="H48" s="89" t="s">
        <v>474</v>
      </c>
      <c r="I48" s="89" t="s">
        <v>1634</v>
      </c>
      <c r="J48" t="s">
        <v>66</v>
      </c>
      <c r="K48" s="89" t="s">
        <v>40</v>
      </c>
      <c r="L48" s="89" t="s">
        <v>39</v>
      </c>
      <c r="U48" s="98" t="s">
        <v>39</v>
      </c>
      <c r="V48" t="s">
        <v>118</v>
      </c>
      <c r="W48" s="97">
        <v>45293</v>
      </c>
      <c r="X48" t="s">
        <v>40</v>
      </c>
      <c r="Y48" t="s">
        <v>1754</v>
      </c>
      <c r="AB48" s="101" t="str">
        <f t="shared" si="0"/>
        <v>Completed</v>
      </c>
      <c r="AC48" s="101" t="s">
        <v>284</v>
      </c>
      <c r="AD48" s="97">
        <v>45196</v>
      </c>
      <c r="AE48" t="s">
        <v>1761</v>
      </c>
      <c r="AT48" t="s">
        <v>281</v>
      </c>
      <c r="AU48" s="97">
        <v>45201</v>
      </c>
      <c r="AV48" t="s">
        <v>1752</v>
      </c>
    </row>
    <row r="49" spans="1:48" ht="39" x14ac:dyDescent="0.35">
      <c r="A49" s="88" t="s">
        <v>259</v>
      </c>
      <c r="B49" s="88" t="s">
        <v>1635</v>
      </c>
      <c r="C49" t="s">
        <v>66</v>
      </c>
      <c r="D49" s="89" t="s">
        <v>40</v>
      </c>
      <c r="E49" s="88" t="s">
        <v>39</v>
      </c>
      <c r="H49" s="89" t="s">
        <v>480</v>
      </c>
      <c r="I49" s="89" t="s">
        <v>1636</v>
      </c>
      <c r="J49" t="s">
        <v>66</v>
      </c>
      <c r="K49" s="89" t="s">
        <v>40</v>
      </c>
      <c r="L49" s="89" t="s">
        <v>39</v>
      </c>
      <c r="U49" s="98" t="s">
        <v>39</v>
      </c>
      <c r="V49" t="s">
        <v>792</v>
      </c>
      <c r="W49" s="97">
        <v>45230</v>
      </c>
      <c r="X49" t="s">
        <v>40</v>
      </c>
      <c r="Y49" t="s">
        <v>1762</v>
      </c>
      <c r="AB49" s="101" t="str">
        <f t="shared" si="0"/>
        <v>Completed</v>
      </c>
      <c r="AC49" s="101"/>
      <c r="AD49" s="97">
        <v>45293</v>
      </c>
      <c r="AE49" t="s">
        <v>1756</v>
      </c>
      <c r="AT49" t="s">
        <v>268</v>
      </c>
      <c r="AU49" s="97">
        <v>45221</v>
      </c>
      <c r="AV49" t="s">
        <v>1755</v>
      </c>
    </row>
    <row r="50" spans="1:48" ht="26" x14ac:dyDescent="0.35">
      <c r="A50" s="88" t="s">
        <v>1077</v>
      </c>
      <c r="B50" s="88" t="s">
        <v>1637</v>
      </c>
      <c r="C50" t="s">
        <v>66</v>
      </c>
      <c r="D50" s="93" t="s">
        <v>40</v>
      </c>
      <c r="E50" s="88" t="s">
        <v>39</v>
      </c>
      <c r="H50" s="89" t="s">
        <v>519</v>
      </c>
      <c r="I50" s="89" t="s">
        <v>1638</v>
      </c>
      <c r="J50" t="s">
        <v>66</v>
      </c>
      <c r="K50" s="89" t="s">
        <v>40</v>
      </c>
      <c r="L50" s="89" t="s">
        <v>39</v>
      </c>
      <c r="U50" s="98" t="s">
        <v>39</v>
      </c>
      <c r="V50" t="s">
        <v>792</v>
      </c>
      <c r="W50" s="97">
        <v>45230</v>
      </c>
      <c r="X50" t="s">
        <v>40</v>
      </c>
      <c r="Y50" t="s">
        <v>1766</v>
      </c>
      <c r="AB50" s="101" t="str">
        <f t="shared" si="0"/>
        <v>Completed</v>
      </c>
      <c r="AC50" s="101"/>
      <c r="AD50" s="97">
        <v>45309</v>
      </c>
      <c r="AE50" t="s">
        <v>1768</v>
      </c>
      <c r="AT50" t="s">
        <v>284</v>
      </c>
      <c r="AU50" s="97">
        <v>45196</v>
      </c>
      <c r="AV50" t="s">
        <v>1761</v>
      </c>
    </row>
    <row r="51" spans="1:48" ht="26" x14ac:dyDescent="0.35">
      <c r="A51" s="88" t="s">
        <v>588</v>
      </c>
      <c r="B51" s="88" t="s">
        <v>1322</v>
      </c>
      <c r="C51" t="s">
        <v>66</v>
      </c>
      <c r="D51" s="89" t="s">
        <v>874</v>
      </c>
      <c r="E51" s="88" t="s">
        <v>39</v>
      </c>
      <c r="H51" s="89" t="s">
        <v>1133</v>
      </c>
      <c r="I51" s="89" t="s">
        <v>1639</v>
      </c>
      <c r="J51" t="s">
        <v>66</v>
      </c>
      <c r="K51" s="89" t="s">
        <v>40</v>
      </c>
      <c r="L51" s="89" t="s">
        <v>39</v>
      </c>
      <c r="U51" s="98" t="s">
        <v>39</v>
      </c>
      <c r="V51" t="s">
        <v>1117</v>
      </c>
      <c r="W51" s="97">
        <v>45201</v>
      </c>
      <c r="X51" t="s">
        <v>40</v>
      </c>
      <c r="Y51" t="s">
        <v>1767</v>
      </c>
      <c r="AB51" s="101" t="str">
        <f t="shared" si="0"/>
        <v>Completed</v>
      </c>
      <c r="AC51" s="101" t="s">
        <v>1128</v>
      </c>
      <c r="AD51" s="97">
        <v>45196</v>
      </c>
      <c r="AE51" t="s">
        <v>1769</v>
      </c>
      <c r="AU51" s="97">
        <v>45293</v>
      </c>
      <c r="AV51" t="s">
        <v>1756</v>
      </c>
    </row>
    <row r="52" spans="1:48" ht="26" x14ac:dyDescent="0.35">
      <c r="A52" s="88" t="s">
        <v>596</v>
      </c>
      <c r="B52" s="88" t="s">
        <v>1640</v>
      </c>
      <c r="C52" t="s">
        <v>66</v>
      </c>
      <c r="D52" s="89" t="s">
        <v>40</v>
      </c>
      <c r="E52" s="88" t="s">
        <v>39</v>
      </c>
      <c r="H52" s="89" t="s">
        <v>1586</v>
      </c>
      <c r="I52" s="89" t="s">
        <v>1587</v>
      </c>
      <c r="J52" t="s">
        <v>66</v>
      </c>
      <c r="K52" s="89" t="s">
        <v>40</v>
      </c>
      <c r="L52" s="89" t="s">
        <v>39</v>
      </c>
      <c r="U52" s="98" t="s">
        <v>39</v>
      </c>
      <c r="V52" t="s">
        <v>1117</v>
      </c>
      <c r="W52" s="97">
        <v>45201</v>
      </c>
      <c r="X52" t="s">
        <v>40</v>
      </c>
      <c r="Y52" t="s">
        <v>1755</v>
      </c>
      <c r="AB52" s="101" t="str">
        <f t="shared" si="0"/>
        <v>Completed</v>
      </c>
      <c r="AC52" s="101" t="s">
        <v>287</v>
      </c>
      <c r="AD52" s="97">
        <v>45196</v>
      </c>
      <c r="AE52" t="s">
        <v>1769</v>
      </c>
      <c r="AU52" s="97">
        <v>45309</v>
      </c>
      <c r="AV52" t="s">
        <v>1768</v>
      </c>
    </row>
    <row r="53" spans="1:48" ht="26" x14ac:dyDescent="0.35">
      <c r="A53" s="88" t="s">
        <v>346</v>
      </c>
      <c r="B53" s="88" t="s">
        <v>1641</v>
      </c>
      <c r="C53" t="s">
        <v>66</v>
      </c>
      <c r="D53" s="88" t="s">
        <v>349</v>
      </c>
      <c r="E53" s="88" t="s">
        <v>39</v>
      </c>
      <c r="H53" s="89" t="s">
        <v>1137</v>
      </c>
      <c r="I53" s="89" t="s">
        <v>1642</v>
      </c>
      <c r="J53" t="s">
        <v>66</v>
      </c>
      <c r="K53" s="89" t="s">
        <v>40</v>
      </c>
      <c r="L53" s="89" t="s">
        <v>39</v>
      </c>
      <c r="U53" s="98" t="s">
        <v>39</v>
      </c>
      <c r="V53" t="s">
        <v>281</v>
      </c>
      <c r="W53" s="97">
        <v>45201</v>
      </c>
      <c r="X53" t="s">
        <v>47</v>
      </c>
      <c r="Y53" t="s">
        <v>1752</v>
      </c>
      <c r="AB53" s="101" t="str">
        <f t="shared" si="0"/>
        <v>Completed</v>
      </c>
      <c r="AC53" s="101"/>
      <c r="AE53" t="s">
        <v>1755</v>
      </c>
      <c r="AT53" t="s">
        <v>1128</v>
      </c>
      <c r="AU53" s="97">
        <v>45196</v>
      </c>
      <c r="AV53" t="s">
        <v>1769</v>
      </c>
    </row>
    <row r="54" spans="1:48" x14ac:dyDescent="0.35">
      <c r="A54" s="88" t="s">
        <v>606</v>
      </c>
      <c r="B54" s="88" t="s">
        <v>1643</v>
      </c>
      <c r="C54" t="s">
        <v>66</v>
      </c>
      <c r="D54" s="91" t="s">
        <v>47</v>
      </c>
      <c r="E54" s="88" t="s">
        <v>39</v>
      </c>
      <c r="H54" s="89" t="s">
        <v>486</v>
      </c>
      <c r="I54" s="89" t="s">
        <v>1644</v>
      </c>
      <c r="J54" t="s">
        <v>66</v>
      </c>
      <c r="K54" s="89" t="s">
        <v>40</v>
      </c>
      <c r="L54" s="89" t="s">
        <v>39</v>
      </c>
      <c r="U54" s="98" t="s">
        <v>39</v>
      </c>
      <c r="V54" t="s">
        <v>268</v>
      </c>
      <c r="W54" s="97">
        <v>45221</v>
      </c>
      <c r="X54" t="s">
        <v>40</v>
      </c>
      <c r="Y54" t="s">
        <v>1755</v>
      </c>
      <c r="AB54" s="101" t="str">
        <f t="shared" si="0"/>
        <v>Completed</v>
      </c>
      <c r="AC54" s="101" t="s">
        <v>336</v>
      </c>
      <c r="AD54" s="97">
        <v>45314</v>
      </c>
      <c r="AE54" t="s">
        <v>1768</v>
      </c>
      <c r="AT54" t="s">
        <v>287</v>
      </c>
      <c r="AU54" s="97">
        <v>45196</v>
      </c>
      <c r="AV54" t="s">
        <v>1769</v>
      </c>
    </row>
    <row r="55" spans="1:48" ht="65" x14ac:dyDescent="0.35">
      <c r="A55" s="88" t="s">
        <v>609</v>
      </c>
      <c r="B55" s="88" t="s">
        <v>1645</v>
      </c>
      <c r="C55" t="s">
        <v>66</v>
      </c>
      <c r="D55" s="93" t="s">
        <v>40</v>
      </c>
      <c r="E55" s="88" t="s">
        <v>39</v>
      </c>
      <c r="H55" s="89" t="s">
        <v>785</v>
      </c>
      <c r="I55" s="89" t="s">
        <v>1646</v>
      </c>
      <c r="J55" t="s">
        <v>1537</v>
      </c>
      <c r="K55" s="89" t="s">
        <v>40</v>
      </c>
      <c r="L55" s="89" t="s">
        <v>130</v>
      </c>
      <c r="U55" s="98" t="s">
        <v>39</v>
      </c>
      <c r="V55" t="s">
        <v>284</v>
      </c>
      <c r="W55" s="97">
        <v>45293</v>
      </c>
      <c r="X55" t="s">
        <v>40</v>
      </c>
      <c r="Y55" t="s">
        <v>1756</v>
      </c>
      <c r="AB55" s="101" t="str">
        <f t="shared" si="0"/>
        <v>Completed</v>
      </c>
      <c r="AC55" s="101" t="s">
        <v>1065</v>
      </c>
      <c r="AD55" s="97">
        <v>45196</v>
      </c>
      <c r="AE55" t="s">
        <v>1753</v>
      </c>
      <c r="AV55" t="s">
        <v>1755</v>
      </c>
    </row>
    <row r="56" spans="1:48" ht="65" x14ac:dyDescent="0.35">
      <c r="A56" s="88" t="s">
        <v>43</v>
      </c>
      <c r="B56" s="88" t="s">
        <v>1647</v>
      </c>
      <c r="C56" t="s">
        <v>66</v>
      </c>
      <c r="D56" s="89" t="s">
        <v>40</v>
      </c>
      <c r="E56" s="88" t="s">
        <v>39</v>
      </c>
      <c r="H56" s="89" t="s">
        <v>785</v>
      </c>
      <c r="I56" s="89" t="s">
        <v>1646</v>
      </c>
      <c r="J56" t="s">
        <v>66</v>
      </c>
      <c r="K56" s="89" t="s">
        <v>40</v>
      </c>
      <c r="L56" s="89" t="s">
        <v>39</v>
      </c>
      <c r="U56" s="98" t="s">
        <v>39</v>
      </c>
      <c r="V56" t="s">
        <v>284</v>
      </c>
      <c r="W56" s="97">
        <v>45196</v>
      </c>
      <c r="X56" t="s">
        <v>40</v>
      </c>
      <c r="Y56" t="s">
        <v>1761</v>
      </c>
      <c r="AB56" s="101" t="str">
        <f t="shared" si="0"/>
        <v>Completed</v>
      </c>
      <c r="AC56" s="101" t="s">
        <v>1576</v>
      </c>
      <c r="AD56" s="103">
        <v>0</v>
      </c>
      <c r="AE56" t="s">
        <v>1759</v>
      </c>
      <c r="AT56" t="s">
        <v>336</v>
      </c>
      <c r="AU56" s="97">
        <v>45314</v>
      </c>
      <c r="AV56" t="s">
        <v>1768</v>
      </c>
    </row>
    <row r="57" spans="1:48" x14ac:dyDescent="0.35">
      <c r="A57" s="88" t="s">
        <v>253</v>
      </c>
      <c r="B57" s="88" t="s">
        <v>1648</v>
      </c>
      <c r="C57" t="s">
        <v>66</v>
      </c>
      <c r="D57" s="89" t="s">
        <v>874</v>
      </c>
      <c r="E57" s="88" t="s">
        <v>39</v>
      </c>
      <c r="H57" s="89" t="s">
        <v>55</v>
      </c>
      <c r="I57" s="89" t="s">
        <v>57</v>
      </c>
      <c r="J57" t="s">
        <v>66</v>
      </c>
      <c r="K57" s="89" t="s">
        <v>40</v>
      </c>
      <c r="L57" s="89" t="s">
        <v>39</v>
      </c>
      <c r="U57" s="98" t="s">
        <v>39</v>
      </c>
      <c r="V57" t="s">
        <v>284</v>
      </c>
      <c r="W57" s="97">
        <v>45309</v>
      </c>
      <c r="X57" t="s">
        <v>40</v>
      </c>
      <c r="Y57" t="s">
        <v>1768</v>
      </c>
      <c r="AB57" s="101" t="str">
        <f t="shared" si="0"/>
        <v>Completed</v>
      </c>
      <c r="AC57" s="101" t="s">
        <v>716</v>
      </c>
      <c r="AD57" s="97">
        <v>45196</v>
      </c>
      <c r="AE57" t="s">
        <v>1762</v>
      </c>
      <c r="AT57" t="s">
        <v>1065</v>
      </c>
      <c r="AU57" s="97">
        <v>45196</v>
      </c>
      <c r="AV57" t="s">
        <v>1753</v>
      </c>
    </row>
    <row r="58" spans="1:48" ht="26" x14ac:dyDescent="0.35">
      <c r="A58" s="88" t="s">
        <v>616</v>
      </c>
      <c r="B58" s="88" t="s">
        <v>1649</v>
      </c>
      <c r="C58" t="s">
        <v>66</v>
      </c>
      <c r="D58" s="91" t="s">
        <v>40</v>
      </c>
      <c r="E58" s="88" t="s">
        <v>39</v>
      </c>
      <c r="H58" s="89" t="s">
        <v>1650</v>
      </c>
      <c r="I58" s="89" t="s">
        <v>1651</v>
      </c>
      <c r="J58" t="s">
        <v>1537</v>
      </c>
      <c r="K58" s="89" t="s">
        <v>47</v>
      </c>
      <c r="L58" s="89" t="s">
        <v>130</v>
      </c>
      <c r="U58" s="98" t="s">
        <v>39</v>
      </c>
      <c r="V58" t="s">
        <v>1128</v>
      </c>
      <c r="W58" s="97">
        <v>45196</v>
      </c>
      <c r="X58" t="s">
        <v>40</v>
      </c>
      <c r="Y58" t="s">
        <v>1769</v>
      </c>
      <c r="AB58" s="101" t="str">
        <f t="shared" si="0"/>
        <v>Completed</v>
      </c>
      <c r="AC58" s="101" t="s">
        <v>1579</v>
      </c>
      <c r="AD58" s="103">
        <v>0</v>
      </c>
      <c r="AE58" t="s">
        <v>1760</v>
      </c>
      <c r="AT58" t="s">
        <v>1576</v>
      </c>
      <c r="AU58" s="103">
        <v>0</v>
      </c>
      <c r="AV58" t="s">
        <v>1759</v>
      </c>
    </row>
    <row r="59" spans="1:48" ht="26" x14ac:dyDescent="0.35">
      <c r="A59" s="88" t="s">
        <v>619</v>
      </c>
      <c r="B59" s="88" t="s">
        <v>1652</v>
      </c>
      <c r="C59" t="s">
        <v>66</v>
      </c>
      <c r="D59" s="93" t="s">
        <v>40</v>
      </c>
      <c r="E59" s="88" t="s">
        <v>39</v>
      </c>
      <c r="H59" s="89" t="s">
        <v>44</v>
      </c>
      <c r="I59" s="89" t="s">
        <v>46</v>
      </c>
      <c r="J59" t="s">
        <v>66</v>
      </c>
      <c r="K59" s="89" t="s">
        <v>47</v>
      </c>
      <c r="L59" s="89" t="s">
        <v>39</v>
      </c>
      <c r="U59" s="98" t="s">
        <v>39</v>
      </c>
      <c r="V59" t="s">
        <v>287</v>
      </c>
      <c r="W59" s="97">
        <v>45196</v>
      </c>
      <c r="X59" t="s">
        <v>40</v>
      </c>
      <c r="Y59" t="s">
        <v>1769</v>
      </c>
      <c r="AB59" s="101" t="str">
        <f t="shared" si="0"/>
        <v>Completed</v>
      </c>
      <c r="AC59" s="101" t="s">
        <v>100</v>
      </c>
      <c r="AD59" s="97">
        <v>45281</v>
      </c>
      <c r="AE59" t="s">
        <v>1753</v>
      </c>
      <c r="AT59" t="s">
        <v>716</v>
      </c>
      <c r="AU59" s="97">
        <v>45196</v>
      </c>
      <c r="AV59" t="s">
        <v>1762</v>
      </c>
    </row>
    <row r="60" spans="1:48" ht="39" x14ac:dyDescent="0.35">
      <c r="A60" s="88" t="s">
        <v>622</v>
      </c>
      <c r="B60" s="88" t="s">
        <v>1653</v>
      </c>
      <c r="C60" t="s">
        <v>66</v>
      </c>
      <c r="D60" s="93" t="s">
        <v>40</v>
      </c>
      <c r="E60" s="88" t="s">
        <v>39</v>
      </c>
      <c r="H60" s="89" t="s">
        <v>672</v>
      </c>
      <c r="I60" s="89" t="s">
        <v>1654</v>
      </c>
      <c r="J60" t="s">
        <v>66</v>
      </c>
      <c r="K60" s="89" t="s">
        <v>40</v>
      </c>
      <c r="L60" s="89" t="s">
        <v>39</v>
      </c>
      <c r="U60" s="98" t="s">
        <v>39</v>
      </c>
      <c r="V60" t="s">
        <v>287</v>
      </c>
      <c r="W60" s="97">
        <v>45196</v>
      </c>
      <c r="X60" t="s">
        <v>40</v>
      </c>
      <c r="Y60" t="s">
        <v>1755</v>
      </c>
      <c r="AB60" s="101" t="str">
        <f t="shared" si="0"/>
        <v>Completed</v>
      </c>
      <c r="AC60" s="101" t="s">
        <v>1084</v>
      </c>
      <c r="AD60" s="97">
        <v>45230</v>
      </c>
      <c r="AE60" t="s">
        <v>1770</v>
      </c>
      <c r="AT60" t="s">
        <v>1579</v>
      </c>
      <c r="AU60" s="103">
        <v>0</v>
      </c>
      <c r="AV60" t="s">
        <v>1760</v>
      </c>
    </row>
    <row r="61" spans="1:48" ht="26" x14ac:dyDescent="0.35">
      <c r="A61" s="94" t="s">
        <v>575</v>
      </c>
      <c r="B61" s="94" t="s">
        <v>1655</v>
      </c>
      <c r="C61" t="s">
        <v>1537</v>
      </c>
      <c r="D61" s="90" t="s">
        <v>390</v>
      </c>
      <c r="E61" s="94" t="s">
        <v>130</v>
      </c>
      <c r="H61" s="89" t="s">
        <v>676</v>
      </c>
      <c r="I61" s="89" t="s">
        <v>1656</v>
      </c>
      <c r="J61" t="s">
        <v>66</v>
      </c>
      <c r="K61" s="89" t="s">
        <v>40</v>
      </c>
      <c r="L61" s="89" t="s">
        <v>39</v>
      </c>
      <c r="U61" s="98" t="s">
        <v>130</v>
      </c>
      <c r="V61" t="s">
        <v>336</v>
      </c>
      <c r="W61" s="97">
        <v>45314</v>
      </c>
      <c r="X61" t="s">
        <v>40</v>
      </c>
      <c r="Y61" t="s">
        <v>1768</v>
      </c>
      <c r="AB61" s="101" t="str">
        <f t="shared" si="0"/>
        <v>Completed</v>
      </c>
      <c r="AC61" s="101" t="s">
        <v>511</v>
      </c>
      <c r="AD61" s="97">
        <v>45201</v>
      </c>
      <c r="AE61" t="s">
        <v>1771</v>
      </c>
      <c r="AT61" t="s">
        <v>100</v>
      </c>
      <c r="AU61" s="97">
        <v>45281</v>
      </c>
      <c r="AV61" t="s">
        <v>1753</v>
      </c>
    </row>
    <row r="62" spans="1:48" ht="39" x14ac:dyDescent="0.35">
      <c r="A62" s="88" t="s">
        <v>575</v>
      </c>
      <c r="B62" s="88" t="s">
        <v>1655</v>
      </c>
      <c r="C62" t="s">
        <v>1537</v>
      </c>
      <c r="D62" s="91" t="s">
        <v>40</v>
      </c>
      <c r="E62" s="88" t="s">
        <v>130</v>
      </c>
      <c r="H62" s="89" t="s">
        <v>639</v>
      </c>
      <c r="I62" s="89" t="s">
        <v>1616</v>
      </c>
      <c r="J62" t="s">
        <v>66</v>
      </c>
      <c r="K62" s="89" t="s">
        <v>40</v>
      </c>
      <c r="L62" s="89" t="s">
        <v>39</v>
      </c>
      <c r="U62" s="98" t="e">
        <v>#N/A</v>
      </c>
      <c r="X62" t="s">
        <v>1827</v>
      </c>
      <c r="AB62" s="101" t="str">
        <f t="shared" si="0"/>
        <v>Completed</v>
      </c>
      <c r="AC62" s="101" t="s">
        <v>514</v>
      </c>
      <c r="AD62" s="97">
        <v>45201</v>
      </c>
      <c r="AE62" t="s">
        <v>1764</v>
      </c>
      <c r="AT62" t="s">
        <v>1084</v>
      </c>
      <c r="AU62" s="97">
        <v>45230</v>
      </c>
      <c r="AV62" t="s">
        <v>1770</v>
      </c>
    </row>
    <row r="63" spans="1:48" ht="26" x14ac:dyDescent="0.35">
      <c r="A63" s="88" t="s">
        <v>555</v>
      </c>
      <c r="B63" s="88" t="s">
        <v>1657</v>
      </c>
      <c r="C63" t="s">
        <v>1537</v>
      </c>
      <c r="D63" s="89" t="s">
        <v>874</v>
      </c>
      <c r="E63" s="88" t="s">
        <v>130</v>
      </c>
      <c r="H63" s="89" t="s">
        <v>679</v>
      </c>
      <c r="I63" s="89" t="s">
        <v>1658</v>
      </c>
      <c r="J63" t="s">
        <v>66</v>
      </c>
      <c r="K63" s="89" t="s">
        <v>40</v>
      </c>
      <c r="L63" s="89" t="s">
        <v>39</v>
      </c>
      <c r="U63" s="98" t="s">
        <v>39</v>
      </c>
      <c r="V63" t="s">
        <v>1065</v>
      </c>
      <c r="W63" s="97">
        <v>45196</v>
      </c>
      <c r="X63" t="s">
        <v>40</v>
      </c>
      <c r="Y63" t="s">
        <v>1753</v>
      </c>
      <c r="AB63" s="101" t="str">
        <f t="shared" si="0"/>
        <v>Completed</v>
      </c>
      <c r="AC63" s="101" t="s">
        <v>76</v>
      </c>
      <c r="AD63" s="97">
        <v>45250</v>
      </c>
      <c r="AE63" t="s">
        <v>1762</v>
      </c>
      <c r="AT63" t="s">
        <v>511</v>
      </c>
      <c r="AU63" s="97">
        <v>45201</v>
      </c>
      <c r="AV63" t="s">
        <v>1771</v>
      </c>
    </row>
    <row r="64" spans="1:48" ht="26" x14ac:dyDescent="0.35">
      <c r="A64" s="88" t="s">
        <v>1659</v>
      </c>
      <c r="B64" s="88" t="s">
        <v>1660</v>
      </c>
      <c r="C64" t="s">
        <v>1537</v>
      </c>
      <c r="D64" s="89" t="s">
        <v>390</v>
      </c>
      <c r="E64" s="88" t="s">
        <v>130</v>
      </c>
      <c r="H64" s="89" t="s">
        <v>683</v>
      </c>
      <c r="I64" s="89" t="s">
        <v>1661</v>
      </c>
      <c r="J64" t="s">
        <v>66</v>
      </c>
      <c r="K64" s="89" t="s">
        <v>40</v>
      </c>
      <c r="L64" s="89" t="s">
        <v>39</v>
      </c>
      <c r="U64" s="98" t="s">
        <v>39</v>
      </c>
      <c r="V64" t="s">
        <v>1576</v>
      </c>
      <c r="W64" s="97">
        <v>0</v>
      </c>
      <c r="X64" t="s">
        <v>40</v>
      </c>
      <c r="Y64" t="s">
        <v>1759</v>
      </c>
      <c r="AB64" s="101" t="str">
        <f t="shared" si="0"/>
        <v>Completed</v>
      </c>
      <c r="AC64" s="101" t="s">
        <v>474</v>
      </c>
      <c r="AD64" s="97">
        <v>45274</v>
      </c>
      <c r="AE64" t="s">
        <v>1755</v>
      </c>
      <c r="AT64" t="s">
        <v>514</v>
      </c>
      <c r="AU64" s="97">
        <v>45201</v>
      </c>
      <c r="AV64" t="s">
        <v>1764</v>
      </c>
    </row>
    <row r="65" spans="1:48" x14ac:dyDescent="0.35">
      <c r="A65" s="88" t="s">
        <v>1662</v>
      </c>
      <c r="B65" s="88" t="s">
        <v>1663</v>
      </c>
      <c r="C65" t="s">
        <v>66</v>
      </c>
      <c r="D65" s="96" t="s">
        <v>390</v>
      </c>
      <c r="E65" s="88" t="s">
        <v>39</v>
      </c>
      <c r="H65" s="89" t="s">
        <v>264</v>
      </c>
      <c r="I65" s="89" t="s">
        <v>1664</v>
      </c>
      <c r="J65" t="s">
        <v>66</v>
      </c>
      <c r="K65" s="89" t="s">
        <v>40</v>
      </c>
      <c r="L65" s="89" t="s">
        <v>39</v>
      </c>
      <c r="U65" s="98" t="s">
        <v>39</v>
      </c>
      <c r="V65" t="s">
        <v>716</v>
      </c>
      <c r="W65" s="97">
        <v>45196</v>
      </c>
      <c r="X65" t="s">
        <v>40</v>
      </c>
      <c r="Y65" t="s">
        <v>1762</v>
      </c>
      <c r="AB65" s="101" t="str">
        <f t="shared" si="0"/>
        <v>Completed</v>
      </c>
      <c r="AC65" s="101"/>
      <c r="AD65" s="97">
        <v>45295</v>
      </c>
      <c r="AE65" t="s">
        <v>1752</v>
      </c>
      <c r="AT65" t="s">
        <v>76</v>
      </c>
      <c r="AU65" s="97">
        <v>45250</v>
      </c>
      <c r="AV65" t="s">
        <v>1762</v>
      </c>
    </row>
    <row r="66" spans="1:48" ht="26" x14ac:dyDescent="0.35">
      <c r="A66" s="88" t="s">
        <v>1158</v>
      </c>
      <c r="B66" s="88" t="s">
        <v>1665</v>
      </c>
      <c r="C66" t="s">
        <v>66</v>
      </c>
      <c r="D66" s="89" t="s">
        <v>1547</v>
      </c>
      <c r="E66" s="88" t="s">
        <v>39</v>
      </c>
      <c r="H66" s="89" t="s">
        <v>568</v>
      </c>
      <c r="I66" s="89" t="s">
        <v>1666</v>
      </c>
      <c r="J66" t="s">
        <v>66</v>
      </c>
      <c r="K66" s="89" t="s">
        <v>40</v>
      </c>
      <c r="L66" s="89" t="s">
        <v>39</v>
      </c>
      <c r="U66" s="98" t="s">
        <v>39</v>
      </c>
      <c r="V66" t="s">
        <v>1579</v>
      </c>
      <c r="W66" s="97">
        <v>0</v>
      </c>
      <c r="X66" t="s">
        <v>40</v>
      </c>
      <c r="Y66" t="s">
        <v>1760</v>
      </c>
      <c r="AB66" s="101" t="str">
        <f t="shared" si="0"/>
        <v>Completed</v>
      </c>
      <c r="AC66" s="101" t="s">
        <v>480</v>
      </c>
      <c r="AD66" s="97">
        <v>45201</v>
      </c>
      <c r="AE66" t="s">
        <v>1755</v>
      </c>
      <c r="AT66" t="s">
        <v>474</v>
      </c>
      <c r="AU66" s="97">
        <v>45274</v>
      </c>
      <c r="AV66" t="s">
        <v>1755</v>
      </c>
    </row>
    <row r="67" spans="1:48" ht="26" x14ac:dyDescent="0.35">
      <c r="A67" s="88" t="s">
        <v>1306</v>
      </c>
      <c r="B67" s="88" t="s">
        <v>1667</v>
      </c>
      <c r="C67" t="s">
        <v>66</v>
      </c>
      <c r="D67" s="89" t="s">
        <v>874</v>
      </c>
      <c r="E67" s="88" t="s">
        <v>39</v>
      </c>
      <c r="H67" s="89" t="s">
        <v>248</v>
      </c>
      <c r="I67" s="89" t="s">
        <v>1625</v>
      </c>
      <c r="J67" t="s">
        <v>66</v>
      </c>
      <c r="K67" s="89" t="s">
        <v>40</v>
      </c>
      <c r="L67" s="89" t="s">
        <v>39</v>
      </c>
      <c r="U67" s="98" t="s">
        <v>39</v>
      </c>
      <c r="V67" t="s">
        <v>100</v>
      </c>
      <c r="W67" s="97">
        <v>45281</v>
      </c>
      <c r="X67" t="s">
        <v>40</v>
      </c>
      <c r="Y67" t="s">
        <v>1753</v>
      </c>
      <c r="AB67" s="101" t="str">
        <f t="shared" si="0"/>
        <v>Completed</v>
      </c>
      <c r="AC67" s="101" t="s">
        <v>519</v>
      </c>
      <c r="AD67" s="97">
        <v>45212</v>
      </c>
      <c r="AE67" t="s">
        <v>1764</v>
      </c>
      <c r="AU67" s="97">
        <v>45295</v>
      </c>
      <c r="AV67" t="s">
        <v>1752</v>
      </c>
    </row>
    <row r="68" spans="1:48" ht="39" x14ac:dyDescent="0.35">
      <c r="A68" s="88" t="s">
        <v>736</v>
      </c>
      <c r="B68" s="88" t="s">
        <v>1668</v>
      </c>
      <c r="C68" t="s">
        <v>66</v>
      </c>
      <c r="D68" s="89" t="s">
        <v>1547</v>
      </c>
      <c r="E68" s="88" t="s">
        <v>39</v>
      </c>
      <c r="H68" s="89" t="s">
        <v>548</v>
      </c>
      <c r="I68" s="89" t="s">
        <v>1669</v>
      </c>
      <c r="J68" t="s">
        <v>66</v>
      </c>
      <c r="K68" s="89" t="s">
        <v>40</v>
      </c>
      <c r="L68" s="89" t="s">
        <v>39</v>
      </c>
      <c r="U68" s="98" t="s">
        <v>39</v>
      </c>
      <c r="V68" t="s">
        <v>1084</v>
      </c>
      <c r="W68" s="97">
        <v>45230</v>
      </c>
      <c r="X68" t="s">
        <v>40</v>
      </c>
      <c r="Y68" t="s">
        <v>1770</v>
      </c>
      <c r="AB68" s="101" t="str">
        <f t="shared" si="0"/>
        <v>Completed</v>
      </c>
      <c r="AC68" s="101" t="s">
        <v>1133</v>
      </c>
      <c r="AD68" s="97">
        <v>45196</v>
      </c>
      <c r="AE68" t="s">
        <v>1769</v>
      </c>
      <c r="AT68" t="s">
        <v>480</v>
      </c>
      <c r="AU68" s="97">
        <v>45201</v>
      </c>
      <c r="AV68" t="s">
        <v>1755</v>
      </c>
    </row>
    <row r="69" spans="1:48" ht="26" x14ac:dyDescent="0.35">
      <c r="A69" s="88" t="s">
        <v>1670</v>
      </c>
      <c r="B69" s="88" t="s">
        <v>1671</v>
      </c>
      <c r="C69" t="s">
        <v>1537</v>
      </c>
      <c r="D69" s="89" t="s">
        <v>874</v>
      </c>
      <c r="E69" s="88" t="s">
        <v>130</v>
      </c>
      <c r="H69" s="89" t="s">
        <v>572</v>
      </c>
      <c r="I69" s="89" t="s">
        <v>1672</v>
      </c>
      <c r="J69" t="s">
        <v>66</v>
      </c>
      <c r="K69" s="89" t="s">
        <v>40</v>
      </c>
      <c r="L69" s="89" t="s">
        <v>39</v>
      </c>
      <c r="U69" s="98" t="s">
        <v>39</v>
      </c>
      <c r="V69" t="s">
        <v>511</v>
      </c>
      <c r="W69" s="97">
        <v>45201</v>
      </c>
      <c r="X69" t="s">
        <v>40</v>
      </c>
      <c r="Y69" t="s">
        <v>1771</v>
      </c>
      <c r="AB69" s="101" t="str">
        <f t="shared" si="0"/>
        <v>Completed</v>
      </c>
      <c r="AC69" s="101"/>
      <c r="AE69" t="s">
        <v>1753</v>
      </c>
      <c r="AT69" t="s">
        <v>519</v>
      </c>
      <c r="AU69" s="97">
        <v>45212</v>
      </c>
      <c r="AV69" t="s">
        <v>1764</v>
      </c>
    </row>
    <row r="70" spans="1:48" ht="39" x14ac:dyDescent="0.35">
      <c r="A70" s="88" t="s">
        <v>740</v>
      </c>
      <c r="B70" s="88" t="s">
        <v>1673</v>
      </c>
      <c r="C70" t="s">
        <v>66</v>
      </c>
      <c r="D70" s="89" t="s">
        <v>40</v>
      </c>
      <c r="E70" s="88" t="s">
        <v>39</v>
      </c>
      <c r="H70" s="89" t="s">
        <v>603</v>
      </c>
      <c r="I70" s="89" t="s">
        <v>1674</v>
      </c>
      <c r="J70" t="s">
        <v>66</v>
      </c>
      <c r="K70" s="89" t="s">
        <v>40</v>
      </c>
      <c r="L70" s="89" t="s">
        <v>39</v>
      </c>
      <c r="U70" s="98" t="s">
        <v>39</v>
      </c>
      <c r="V70" t="s">
        <v>514</v>
      </c>
      <c r="W70" s="97">
        <v>45201</v>
      </c>
      <c r="X70" t="s">
        <v>40</v>
      </c>
      <c r="Y70" t="s">
        <v>1764</v>
      </c>
      <c r="AB70" s="101" t="str">
        <f t="shared" si="0"/>
        <v>Completed</v>
      </c>
      <c r="AC70" s="101" t="s">
        <v>1586</v>
      </c>
      <c r="AD70" s="97">
        <v>45170</v>
      </c>
      <c r="AE70" t="s">
        <v>1773</v>
      </c>
      <c r="AT70" t="s">
        <v>1133</v>
      </c>
      <c r="AU70" s="97">
        <v>45196</v>
      </c>
      <c r="AV70" t="s">
        <v>1769</v>
      </c>
    </row>
    <row r="71" spans="1:48" x14ac:dyDescent="0.35">
      <c r="A71" s="88" t="s">
        <v>800</v>
      </c>
      <c r="B71" s="88" t="s">
        <v>1675</v>
      </c>
      <c r="C71" t="s">
        <v>66</v>
      </c>
      <c r="D71" s="96" t="s">
        <v>390</v>
      </c>
      <c r="E71" s="88" t="s">
        <v>39</v>
      </c>
      <c r="H71" s="89" t="s">
        <v>35</v>
      </c>
      <c r="I71" s="89" t="s">
        <v>1629</v>
      </c>
      <c r="J71" t="s">
        <v>66</v>
      </c>
      <c r="K71" s="89" t="s">
        <v>40</v>
      </c>
      <c r="L71" s="89" t="s">
        <v>39</v>
      </c>
      <c r="U71" s="98" t="s">
        <v>39</v>
      </c>
      <c r="V71" t="s">
        <v>76</v>
      </c>
      <c r="W71" s="97">
        <v>45250</v>
      </c>
      <c r="X71" t="s">
        <v>40</v>
      </c>
      <c r="Y71" t="s">
        <v>1762</v>
      </c>
      <c r="AB71" s="101" t="str">
        <f t="shared" ref="AB71:AB134" si="1">AB70</f>
        <v>Completed</v>
      </c>
      <c r="AC71" s="101"/>
      <c r="AD71" s="97">
        <v>45295</v>
      </c>
      <c r="AE71" t="s">
        <v>1772</v>
      </c>
      <c r="AV71" t="s">
        <v>1753</v>
      </c>
    </row>
    <row r="72" spans="1:48" x14ac:dyDescent="0.35">
      <c r="A72" s="88" t="s">
        <v>1676</v>
      </c>
      <c r="B72" s="88" t="s">
        <v>1677</v>
      </c>
      <c r="C72" t="s">
        <v>1537</v>
      </c>
      <c r="D72" s="89" t="s">
        <v>874</v>
      </c>
      <c r="E72" s="88" t="s">
        <v>130</v>
      </c>
      <c r="H72" s="89" t="s">
        <v>1074</v>
      </c>
      <c r="I72" s="89" t="s">
        <v>1678</v>
      </c>
      <c r="J72" t="s">
        <v>66</v>
      </c>
      <c r="K72" s="89" t="s">
        <v>40</v>
      </c>
      <c r="L72" s="89" t="s">
        <v>39</v>
      </c>
      <c r="U72" s="98" t="s">
        <v>39</v>
      </c>
      <c r="V72" t="s">
        <v>474</v>
      </c>
      <c r="W72" s="97">
        <v>45295</v>
      </c>
      <c r="X72" t="s">
        <v>40</v>
      </c>
      <c r="Y72" t="s">
        <v>1752</v>
      </c>
      <c r="AB72" s="101" t="str">
        <f t="shared" si="1"/>
        <v>Completed</v>
      </c>
      <c r="AC72" s="101" t="s">
        <v>1137</v>
      </c>
      <c r="AD72" s="97">
        <v>45196</v>
      </c>
      <c r="AE72" t="s">
        <v>1769</v>
      </c>
      <c r="AT72" t="s">
        <v>1586</v>
      </c>
      <c r="AU72" s="97">
        <v>45170</v>
      </c>
      <c r="AV72" t="s">
        <v>1773</v>
      </c>
    </row>
    <row r="73" spans="1:48" ht="39" x14ac:dyDescent="0.35">
      <c r="A73" s="88" t="s">
        <v>1679</v>
      </c>
      <c r="B73" s="88" t="s">
        <v>1680</v>
      </c>
      <c r="C73" t="s">
        <v>1537</v>
      </c>
      <c r="D73" s="89" t="s">
        <v>874</v>
      </c>
      <c r="E73" s="88" t="s">
        <v>130</v>
      </c>
      <c r="H73" s="89" t="s">
        <v>48</v>
      </c>
      <c r="I73" s="89" t="s">
        <v>1633</v>
      </c>
      <c r="J73" t="s">
        <v>66</v>
      </c>
      <c r="K73" s="89" t="s">
        <v>40</v>
      </c>
      <c r="L73" s="89" t="s">
        <v>39</v>
      </c>
      <c r="U73" s="98" t="s">
        <v>39</v>
      </c>
      <c r="V73" t="s">
        <v>474</v>
      </c>
      <c r="W73" s="97">
        <v>45274</v>
      </c>
      <c r="X73" t="s">
        <v>40</v>
      </c>
      <c r="Y73" t="s">
        <v>1755</v>
      </c>
      <c r="AB73" s="101" t="str">
        <f t="shared" si="1"/>
        <v>Completed</v>
      </c>
      <c r="AC73" s="101"/>
      <c r="AE73" t="s">
        <v>1774</v>
      </c>
      <c r="AU73" s="97">
        <v>45295</v>
      </c>
      <c r="AV73" t="s">
        <v>1772</v>
      </c>
    </row>
    <row r="74" spans="1:48" ht="26" x14ac:dyDescent="0.35">
      <c r="A74" s="88" t="s">
        <v>1681</v>
      </c>
      <c r="B74" s="88" t="s">
        <v>1682</v>
      </c>
      <c r="C74" t="s">
        <v>1537</v>
      </c>
      <c r="D74" s="89" t="s">
        <v>874</v>
      </c>
      <c r="E74" s="88" t="s">
        <v>130</v>
      </c>
      <c r="H74" s="89" t="s">
        <v>1683</v>
      </c>
      <c r="I74" s="89" t="s">
        <v>1684</v>
      </c>
      <c r="J74" t="s">
        <v>66</v>
      </c>
      <c r="K74" s="89" t="s">
        <v>40</v>
      </c>
      <c r="L74" s="89" t="s">
        <v>39</v>
      </c>
      <c r="U74" s="98" t="s">
        <v>39</v>
      </c>
      <c r="V74" t="s">
        <v>480</v>
      </c>
      <c r="W74" s="97">
        <v>45201</v>
      </c>
      <c r="X74" t="s">
        <v>40</v>
      </c>
      <c r="Y74" t="s">
        <v>1755</v>
      </c>
      <c r="AB74" s="101" t="str">
        <f t="shared" si="1"/>
        <v>Completed</v>
      </c>
      <c r="AC74" s="101" t="s">
        <v>290</v>
      </c>
      <c r="AD74" s="97">
        <v>45196</v>
      </c>
      <c r="AE74" t="s">
        <v>1769</v>
      </c>
      <c r="AT74" t="s">
        <v>1137</v>
      </c>
      <c r="AU74" s="97">
        <v>45196</v>
      </c>
      <c r="AV74" t="s">
        <v>1769</v>
      </c>
    </row>
    <row r="75" spans="1:48" ht="26" x14ac:dyDescent="0.35">
      <c r="A75" s="88" t="s">
        <v>999</v>
      </c>
      <c r="B75" s="88" t="s">
        <v>1685</v>
      </c>
      <c r="C75" t="s">
        <v>66</v>
      </c>
      <c r="D75" s="89" t="s">
        <v>390</v>
      </c>
      <c r="E75" s="88" t="s">
        <v>39</v>
      </c>
      <c r="H75" s="89" t="s">
        <v>757</v>
      </c>
      <c r="I75" s="89" t="s">
        <v>1686</v>
      </c>
      <c r="J75" t="s">
        <v>66</v>
      </c>
      <c r="K75" s="89" t="s">
        <v>40</v>
      </c>
      <c r="L75" s="89" t="s">
        <v>39</v>
      </c>
      <c r="U75" s="98" t="s">
        <v>39</v>
      </c>
      <c r="V75" t="s">
        <v>519</v>
      </c>
      <c r="W75" s="97">
        <v>45212</v>
      </c>
      <c r="X75" t="s">
        <v>40</v>
      </c>
      <c r="Y75" t="s">
        <v>1764</v>
      </c>
      <c r="AB75" s="101" t="str">
        <f t="shared" si="1"/>
        <v>Completed</v>
      </c>
      <c r="AC75" s="101" t="s">
        <v>1594</v>
      </c>
      <c r="AD75" s="97">
        <v>45293</v>
      </c>
      <c r="AE75" t="s">
        <v>1769</v>
      </c>
      <c r="AV75" t="s">
        <v>1774</v>
      </c>
    </row>
    <row r="76" spans="1:48" ht="26" x14ac:dyDescent="0.35">
      <c r="A76" s="88" t="s">
        <v>930</v>
      </c>
      <c r="B76" s="88" t="s">
        <v>1687</v>
      </c>
      <c r="C76" t="s">
        <v>66</v>
      </c>
      <c r="D76" s="89" t="s">
        <v>40</v>
      </c>
      <c r="E76" s="88" t="s">
        <v>39</v>
      </c>
      <c r="H76" s="89" t="s">
        <v>552</v>
      </c>
      <c r="I76" s="89" t="s">
        <v>1688</v>
      </c>
      <c r="J76" t="s">
        <v>66</v>
      </c>
      <c r="K76" s="89" t="s">
        <v>40</v>
      </c>
      <c r="L76" s="89" t="s">
        <v>39</v>
      </c>
      <c r="U76" s="98" t="s">
        <v>39</v>
      </c>
      <c r="V76" t="s">
        <v>1133</v>
      </c>
      <c r="W76" s="97">
        <v>45196</v>
      </c>
      <c r="X76" t="s">
        <v>40</v>
      </c>
      <c r="Y76" t="s">
        <v>1769</v>
      </c>
      <c r="AB76" s="101" t="str">
        <f t="shared" si="1"/>
        <v>Completed</v>
      </c>
      <c r="AC76" s="101" t="s">
        <v>486</v>
      </c>
      <c r="AD76" s="97">
        <v>45230</v>
      </c>
      <c r="AE76" t="s">
        <v>1771</v>
      </c>
      <c r="AT76" t="s">
        <v>290</v>
      </c>
      <c r="AU76" s="97">
        <v>45196</v>
      </c>
      <c r="AV76" t="s">
        <v>1769</v>
      </c>
    </row>
    <row r="77" spans="1:48" x14ac:dyDescent="0.35">
      <c r="A77" s="88" t="s">
        <v>933</v>
      </c>
      <c r="B77" s="88" t="s">
        <v>1689</v>
      </c>
      <c r="C77" t="s">
        <v>66</v>
      </c>
      <c r="D77" s="89" t="s">
        <v>40</v>
      </c>
      <c r="E77" s="88" t="s">
        <v>39</v>
      </c>
      <c r="H77" s="89" t="s">
        <v>606</v>
      </c>
      <c r="I77" s="89" t="s">
        <v>1643</v>
      </c>
      <c r="J77" t="s">
        <v>66</v>
      </c>
      <c r="K77" s="89" t="s">
        <v>40</v>
      </c>
      <c r="L77" s="89" t="s">
        <v>39</v>
      </c>
      <c r="U77" s="98" t="s">
        <v>39</v>
      </c>
      <c r="V77" t="s">
        <v>1133</v>
      </c>
      <c r="W77" s="97">
        <v>45196</v>
      </c>
      <c r="X77" t="s">
        <v>40</v>
      </c>
      <c r="Y77" t="s">
        <v>1753</v>
      </c>
      <c r="AB77" s="101" t="str">
        <f t="shared" si="1"/>
        <v>Completed</v>
      </c>
      <c r="AC77" s="101" t="s">
        <v>785</v>
      </c>
      <c r="AD77" s="97">
        <v>45201</v>
      </c>
      <c r="AE77" t="s">
        <v>1775</v>
      </c>
      <c r="AT77" t="s">
        <v>1594</v>
      </c>
      <c r="AU77" s="97">
        <v>45293</v>
      </c>
      <c r="AV77" t="s">
        <v>1769</v>
      </c>
    </row>
    <row r="78" spans="1:48" ht="26" x14ac:dyDescent="0.35">
      <c r="A78" s="88" t="s">
        <v>1006</v>
      </c>
      <c r="B78" s="88" t="s">
        <v>1690</v>
      </c>
      <c r="C78" t="s">
        <v>66</v>
      </c>
      <c r="D78" s="89" t="s">
        <v>40</v>
      </c>
      <c r="E78" s="88" t="s">
        <v>39</v>
      </c>
      <c r="H78" s="89" t="s">
        <v>609</v>
      </c>
      <c r="I78" s="89" t="s">
        <v>1645</v>
      </c>
      <c r="J78" t="s">
        <v>66</v>
      </c>
      <c r="K78" s="89" t="s">
        <v>40</v>
      </c>
      <c r="L78" s="89" t="s">
        <v>39</v>
      </c>
      <c r="U78" s="98" t="s">
        <v>39</v>
      </c>
      <c r="V78" t="s">
        <v>1586</v>
      </c>
      <c r="W78" s="97">
        <v>45295</v>
      </c>
      <c r="X78" t="s">
        <v>40</v>
      </c>
      <c r="Y78" t="s">
        <v>1772</v>
      </c>
      <c r="AB78" s="101" t="str">
        <f t="shared" si="1"/>
        <v>Completed</v>
      </c>
      <c r="AC78" s="101"/>
      <c r="AE78" t="s">
        <v>1766</v>
      </c>
      <c r="AT78" t="s">
        <v>486</v>
      </c>
      <c r="AU78" s="97">
        <v>45230</v>
      </c>
      <c r="AV78" t="s">
        <v>1771</v>
      </c>
    </row>
    <row r="79" spans="1:48" ht="26" x14ac:dyDescent="0.35">
      <c r="A79" s="88" t="s">
        <v>1691</v>
      </c>
      <c r="B79" s="88" t="s">
        <v>1692</v>
      </c>
      <c r="C79" t="s">
        <v>1537</v>
      </c>
      <c r="D79" s="89" t="s">
        <v>40</v>
      </c>
      <c r="E79" s="88" t="s">
        <v>130</v>
      </c>
      <c r="H79" s="89" t="s">
        <v>43</v>
      </c>
      <c r="I79" s="89" t="s">
        <v>1647</v>
      </c>
      <c r="J79" t="s">
        <v>66</v>
      </c>
      <c r="K79" s="89" t="s">
        <v>40</v>
      </c>
      <c r="L79" s="89" t="s">
        <v>39</v>
      </c>
      <c r="U79" s="98" t="s">
        <v>39</v>
      </c>
      <c r="V79" t="s">
        <v>1586</v>
      </c>
      <c r="W79" s="97">
        <v>45170</v>
      </c>
      <c r="X79" t="s">
        <v>40</v>
      </c>
      <c r="Y79" t="s">
        <v>1773</v>
      </c>
      <c r="AB79" s="101" t="str">
        <f t="shared" si="1"/>
        <v>Completed</v>
      </c>
      <c r="AC79" s="101" t="s">
        <v>1600</v>
      </c>
      <c r="AD79" s="97">
        <v>45293</v>
      </c>
      <c r="AE79" t="s">
        <v>1769</v>
      </c>
      <c r="AT79" t="s">
        <v>785</v>
      </c>
      <c r="AU79" s="97">
        <v>45201</v>
      </c>
      <c r="AV79" t="s">
        <v>1775</v>
      </c>
    </row>
    <row r="80" spans="1:48" ht="26" x14ac:dyDescent="0.35">
      <c r="A80" s="88" t="s">
        <v>1010</v>
      </c>
      <c r="B80" s="88" t="s">
        <v>1693</v>
      </c>
      <c r="C80" t="s">
        <v>66</v>
      </c>
      <c r="D80" s="89" t="s">
        <v>40</v>
      </c>
      <c r="E80" s="88" t="s">
        <v>39</v>
      </c>
      <c r="H80" s="89" t="s">
        <v>612</v>
      </c>
      <c r="I80" s="89" t="s">
        <v>1694</v>
      </c>
      <c r="J80" t="s">
        <v>66</v>
      </c>
      <c r="K80" s="89" t="s">
        <v>40</v>
      </c>
      <c r="L80" s="89" t="s">
        <v>39</v>
      </c>
      <c r="U80" s="98" t="s">
        <v>39</v>
      </c>
      <c r="V80" t="s">
        <v>1137</v>
      </c>
      <c r="W80" s="97">
        <v>45196</v>
      </c>
      <c r="X80" t="s">
        <v>40</v>
      </c>
      <c r="Y80" t="s">
        <v>1769</v>
      </c>
      <c r="AB80" s="101" t="str">
        <f t="shared" si="1"/>
        <v>Completed</v>
      </c>
      <c r="AC80" s="101" t="s">
        <v>55</v>
      </c>
      <c r="AD80" s="97">
        <v>45252</v>
      </c>
      <c r="AE80" t="s">
        <v>1776</v>
      </c>
      <c r="AV80" t="s">
        <v>1766</v>
      </c>
    </row>
    <row r="81" spans="1:48" x14ac:dyDescent="0.35">
      <c r="A81" s="88" t="s">
        <v>953</v>
      </c>
      <c r="B81" s="88" t="s">
        <v>1695</v>
      </c>
      <c r="C81" t="s">
        <v>66</v>
      </c>
      <c r="D81" s="89" t="s">
        <v>40</v>
      </c>
      <c r="E81" s="88" t="s">
        <v>39</v>
      </c>
      <c r="H81" s="89" t="s">
        <v>253</v>
      </c>
      <c r="I81" s="89" t="s">
        <v>1648</v>
      </c>
      <c r="J81" t="s">
        <v>66</v>
      </c>
      <c r="K81" s="89" t="s">
        <v>40</v>
      </c>
      <c r="L81" s="89" t="s">
        <v>39</v>
      </c>
      <c r="U81" s="98" t="s">
        <v>39</v>
      </c>
      <c r="V81" t="s">
        <v>1137</v>
      </c>
      <c r="W81" s="97">
        <v>45196</v>
      </c>
      <c r="X81" t="s">
        <v>40</v>
      </c>
      <c r="Y81" t="s">
        <v>1774</v>
      </c>
      <c r="AB81" s="101" t="str">
        <f t="shared" si="1"/>
        <v>Completed</v>
      </c>
      <c r="AC81" s="101" t="s">
        <v>1603</v>
      </c>
      <c r="AD81" s="103">
        <v>0</v>
      </c>
      <c r="AE81" t="s">
        <v>1777</v>
      </c>
      <c r="AT81" t="s">
        <v>1600</v>
      </c>
      <c r="AU81" s="97">
        <v>45293</v>
      </c>
      <c r="AV81" t="s">
        <v>1769</v>
      </c>
    </row>
    <row r="82" spans="1:48" x14ac:dyDescent="0.35">
      <c r="A82" s="88" t="s">
        <v>958</v>
      </c>
      <c r="B82" s="88" t="s">
        <v>1696</v>
      </c>
      <c r="C82" t="s">
        <v>66</v>
      </c>
      <c r="D82" s="89" t="s">
        <v>40</v>
      </c>
      <c r="E82" s="88" t="s">
        <v>39</v>
      </c>
      <c r="H82" s="89" t="s">
        <v>619</v>
      </c>
      <c r="I82" s="89" t="s">
        <v>1652</v>
      </c>
      <c r="J82" t="s">
        <v>66</v>
      </c>
      <c r="K82" s="89" t="s">
        <v>40</v>
      </c>
      <c r="L82" s="89" t="s">
        <v>39</v>
      </c>
      <c r="U82" s="98" t="s">
        <v>39</v>
      </c>
      <c r="V82" t="s">
        <v>290</v>
      </c>
      <c r="W82" s="97">
        <v>45196</v>
      </c>
      <c r="X82" t="s">
        <v>40</v>
      </c>
      <c r="Y82" t="s">
        <v>1769</v>
      </c>
      <c r="AB82" s="101" t="str">
        <f t="shared" si="1"/>
        <v>Completed</v>
      </c>
      <c r="AC82" s="101" t="s">
        <v>1605</v>
      </c>
      <c r="AD82" s="103">
        <v>0</v>
      </c>
      <c r="AE82" t="s">
        <v>1754</v>
      </c>
      <c r="AT82" t="s">
        <v>55</v>
      </c>
      <c r="AU82" s="97">
        <v>45252</v>
      </c>
      <c r="AV82" t="s">
        <v>1776</v>
      </c>
    </row>
    <row r="83" spans="1:48" x14ac:dyDescent="0.35">
      <c r="A83" s="88" t="s">
        <v>984</v>
      </c>
      <c r="B83" s="88" t="s">
        <v>1697</v>
      </c>
      <c r="C83" t="s">
        <v>66</v>
      </c>
      <c r="D83" s="89" t="s">
        <v>40</v>
      </c>
      <c r="E83" s="88" t="s">
        <v>39</v>
      </c>
      <c r="H83" s="90" t="s">
        <v>575</v>
      </c>
      <c r="I83" s="90" t="s">
        <v>1655</v>
      </c>
      <c r="J83" t="s">
        <v>66</v>
      </c>
      <c r="K83" s="90" t="s">
        <v>390</v>
      </c>
      <c r="L83" s="90" t="s">
        <v>39</v>
      </c>
      <c r="U83" s="98" t="s">
        <v>130</v>
      </c>
      <c r="V83" t="s">
        <v>1594</v>
      </c>
      <c r="W83" s="97">
        <v>45293</v>
      </c>
      <c r="X83" t="s">
        <v>40</v>
      </c>
      <c r="Y83" t="s">
        <v>1769</v>
      </c>
      <c r="AB83" s="101" t="str">
        <f t="shared" si="1"/>
        <v>Completed</v>
      </c>
      <c r="AC83" s="101" t="s">
        <v>560</v>
      </c>
      <c r="AD83" s="97">
        <v>45238</v>
      </c>
      <c r="AE83" t="s">
        <v>1778</v>
      </c>
      <c r="AT83" t="s">
        <v>1603</v>
      </c>
      <c r="AU83" s="103">
        <v>0</v>
      </c>
      <c r="AV83" t="s">
        <v>1777</v>
      </c>
    </row>
    <row r="84" spans="1:48" x14ac:dyDescent="0.35">
      <c r="A84" s="88" t="s">
        <v>988</v>
      </c>
      <c r="B84" s="88" t="s">
        <v>1698</v>
      </c>
      <c r="C84" t="s">
        <v>66</v>
      </c>
      <c r="D84" s="89" t="s">
        <v>40</v>
      </c>
      <c r="E84" s="88" t="s">
        <v>39</v>
      </c>
      <c r="H84" s="89" t="s">
        <v>575</v>
      </c>
      <c r="I84" s="89" t="s">
        <v>1655</v>
      </c>
      <c r="J84" t="s">
        <v>1537</v>
      </c>
      <c r="K84" s="89" t="s">
        <v>40</v>
      </c>
      <c r="L84" s="89" t="s">
        <v>130</v>
      </c>
      <c r="U84" s="98" t="s">
        <v>39</v>
      </c>
      <c r="V84" t="s">
        <v>486</v>
      </c>
      <c r="W84" s="97">
        <v>45230</v>
      </c>
      <c r="X84" t="s">
        <v>40</v>
      </c>
      <c r="Y84" t="s">
        <v>1771</v>
      </c>
      <c r="AB84" s="101" t="str">
        <f t="shared" si="1"/>
        <v>Completed</v>
      </c>
      <c r="AC84" s="101" t="s">
        <v>44</v>
      </c>
      <c r="AD84" s="97">
        <v>45279</v>
      </c>
      <c r="AE84" t="s">
        <v>1755</v>
      </c>
      <c r="AT84" t="s">
        <v>1605</v>
      </c>
      <c r="AU84" s="103">
        <v>0</v>
      </c>
      <c r="AV84" t="s">
        <v>1754</v>
      </c>
    </row>
    <row r="85" spans="1:48" x14ac:dyDescent="0.35">
      <c r="A85" s="88" t="s">
        <v>961</v>
      </c>
      <c r="B85" s="88" t="s">
        <v>1699</v>
      </c>
      <c r="C85" t="s">
        <v>66</v>
      </c>
      <c r="D85" s="91" t="s">
        <v>40</v>
      </c>
      <c r="E85" s="88" t="s">
        <v>39</v>
      </c>
      <c r="H85" s="89" t="s">
        <v>317</v>
      </c>
      <c r="I85" s="89" t="s">
        <v>1700</v>
      </c>
      <c r="J85" t="s">
        <v>66</v>
      </c>
      <c r="K85" s="89" t="s">
        <v>40</v>
      </c>
      <c r="L85" s="89" t="s">
        <v>39</v>
      </c>
      <c r="U85" s="98" t="s">
        <v>130</v>
      </c>
      <c r="V85" t="s">
        <v>785</v>
      </c>
      <c r="W85" s="97">
        <v>45201</v>
      </c>
      <c r="X85" t="s">
        <v>40</v>
      </c>
      <c r="Y85" t="s">
        <v>1766</v>
      </c>
      <c r="AB85" s="101" t="str">
        <f t="shared" si="1"/>
        <v>Completed</v>
      </c>
      <c r="AC85" s="101" t="s">
        <v>627</v>
      </c>
      <c r="AD85" s="97">
        <v>45275</v>
      </c>
      <c r="AE85" t="s">
        <v>1752</v>
      </c>
      <c r="AT85" t="s">
        <v>560</v>
      </c>
      <c r="AU85" s="97">
        <v>45238</v>
      </c>
      <c r="AV85" t="s">
        <v>1778</v>
      </c>
    </row>
    <row r="86" spans="1:48" x14ac:dyDescent="0.35">
      <c r="A86" s="88" t="s">
        <v>937</v>
      </c>
      <c r="B86" s="88" t="s">
        <v>1701</v>
      </c>
      <c r="C86" t="s">
        <v>66</v>
      </c>
      <c r="D86" s="89" t="s">
        <v>40</v>
      </c>
      <c r="E86" s="88" t="s">
        <v>39</v>
      </c>
      <c r="H86" s="89" t="s">
        <v>1702</v>
      </c>
      <c r="I86" s="89" t="s">
        <v>1703</v>
      </c>
      <c r="J86" t="s">
        <v>1537</v>
      </c>
      <c r="K86" s="89" t="s">
        <v>40</v>
      </c>
      <c r="L86" s="89" t="s">
        <v>130</v>
      </c>
      <c r="U86" s="98" t="s">
        <v>39</v>
      </c>
      <c r="V86" t="s">
        <v>785</v>
      </c>
      <c r="W86" s="97">
        <v>45201</v>
      </c>
      <c r="X86" t="s">
        <v>40</v>
      </c>
      <c r="Y86" t="s">
        <v>1775</v>
      </c>
      <c r="AB86" s="101" t="str">
        <f t="shared" si="1"/>
        <v>Completed</v>
      </c>
      <c r="AC86" s="101" t="s">
        <v>1611</v>
      </c>
      <c r="AD86" s="97">
        <v>45385</v>
      </c>
      <c r="AE86" t="s">
        <v>1779</v>
      </c>
      <c r="AT86" t="s">
        <v>44</v>
      </c>
      <c r="AU86" s="97">
        <v>45279</v>
      </c>
      <c r="AV86" t="s">
        <v>1755</v>
      </c>
    </row>
    <row r="87" spans="1:48" ht="39" x14ac:dyDescent="0.35">
      <c r="A87" s="88" t="s">
        <v>941</v>
      </c>
      <c r="B87" s="88" t="s">
        <v>1704</v>
      </c>
      <c r="C87" t="s">
        <v>66</v>
      </c>
      <c r="D87" s="89" t="s">
        <v>40</v>
      </c>
      <c r="E87" s="88" t="s">
        <v>39</v>
      </c>
      <c r="H87" s="89" t="s">
        <v>730</v>
      </c>
      <c r="I87" s="89" t="s">
        <v>1705</v>
      </c>
      <c r="J87" t="s">
        <v>66</v>
      </c>
      <c r="K87" s="89" t="s">
        <v>40</v>
      </c>
      <c r="L87" s="89" t="s">
        <v>39</v>
      </c>
      <c r="U87" s="98" t="s">
        <v>130</v>
      </c>
      <c r="V87" t="s">
        <v>1597</v>
      </c>
      <c r="W87" s="97">
        <v>0</v>
      </c>
      <c r="X87" t="s">
        <v>390</v>
      </c>
      <c r="Y87" t="s">
        <v>1760</v>
      </c>
      <c r="AB87" s="101" t="str">
        <f t="shared" si="1"/>
        <v>Completed</v>
      </c>
      <c r="AC87" s="101" t="s">
        <v>672</v>
      </c>
      <c r="AD87" s="97">
        <v>45230</v>
      </c>
      <c r="AE87" t="s">
        <v>1761</v>
      </c>
      <c r="AT87" t="s">
        <v>627</v>
      </c>
      <c r="AU87" s="97">
        <v>45275</v>
      </c>
      <c r="AV87" t="s">
        <v>1752</v>
      </c>
    </row>
    <row r="88" spans="1:48" ht="26" x14ac:dyDescent="0.35">
      <c r="A88" s="88" t="s">
        <v>966</v>
      </c>
      <c r="B88" s="88" t="s">
        <v>1706</v>
      </c>
      <c r="C88" t="s">
        <v>66</v>
      </c>
      <c r="D88" s="89" t="s">
        <v>40</v>
      </c>
      <c r="E88" s="88" t="s">
        <v>39</v>
      </c>
      <c r="H88" s="89" t="s">
        <v>1306</v>
      </c>
      <c r="I88" s="89" t="s">
        <v>1707</v>
      </c>
      <c r="J88" t="s">
        <v>66</v>
      </c>
      <c r="K88" s="89" t="s">
        <v>40</v>
      </c>
      <c r="L88" s="89" t="s">
        <v>39</v>
      </c>
      <c r="U88" s="98" t="s">
        <v>130</v>
      </c>
      <c r="V88" t="s">
        <v>1600</v>
      </c>
      <c r="W88" s="97">
        <v>45293</v>
      </c>
      <c r="X88" t="s">
        <v>40</v>
      </c>
      <c r="Y88" t="s">
        <v>1769</v>
      </c>
      <c r="AB88" s="101" t="str">
        <f t="shared" si="1"/>
        <v>Completed</v>
      </c>
      <c r="AC88" s="101" t="s">
        <v>634</v>
      </c>
      <c r="AD88" s="97">
        <v>45275</v>
      </c>
      <c r="AE88" t="s">
        <v>1752</v>
      </c>
      <c r="AT88" t="s">
        <v>1611</v>
      </c>
      <c r="AU88" s="97">
        <v>45385</v>
      </c>
      <c r="AV88" t="s">
        <v>1779</v>
      </c>
    </row>
    <row r="89" spans="1:48" ht="26" x14ac:dyDescent="0.35">
      <c r="A89" s="88" t="s">
        <v>231</v>
      </c>
      <c r="B89" s="88" t="s">
        <v>1708</v>
      </c>
      <c r="C89" t="s">
        <v>66</v>
      </c>
      <c r="D89" s="89" t="s">
        <v>40</v>
      </c>
      <c r="E89" s="88" t="s">
        <v>39</v>
      </c>
      <c r="H89" s="89" t="s">
        <v>736</v>
      </c>
      <c r="I89" s="89" t="s">
        <v>1668</v>
      </c>
      <c r="J89" t="s">
        <v>66</v>
      </c>
      <c r="K89" s="89" t="s">
        <v>40</v>
      </c>
      <c r="L89" s="89" t="s">
        <v>39</v>
      </c>
      <c r="U89" s="98" t="s">
        <v>39</v>
      </c>
      <c r="V89" t="s">
        <v>55</v>
      </c>
      <c r="W89" s="97">
        <v>45252</v>
      </c>
      <c r="X89" t="s">
        <v>40</v>
      </c>
      <c r="Y89" t="s">
        <v>1776</v>
      </c>
      <c r="AB89" s="101" t="str">
        <f t="shared" si="1"/>
        <v>Completed</v>
      </c>
      <c r="AC89" s="101" t="s">
        <v>676</v>
      </c>
      <c r="AD89" s="97">
        <v>45230</v>
      </c>
      <c r="AE89" t="s">
        <v>1762</v>
      </c>
      <c r="AT89" t="s">
        <v>672</v>
      </c>
      <c r="AU89" s="97">
        <v>45230</v>
      </c>
      <c r="AV89" t="s">
        <v>1761</v>
      </c>
    </row>
    <row r="90" spans="1:48" ht="39" x14ac:dyDescent="0.35">
      <c r="A90" s="88" t="s">
        <v>1222</v>
      </c>
      <c r="B90" s="88" t="s">
        <v>1709</v>
      </c>
      <c r="C90" t="s">
        <v>66</v>
      </c>
      <c r="D90" s="89" t="s">
        <v>40</v>
      </c>
      <c r="E90" s="88" t="s">
        <v>39</v>
      </c>
      <c r="H90" s="89" t="s">
        <v>1710</v>
      </c>
      <c r="I90" s="89" t="s">
        <v>1711</v>
      </c>
      <c r="J90" t="s">
        <v>1537</v>
      </c>
      <c r="K90" s="89" t="s">
        <v>40</v>
      </c>
      <c r="L90" s="89" t="s">
        <v>130</v>
      </c>
      <c r="U90" s="98" t="e">
        <v>#N/A</v>
      </c>
      <c r="X90" t="s">
        <v>1827</v>
      </c>
      <c r="AB90" s="101" t="str">
        <f t="shared" si="1"/>
        <v>Completed</v>
      </c>
      <c r="AC90" s="101" t="s">
        <v>639</v>
      </c>
      <c r="AD90" s="97">
        <v>45196</v>
      </c>
      <c r="AE90" t="s">
        <v>1780</v>
      </c>
      <c r="AT90" t="s">
        <v>634</v>
      </c>
      <c r="AU90" s="97">
        <v>45275</v>
      </c>
      <c r="AV90" t="s">
        <v>1752</v>
      </c>
    </row>
    <row r="91" spans="1:48" x14ac:dyDescent="0.35">
      <c r="A91" s="88" t="s">
        <v>1712</v>
      </c>
      <c r="B91" s="88" t="s">
        <v>1713</v>
      </c>
      <c r="C91" t="s">
        <v>66</v>
      </c>
      <c r="D91" s="89" t="s">
        <v>40</v>
      </c>
      <c r="E91" s="88" t="s">
        <v>39</v>
      </c>
      <c r="H91" s="89" t="s">
        <v>1670</v>
      </c>
      <c r="I91" s="89" t="s">
        <v>1671</v>
      </c>
      <c r="J91" t="s">
        <v>1537</v>
      </c>
      <c r="K91" s="89" t="s">
        <v>40</v>
      </c>
      <c r="L91" s="89" t="s">
        <v>130</v>
      </c>
      <c r="U91" s="98" t="s">
        <v>130</v>
      </c>
      <c r="V91" t="s">
        <v>1603</v>
      </c>
      <c r="W91" s="97">
        <v>0</v>
      </c>
      <c r="X91" t="s">
        <v>40</v>
      </c>
      <c r="Y91" t="s">
        <v>1777</v>
      </c>
      <c r="AB91" s="101" t="str">
        <f t="shared" si="1"/>
        <v>Completed</v>
      </c>
      <c r="AC91" s="101"/>
      <c r="AE91" t="s">
        <v>1752</v>
      </c>
      <c r="AT91" t="s">
        <v>676</v>
      </c>
      <c r="AU91" s="97">
        <v>45230</v>
      </c>
      <c r="AV91" t="s">
        <v>1762</v>
      </c>
    </row>
    <row r="92" spans="1:48" ht="26" x14ac:dyDescent="0.35">
      <c r="A92" s="88" t="s">
        <v>945</v>
      </c>
      <c r="B92" s="88" t="s">
        <v>1714</v>
      </c>
      <c r="C92" t="s">
        <v>66</v>
      </c>
      <c r="D92" s="89" t="s">
        <v>40</v>
      </c>
      <c r="E92" s="88" t="s">
        <v>39</v>
      </c>
      <c r="H92" s="89" t="s">
        <v>323</v>
      </c>
      <c r="I92" s="89" t="s">
        <v>1715</v>
      </c>
      <c r="J92" t="s">
        <v>66</v>
      </c>
      <c r="K92" s="89" t="s">
        <v>40</v>
      </c>
      <c r="L92" s="89" t="s">
        <v>39</v>
      </c>
      <c r="U92" s="98" t="s">
        <v>130</v>
      </c>
      <c r="V92" t="s">
        <v>1605</v>
      </c>
      <c r="W92" s="97">
        <v>0</v>
      </c>
      <c r="X92" t="s">
        <v>40</v>
      </c>
      <c r="Y92" t="s">
        <v>1754</v>
      </c>
      <c r="AB92" s="101" t="str">
        <f t="shared" si="1"/>
        <v>Completed</v>
      </c>
      <c r="AC92" s="101" t="s">
        <v>648</v>
      </c>
      <c r="AD92" s="97">
        <v>45231</v>
      </c>
      <c r="AE92" t="s">
        <v>1781</v>
      </c>
      <c r="AT92" t="s">
        <v>639</v>
      </c>
      <c r="AU92" s="97">
        <v>45196</v>
      </c>
      <c r="AV92" t="s">
        <v>1780</v>
      </c>
    </row>
    <row r="93" spans="1:48" ht="26" x14ac:dyDescent="0.35">
      <c r="A93" s="88" t="s">
        <v>949</v>
      </c>
      <c r="B93" s="88" t="s">
        <v>1716</v>
      </c>
      <c r="C93" t="s">
        <v>66</v>
      </c>
      <c r="D93" s="89" t="s">
        <v>40</v>
      </c>
      <c r="E93" s="88" t="s">
        <v>39</v>
      </c>
      <c r="H93" s="89" t="s">
        <v>797</v>
      </c>
      <c r="I93" s="89" t="s">
        <v>1717</v>
      </c>
      <c r="J93" t="s">
        <v>66</v>
      </c>
      <c r="K93" s="89" t="s">
        <v>40</v>
      </c>
      <c r="L93" s="89" t="s">
        <v>39</v>
      </c>
      <c r="U93" s="98" t="s">
        <v>39</v>
      </c>
      <c r="V93" t="s">
        <v>560</v>
      </c>
      <c r="W93" s="97">
        <v>45238</v>
      </c>
      <c r="X93" t="s">
        <v>40</v>
      </c>
      <c r="Y93" t="s">
        <v>1778</v>
      </c>
      <c r="AB93" s="101" t="str">
        <f t="shared" si="1"/>
        <v>Completed</v>
      </c>
      <c r="AC93" s="101" t="s">
        <v>679</v>
      </c>
      <c r="AD93" s="97">
        <v>45230</v>
      </c>
      <c r="AE93" t="s">
        <v>1755</v>
      </c>
      <c r="AV93" t="s">
        <v>1752</v>
      </c>
    </row>
    <row r="94" spans="1:48" ht="52" x14ac:dyDescent="0.35">
      <c r="A94" s="88" t="s">
        <v>1015</v>
      </c>
      <c r="B94" s="88" t="s">
        <v>1718</v>
      </c>
      <c r="C94" t="s">
        <v>66</v>
      </c>
      <c r="D94" s="89" t="s">
        <v>40</v>
      </c>
      <c r="E94" s="88" t="s">
        <v>39</v>
      </c>
      <c r="H94" s="89" t="s">
        <v>740</v>
      </c>
      <c r="I94" s="89" t="s">
        <v>1673</v>
      </c>
      <c r="J94" t="s">
        <v>66</v>
      </c>
      <c r="K94" s="89" t="s">
        <v>40</v>
      </c>
      <c r="L94" s="89" t="s">
        <v>39</v>
      </c>
      <c r="U94" s="98" t="s">
        <v>39</v>
      </c>
      <c r="V94" t="s">
        <v>44</v>
      </c>
      <c r="W94" s="97">
        <v>45279</v>
      </c>
      <c r="X94" t="s">
        <v>47</v>
      </c>
      <c r="Y94" t="s">
        <v>1755</v>
      </c>
      <c r="AB94" s="101" t="str">
        <f t="shared" si="1"/>
        <v>Completed</v>
      </c>
      <c r="AC94" s="101" t="s">
        <v>683</v>
      </c>
      <c r="AD94" s="97">
        <v>45230</v>
      </c>
      <c r="AE94" t="s">
        <v>1755</v>
      </c>
      <c r="AT94" t="s">
        <v>648</v>
      </c>
      <c r="AU94" s="97">
        <v>45231</v>
      </c>
      <c r="AV94" t="s">
        <v>1781</v>
      </c>
    </row>
    <row r="95" spans="1:48" ht="26" x14ac:dyDescent="0.35">
      <c r="A95" s="88" t="s">
        <v>1719</v>
      </c>
      <c r="B95" s="88" t="s">
        <v>1720</v>
      </c>
      <c r="C95" t="s">
        <v>1537</v>
      </c>
      <c r="D95" s="89" t="s">
        <v>40</v>
      </c>
      <c r="E95" s="88" t="s">
        <v>130</v>
      </c>
      <c r="H95" s="89" t="s">
        <v>800</v>
      </c>
      <c r="I95" s="89" t="s">
        <v>1675</v>
      </c>
      <c r="J95" t="s">
        <v>66</v>
      </c>
      <c r="K95" s="89" t="s">
        <v>40</v>
      </c>
      <c r="L95" s="89" t="s">
        <v>39</v>
      </c>
      <c r="U95" s="98" t="s">
        <v>39</v>
      </c>
      <c r="V95" t="s">
        <v>627</v>
      </c>
      <c r="W95" s="97">
        <v>45275</v>
      </c>
      <c r="X95" t="s">
        <v>40</v>
      </c>
      <c r="Y95" t="s">
        <v>1752</v>
      </c>
      <c r="AB95" s="101" t="str">
        <f t="shared" si="1"/>
        <v>Completed</v>
      </c>
      <c r="AC95" s="101" t="s">
        <v>748</v>
      </c>
      <c r="AD95" s="97">
        <v>45275</v>
      </c>
      <c r="AE95" t="s">
        <v>1769</v>
      </c>
      <c r="AT95" t="s">
        <v>679</v>
      </c>
      <c r="AU95" s="97">
        <v>45230</v>
      </c>
      <c r="AV95" t="s">
        <v>1755</v>
      </c>
    </row>
    <row r="96" spans="1:48" ht="26" x14ac:dyDescent="0.35">
      <c r="H96" s="89" t="s">
        <v>811</v>
      </c>
      <c r="I96" s="89" t="s">
        <v>1721</v>
      </c>
      <c r="J96" t="s">
        <v>66</v>
      </c>
      <c r="K96" s="89" t="s">
        <v>40</v>
      </c>
      <c r="L96" s="89" t="s">
        <v>39</v>
      </c>
      <c r="U96" s="98" t="s">
        <v>130</v>
      </c>
      <c r="V96" t="s">
        <v>1611</v>
      </c>
      <c r="W96" s="97">
        <v>45385</v>
      </c>
      <c r="X96" t="s">
        <v>40</v>
      </c>
      <c r="Y96" t="s">
        <v>1779</v>
      </c>
      <c r="AB96" s="101" t="str">
        <f t="shared" si="1"/>
        <v>Completed</v>
      </c>
      <c r="AC96" s="101" t="s">
        <v>751</v>
      </c>
      <c r="AD96" s="97">
        <v>45275</v>
      </c>
      <c r="AE96" t="s">
        <v>1769</v>
      </c>
      <c r="AT96" t="s">
        <v>683</v>
      </c>
      <c r="AU96" s="97">
        <v>45230</v>
      </c>
      <c r="AV96" t="s">
        <v>1755</v>
      </c>
    </row>
    <row r="97" spans="8:48" ht="26" x14ac:dyDescent="0.35">
      <c r="H97" s="90" t="s">
        <v>926</v>
      </c>
      <c r="I97" s="90" t="s">
        <v>1722</v>
      </c>
      <c r="J97" t="s">
        <v>66</v>
      </c>
      <c r="K97" s="90" t="s">
        <v>390</v>
      </c>
      <c r="L97" s="90" t="s">
        <v>39</v>
      </c>
      <c r="U97" s="98" t="s">
        <v>39</v>
      </c>
      <c r="V97" t="s">
        <v>672</v>
      </c>
      <c r="W97" s="97">
        <v>45230</v>
      </c>
      <c r="X97" t="s">
        <v>40</v>
      </c>
      <c r="Y97" t="s">
        <v>1761</v>
      </c>
      <c r="AB97" s="101" t="str">
        <f t="shared" si="1"/>
        <v>Completed</v>
      </c>
      <c r="AC97" s="101" t="s">
        <v>264</v>
      </c>
      <c r="AD97" s="97">
        <v>45231</v>
      </c>
      <c r="AE97" t="s">
        <v>1755</v>
      </c>
      <c r="AT97" t="s">
        <v>748</v>
      </c>
      <c r="AU97" s="97">
        <v>45275</v>
      </c>
      <c r="AV97" t="s">
        <v>1769</v>
      </c>
    </row>
    <row r="98" spans="8:48" ht="26" x14ac:dyDescent="0.35">
      <c r="H98" s="89" t="s">
        <v>999</v>
      </c>
      <c r="I98" s="89" t="s">
        <v>1723</v>
      </c>
      <c r="J98" t="s">
        <v>66</v>
      </c>
      <c r="K98" s="89" t="s">
        <v>40</v>
      </c>
      <c r="L98" s="89" t="s">
        <v>39</v>
      </c>
      <c r="U98" s="98" t="s">
        <v>39</v>
      </c>
      <c r="V98" t="s">
        <v>634</v>
      </c>
      <c r="W98" s="97">
        <v>45275</v>
      </c>
      <c r="X98" t="s">
        <v>40</v>
      </c>
      <c r="Y98" t="s">
        <v>1752</v>
      </c>
      <c r="AB98" s="101" t="str">
        <f t="shared" si="1"/>
        <v>Completed</v>
      </c>
      <c r="AC98" s="101" t="s">
        <v>568</v>
      </c>
      <c r="AD98" s="97">
        <v>45205</v>
      </c>
      <c r="AE98" t="s">
        <v>1755</v>
      </c>
      <c r="AT98" t="s">
        <v>751</v>
      </c>
      <c r="AU98" s="97">
        <v>45275</v>
      </c>
      <c r="AV98" t="s">
        <v>1769</v>
      </c>
    </row>
    <row r="99" spans="8:48" ht="26" x14ac:dyDescent="0.35">
      <c r="H99" s="89" t="s">
        <v>933</v>
      </c>
      <c r="I99" s="89" t="s">
        <v>1724</v>
      </c>
      <c r="J99" t="s">
        <v>66</v>
      </c>
      <c r="K99" s="89" t="s">
        <v>40</v>
      </c>
      <c r="L99" s="89" t="s">
        <v>39</v>
      </c>
      <c r="U99" s="98" t="s">
        <v>39</v>
      </c>
      <c r="V99" t="s">
        <v>676</v>
      </c>
      <c r="W99" s="97">
        <v>45230</v>
      </c>
      <c r="X99" t="s">
        <v>40</v>
      </c>
      <c r="Y99" t="s">
        <v>1762</v>
      </c>
      <c r="AB99" s="101" t="str">
        <f t="shared" si="1"/>
        <v>Completed</v>
      </c>
      <c r="AC99" s="101" t="s">
        <v>248</v>
      </c>
      <c r="AD99" s="97">
        <v>45279</v>
      </c>
      <c r="AE99" t="s">
        <v>1780</v>
      </c>
      <c r="AT99" t="s">
        <v>264</v>
      </c>
      <c r="AU99" s="97">
        <v>45231</v>
      </c>
      <c r="AV99" t="s">
        <v>1755</v>
      </c>
    </row>
    <row r="100" spans="8:48" x14ac:dyDescent="0.35">
      <c r="H100" s="89" t="s">
        <v>1006</v>
      </c>
      <c r="I100" s="89" t="s">
        <v>1725</v>
      </c>
      <c r="J100" t="s">
        <v>66</v>
      </c>
      <c r="K100" s="89" t="s">
        <v>40</v>
      </c>
      <c r="L100" s="89" t="s">
        <v>39</v>
      </c>
      <c r="U100" s="98" t="s">
        <v>39</v>
      </c>
      <c r="V100" t="s">
        <v>639</v>
      </c>
      <c r="W100" s="97">
        <v>45196</v>
      </c>
      <c r="X100" t="s">
        <v>40</v>
      </c>
      <c r="Y100" t="s">
        <v>1752</v>
      </c>
      <c r="AB100" s="101" t="str">
        <f t="shared" si="1"/>
        <v>Completed</v>
      </c>
      <c r="AC100" s="101"/>
      <c r="AD100" s="97">
        <v>45281</v>
      </c>
      <c r="AE100" t="s">
        <v>1782</v>
      </c>
      <c r="AT100" t="s">
        <v>568</v>
      </c>
      <c r="AU100" s="97">
        <v>45205</v>
      </c>
      <c r="AV100" t="s">
        <v>1755</v>
      </c>
    </row>
    <row r="101" spans="8:48" x14ac:dyDescent="0.35">
      <c r="H101" s="90" t="s">
        <v>1691</v>
      </c>
      <c r="I101" s="90" t="s">
        <v>1692</v>
      </c>
      <c r="J101" t="s">
        <v>66</v>
      </c>
      <c r="K101" s="90" t="s">
        <v>390</v>
      </c>
      <c r="L101" s="90" t="s">
        <v>130</v>
      </c>
      <c r="U101" s="98" t="s">
        <v>39</v>
      </c>
      <c r="V101" t="s">
        <v>639</v>
      </c>
      <c r="W101" s="97">
        <v>45196</v>
      </c>
      <c r="X101" t="s">
        <v>40</v>
      </c>
      <c r="Y101" t="s">
        <v>1780</v>
      </c>
      <c r="AB101" s="101" t="str">
        <f t="shared" si="1"/>
        <v>Completed</v>
      </c>
      <c r="AC101" s="101" t="s">
        <v>548</v>
      </c>
      <c r="AD101" s="97">
        <v>45250</v>
      </c>
      <c r="AE101" t="s">
        <v>1755</v>
      </c>
      <c r="AT101" t="s">
        <v>248</v>
      </c>
      <c r="AU101" s="97">
        <v>45279</v>
      </c>
      <c r="AV101" t="s">
        <v>1780</v>
      </c>
    </row>
    <row r="102" spans="8:48" ht="65" x14ac:dyDescent="0.35">
      <c r="H102" s="90" t="s">
        <v>1010</v>
      </c>
      <c r="I102" s="90" t="s">
        <v>1726</v>
      </c>
      <c r="J102" t="s">
        <v>66</v>
      </c>
      <c r="K102" s="90" t="s">
        <v>390</v>
      </c>
      <c r="L102" s="90" t="s">
        <v>39</v>
      </c>
      <c r="U102" s="98" t="s">
        <v>39</v>
      </c>
      <c r="V102" t="s">
        <v>648</v>
      </c>
      <c r="W102" s="97">
        <v>45231</v>
      </c>
      <c r="X102" t="s">
        <v>40</v>
      </c>
      <c r="Y102" t="s">
        <v>1781</v>
      </c>
      <c r="AB102" s="101" t="str">
        <f t="shared" si="1"/>
        <v>Completed</v>
      </c>
      <c r="AC102" s="101" t="s">
        <v>572</v>
      </c>
      <c r="AD102" s="97">
        <v>45205</v>
      </c>
      <c r="AE102" t="s">
        <v>1755</v>
      </c>
      <c r="AU102" s="97">
        <v>45281</v>
      </c>
      <c r="AV102" t="s">
        <v>1782</v>
      </c>
    </row>
    <row r="103" spans="8:48" ht="26" x14ac:dyDescent="0.35">
      <c r="H103" s="89" t="s">
        <v>1727</v>
      </c>
      <c r="I103" s="89" t="s">
        <v>1728</v>
      </c>
      <c r="J103" t="s">
        <v>66</v>
      </c>
      <c r="K103" s="89" t="s">
        <v>40</v>
      </c>
      <c r="L103" s="89" t="s">
        <v>39</v>
      </c>
      <c r="U103" s="98" t="s">
        <v>39</v>
      </c>
      <c r="V103" t="s">
        <v>679</v>
      </c>
      <c r="W103" s="97">
        <v>45230</v>
      </c>
      <c r="X103" t="s">
        <v>40</v>
      </c>
      <c r="Y103" t="s">
        <v>1755</v>
      </c>
      <c r="AB103" s="101" t="str">
        <f t="shared" si="1"/>
        <v>Completed</v>
      </c>
      <c r="AC103" s="101" t="s">
        <v>603</v>
      </c>
      <c r="AD103" s="97">
        <v>45238</v>
      </c>
      <c r="AE103" t="s">
        <v>1753</v>
      </c>
      <c r="AT103" t="s">
        <v>548</v>
      </c>
      <c r="AU103" s="97">
        <v>45250</v>
      </c>
      <c r="AV103" t="s">
        <v>1755</v>
      </c>
    </row>
    <row r="104" spans="8:48" ht="26" x14ac:dyDescent="0.35">
      <c r="H104" s="89" t="s">
        <v>173</v>
      </c>
      <c r="I104" s="89" t="s">
        <v>1729</v>
      </c>
      <c r="J104" t="s">
        <v>66</v>
      </c>
      <c r="K104" s="89" t="s">
        <v>40</v>
      </c>
      <c r="L104" s="89" t="s">
        <v>39</v>
      </c>
      <c r="U104" s="98" t="s">
        <v>39</v>
      </c>
      <c r="V104" t="s">
        <v>683</v>
      </c>
      <c r="W104" s="97">
        <v>45230</v>
      </c>
      <c r="X104" t="s">
        <v>40</v>
      </c>
      <c r="Y104" t="s">
        <v>1755</v>
      </c>
      <c r="AB104" s="101" t="str">
        <f t="shared" si="1"/>
        <v>Completed</v>
      </c>
      <c r="AC104" s="101"/>
      <c r="AE104" t="s">
        <v>1778</v>
      </c>
      <c r="AT104" t="s">
        <v>572</v>
      </c>
      <c r="AU104" s="97">
        <v>45205</v>
      </c>
      <c r="AV104" t="s">
        <v>1755</v>
      </c>
    </row>
    <row r="105" spans="8:48" ht="26" x14ac:dyDescent="0.35">
      <c r="H105" s="89" t="s">
        <v>918</v>
      </c>
      <c r="I105" s="89" t="s">
        <v>1730</v>
      </c>
      <c r="J105" t="s">
        <v>66</v>
      </c>
      <c r="K105" s="89" t="s">
        <v>40</v>
      </c>
      <c r="L105" s="89" t="s">
        <v>39</v>
      </c>
      <c r="U105" s="98" t="s">
        <v>39</v>
      </c>
      <c r="V105" t="s">
        <v>748</v>
      </c>
      <c r="W105" s="97">
        <v>45275</v>
      </c>
      <c r="X105" t="s">
        <v>40</v>
      </c>
      <c r="Y105" t="s">
        <v>1769</v>
      </c>
      <c r="AB105" s="101" t="str">
        <f t="shared" si="1"/>
        <v>Completed</v>
      </c>
      <c r="AC105" s="101" t="s">
        <v>35</v>
      </c>
      <c r="AD105" s="97">
        <v>45279</v>
      </c>
      <c r="AE105" t="s">
        <v>1762</v>
      </c>
      <c r="AT105" t="s">
        <v>603</v>
      </c>
      <c r="AU105" s="97">
        <v>45238</v>
      </c>
      <c r="AV105" t="s">
        <v>1753</v>
      </c>
    </row>
    <row r="106" spans="8:48" x14ac:dyDescent="0.35">
      <c r="H106" s="90" t="s">
        <v>981</v>
      </c>
      <c r="I106" s="90" t="s">
        <v>1731</v>
      </c>
      <c r="J106" t="s">
        <v>66</v>
      </c>
      <c r="K106" s="90" t="s">
        <v>390</v>
      </c>
      <c r="L106" s="90" t="s">
        <v>39</v>
      </c>
      <c r="U106" s="98" t="s">
        <v>39</v>
      </c>
      <c r="V106" t="s">
        <v>751</v>
      </c>
      <c r="W106" s="97">
        <v>45275</v>
      </c>
      <c r="X106" t="s">
        <v>40</v>
      </c>
      <c r="Y106" t="s">
        <v>1769</v>
      </c>
      <c r="AB106" s="101" t="str">
        <f t="shared" si="1"/>
        <v>Completed</v>
      </c>
      <c r="AC106" s="101"/>
      <c r="AD106" s="97">
        <v>45281</v>
      </c>
      <c r="AE106" t="s">
        <v>1752</v>
      </c>
      <c r="AV106" t="s">
        <v>1778</v>
      </c>
    </row>
    <row r="107" spans="8:48" x14ac:dyDescent="0.35">
      <c r="H107" s="89" t="s">
        <v>984</v>
      </c>
      <c r="I107" s="89" t="s">
        <v>1697</v>
      </c>
      <c r="J107" t="s">
        <v>66</v>
      </c>
      <c r="K107" s="89" t="s">
        <v>40</v>
      </c>
      <c r="L107" s="89" t="s">
        <v>39</v>
      </c>
      <c r="U107" s="98" t="s">
        <v>39</v>
      </c>
      <c r="V107" t="s">
        <v>264</v>
      </c>
      <c r="W107" s="97">
        <v>45231</v>
      </c>
      <c r="X107" t="s">
        <v>40</v>
      </c>
      <c r="Y107" t="s">
        <v>1755</v>
      </c>
      <c r="AB107" s="101" t="str">
        <f t="shared" si="1"/>
        <v>Completed</v>
      </c>
      <c r="AC107" s="101" t="s">
        <v>1074</v>
      </c>
      <c r="AD107" s="97">
        <v>45238</v>
      </c>
      <c r="AE107" t="s">
        <v>1755</v>
      </c>
      <c r="AT107" t="s">
        <v>35</v>
      </c>
      <c r="AU107" s="97">
        <v>45279</v>
      </c>
      <c r="AV107" t="s">
        <v>1762</v>
      </c>
    </row>
    <row r="108" spans="8:48" ht="39" x14ac:dyDescent="0.35">
      <c r="H108" s="90" t="s">
        <v>988</v>
      </c>
      <c r="I108" s="90" t="s">
        <v>1732</v>
      </c>
      <c r="J108" t="s">
        <v>66</v>
      </c>
      <c r="K108" s="90" t="s">
        <v>390</v>
      </c>
      <c r="L108" s="90" t="s">
        <v>39</v>
      </c>
      <c r="U108" s="98" t="s">
        <v>39</v>
      </c>
      <c r="V108" t="s">
        <v>568</v>
      </c>
      <c r="W108" s="97">
        <v>45205</v>
      </c>
      <c r="X108" t="s">
        <v>40</v>
      </c>
      <c r="Y108" t="s">
        <v>1755</v>
      </c>
      <c r="AB108" s="101" t="str">
        <f t="shared" si="1"/>
        <v>Completed</v>
      </c>
      <c r="AC108" s="101"/>
      <c r="AE108" t="s">
        <v>1765</v>
      </c>
      <c r="AU108" s="97">
        <v>45281</v>
      </c>
      <c r="AV108" t="s">
        <v>1752</v>
      </c>
    </row>
    <row r="109" spans="8:48" ht="26" x14ac:dyDescent="0.35">
      <c r="H109" s="89" t="s">
        <v>961</v>
      </c>
      <c r="I109" s="89" t="s">
        <v>1733</v>
      </c>
      <c r="J109" t="s">
        <v>66</v>
      </c>
      <c r="K109" s="89" t="s">
        <v>40</v>
      </c>
      <c r="L109" s="89" t="s">
        <v>39</v>
      </c>
      <c r="U109" s="98" t="s">
        <v>39</v>
      </c>
      <c r="V109" t="s">
        <v>248</v>
      </c>
      <c r="W109" s="97">
        <v>45281</v>
      </c>
      <c r="X109" t="s">
        <v>47</v>
      </c>
      <c r="Y109" t="s">
        <v>1782</v>
      </c>
      <c r="AB109" s="101" t="str">
        <f t="shared" si="1"/>
        <v>Completed</v>
      </c>
      <c r="AC109" s="101" t="s">
        <v>48</v>
      </c>
      <c r="AD109" s="97">
        <v>45279</v>
      </c>
      <c r="AE109" t="s">
        <v>1755</v>
      </c>
      <c r="AT109" t="s">
        <v>1074</v>
      </c>
      <c r="AU109" s="97">
        <v>45238</v>
      </c>
      <c r="AV109" t="s">
        <v>1755</v>
      </c>
    </row>
    <row r="110" spans="8:48" ht="39" x14ac:dyDescent="0.35">
      <c r="H110" s="90" t="s">
        <v>995</v>
      </c>
      <c r="I110" s="90" t="s">
        <v>1734</v>
      </c>
      <c r="J110" t="s">
        <v>66</v>
      </c>
      <c r="K110" s="90" t="s">
        <v>390</v>
      </c>
      <c r="L110" s="90" t="s">
        <v>39</v>
      </c>
      <c r="U110" s="98" t="s">
        <v>39</v>
      </c>
      <c r="V110" t="s">
        <v>248</v>
      </c>
      <c r="W110" s="97">
        <v>45279</v>
      </c>
      <c r="X110" t="s">
        <v>40</v>
      </c>
      <c r="Y110" t="s">
        <v>1780</v>
      </c>
      <c r="AB110" s="101" t="str">
        <f t="shared" si="1"/>
        <v>Completed</v>
      </c>
      <c r="AC110" s="101"/>
      <c r="AD110" s="97">
        <v>45281</v>
      </c>
      <c r="AE110" t="s">
        <v>1754</v>
      </c>
      <c r="AV110" t="s">
        <v>1765</v>
      </c>
    </row>
    <row r="111" spans="8:48" ht="26" x14ac:dyDescent="0.35">
      <c r="H111" s="89" t="s">
        <v>941</v>
      </c>
      <c r="I111" s="89" t="s">
        <v>1704</v>
      </c>
      <c r="J111" t="s">
        <v>66</v>
      </c>
      <c r="K111" s="89" t="s">
        <v>40</v>
      </c>
      <c r="L111" s="89" t="s">
        <v>39</v>
      </c>
      <c r="U111" s="98" t="s">
        <v>39</v>
      </c>
      <c r="V111" t="s">
        <v>548</v>
      </c>
      <c r="W111" s="97">
        <v>45250</v>
      </c>
      <c r="X111" t="s">
        <v>40</v>
      </c>
      <c r="Y111" t="s">
        <v>1755</v>
      </c>
      <c r="AB111" s="101" t="str">
        <f t="shared" si="1"/>
        <v>Completed</v>
      </c>
      <c r="AC111" s="101" t="s">
        <v>1683</v>
      </c>
      <c r="AD111" s="97">
        <v>45239</v>
      </c>
      <c r="AE111" t="s">
        <v>1755</v>
      </c>
      <c r="AT111" t="s">
        <v>48</v>
      </c>
      <c r="AU111" s="97">
        <v>45279</v>
      </c>
      <c r="AV111" t="s">
        <v>1755</v>
      </c>
    </row>
    <row r="112" spans="8:48" ht="39" x14ac:dyDescent="0.35">
      <c r="H112" s="89" t="s">
        <v>966</v>
      </c>
      <c r="I112" s="89" t="s">
        <v>1735</v>
      </c>
      <c r="J112" t="s">
        <v>66</v>
      </c>
      <c r="K112" s="89" t="s">
        <v>390</v>
      </c>
      <c r="L112" s="89" t="s">
        <v>39</v>
      </c>
      <c r="U112" s="98" t="s">
        <v>39</v>
      </c>
      <c r="V112" t="s">
        <v>572</v>
      </c>
      <c r="W112" s="97">
        <v>45205</v>
      </c>
      <c r="X112" t="s">
        <v>40</v>
      </c>
      <c r="Y112" t="s">
        <v>1755</v>
      </c>
      <c r="AB112" s="101" t="str">
        <f t="shared" si="1"/>
        <v>Completed</v>
      </c>
      <c r="AC112" s="101" t="s">
        <v>757</v>
      </c>
      <c r="AD112" s="97">
        <v>45238</v>
      </c>
      <c r="AE112" t="s">
        <v>1762</v>
      </c>
      <c r="AU112" s="97">
        <v>45281</v>
      </c>
      <c r="AV112" t="s">
        <v>1754</v>
      </c>
    </row>
    <row r="113" spans="8:48" ht="39" x14ac:dyDescent="0.35">
      <c r="H113" s="89" t="s">
        <v>966</v>
      </c>
      <c r="I113" s="89" t="s">
        <v>1735</v>
      </c>
      <c r="J113" t="s">
        <v>66</v>
      </c>
      <c r="K113" s="89" t="s">
        <v>40</v>
      </c>
      <c r="L113" s="89" t="s">
        <v>39</v>
      </c>
      <c r="U113" s="98" t="s">
        <v>39</v>
      </c>
      <c r="V113" t="s">
        <v>603</v>
      </c>
      <c r="W113" s="97">
        <v>45238</v>
      </c>
      <c r="X113" t="s">
        <v>40</v>
      </c>
      <c r="Y113" t="s">
        <v>1778</v>
      </c>
      <c r="AB113" s="101" t="str">
        <f t="shared" si="1"/>
        <v>Completed</v>
      </c>
      <c r="AC113" s="101" t="s">
        <v>259</v>
      </c>
      <c r="AD113" s="97">
        <v>45201</v>
      </c>
      <c r="AE113" t="s">
        <v>1778</v>
      </c>
      <c r="AT113" t="s">
        <v>1683</v>
      </c>
      <c r="AU113" s="97">
        <v>45239</v>
      </c>
      <c r="AV113" t="s">
        <v>1755</v>
      </c>
    </row>
    <row r="114" spans="8:48" ht="39" x14ac:dyDescent="0.35">
      <c r="H114" s="89" t="s">
        <v>970</v>
      </c>
      <c r="I114" s="89" t="s">
        <v>1736</v>
      </c>
      <c r="J114" t="s">
        <v>66</v>
      </c>
      <c r="K114" s="89" t="s">
        <v>40</v>
      </c>
      <c r="L114" s="89" t="s">
        <v>39</v>
      </c>
      <c r="U114" s="98" t="s">
        <v>39</v>
      </c>
      <c r="V114" t="s">
        <v>603</v>
      </c>
      <c r="W114" s="97">
        <v>45238</v>
      </c>
      <c r="X114" t="s">
        <v>40</v>
      </c>
      <c r="Y114" t="s">
        <v>1753</v>
      </c>
      <c r="AB114" s="101" t="str">
        <f t="shared" si="1"/>
        <v>Completed</v>
      </c>
      <c r="AC114" s="101" t="s">
        <v>552</v>
      </c>
      <c r="AD114" s="97">
        <v>45260</v>
      </c>
      <c r="AE114" t="s">
        <v>1771</v>
      </c>
      <c r="AT114" t="s">
        <v>757</v>
      </c>
      <c r="AU114" s="97">
        <v>45238</v>
      </c>
      <c r="AV114" t="s">
        <v>1762</v>
      </c>
    </row>
    <row r="115" spans="8:48" ht="26" x14ac:dyDescent="0.35">
      <c r="H115" s="89" t="s">
        <v>1222</v>
      </c>
      <c r="I115" s="89" t="s">
        <v>1709</v>
      </c>
      <c r="J115" t="s">
        <v>66</v>
      </c>
      <c r="K115" s="89" t="s">
        <v>40</v>
      </c>
      <c r="L115" s="89" t="s">
        <v>39</v>
      </c>
      <c r="U115" s="98" t="s">
        <v>39</v>
      </c>
      <c r="V115" t="s">
        <v>35</v>
      </c>
      <c r="W115" s="97">
        <v>45281</v>
      </c>
      <c r="X115" t="s">
        <v>40</v>
      </c>
      <c r="Y115" t="s">
        <v>1752</v>
      </c>
      <c r="AB115" s="101" t="str">
        <f t="shared" si="1"/>
        <v>Completed</v>
      </c>
      <c r="AC115" s="101" t="s">
        <v>1077</v>
      </c>
      <c r="AD115" s="97">
        <v>45275</v>
      </c>
      <c r="AE115" t="s">
        <v>1751</v>
      </c>
      <c r="AT115" t="s">
        <v>259</v>
      </c>
      <c r="AU115" s="97">
        <v>45201</v>
      </c>
      <c r="AV115" t="s">
        <v>1778</v>
      </c>
    </row>
    <row r="116" spans="8:48" ht="26" x14ac:dyDescent="0.35">
      <c r="H116" s="89" t="s">
        <v>1712</v>
      </c>
      <c r="I116" s="89" t="s">
        <v>1713</v>
      </c>
      <c r="J116" t="s">
        <v>66</v>
      </c>
      <c r="K116" s="89" t="s">
        <v>40</v>
      </c>
      <c r="L116" s="89" t="s">
        <v>39</v>
      </c>
      <c r="U116" s="98" t="s">
        <v>39</v>
      </c>
      <c r="V116" t="s">
        <v>35</v>
      </c>
      <c r="W116" s="97">
        <v>45279</v>
      </c>
      <c r="X116" t="s">
        <v>40</v>
      </c>
      <c r="Y116" t="s">
        <v>1762</v>
      </c>
      <c r="AB116" s="101" t="str">
        <f t="shared" si="1"/>
        <v>Completed</v>
      </c>
      <c r="AC116" s="101" t="s">
        <v>588</v>
      </c>
      <c r="AD116" s="97">
        <v>45238</v>
      </c>
      <c r="AE116" t="s">
        <v>1752</v>
      </c>
      <c r="AT116" t="s">
        <v>552</v>
      </c>
      <c r="AU116" s="97">
        <v>45260</v>
      </c>
      <c r="AV116" t="s">
        <v>1771</v>
      </c>
    </row>
    <row r="117" spans="8:48" x14ac:dyDescent="0.35">
      <c r="H117" s="89" t="s">
        <v>945</v>
      </c>
      <c r="I117" s="89" t="s">
        <v>1714</v>
      </c>
      <c r="J117" t="s">
        <v>66</v>
      </c>
      <c r="K117" s="89" t="s">
        <v>40</v>
      </c>
      <c r="L117" s="89" t="s">
        <v>39</v>
      </c>
      <c r="U117" s="98" t="s">
        <v>39</v>
      </c>
      <c r="V117" t="s">
        <v>1074</v>
      </c>
      <c r="W117" s="97">
        <v>45238</v>
      </c>
      <c r="X117" t="s">
        <v>40</v>
      </c>
      <c r="Y117" t="s">
        <v>1765</v>
      </c>
      <c r="AB117" s="101" t="str">
        <f t="shared" si="1"/>
        <v>Completed</v>
      </c>
      <c r="AC117" s="101" t="s">
        <v>596</v>
      </c>
      <c r="AD117" s="97">
        <v>45201</v>
      </c>
      <c r="AE117" t="s">
        <v>1751</v>
      </c>
      <c r="AT117" t="s">
        <v>1077</v>
      </c>
      <c r="AU117" s="97">
        <v>45275</v>
      </c>
      <c r="AV117" t="s">
        <v>1751</v>
      </c>
    </row>
    <row r="118" spans="8:48" ht="26" x14ac:dyDescent="0.35">
      <c r="H118" s="89" t="s">
        <v>1015</v>
      </c>
      <c r="I118" s="89" t="s">
        <v>1737</v>
      </c>
      <c r="J118" t="s">
        <v>66</v>
      </c>
      <c r="K118" s="89" t="s">
        <v>40</v>
      </c>
      <c r="L118" s="89" t="s">
        <v>39</v>
      </c>
      <c r="U118" s="98" t="s">
        <v>39</v>
      </c>
      <c r="V118" t="s">
        <v>1074</v>
      </c>
      <c r="W118" s="97">
        <v>45238</v>
      </c>
      <c r="X118" t="s">
        <v>40</v>
      </c>
      <c r="Y118" t="s">
        <v>1755</v>
      </c>
      <c r="AB118" s="101" t="str">
        <f t="shared" si="1"/>
        <v>Completed</v>
      </c>
      <c r="AC118" s="101" t="s">
        <v>606</v>
      </c>
      <c r="AD118" s="97">
        <v>45205</v>
      </c>
      <c r="AE118" t="s">
        <v>1762</v>
      </c>
      <c r="AT118" t="s">
        <v>588</v>
      </c>
      <c r="AU118" s="97">
        <v>45238</v>
      </c>
      <c r="AV118" t="s">
        <v>1752</v>
      </c>
    </row>
    <row r="119" spans="8:48" ht="39" x14ac:dyDescent="0.35">
      <c r="H119" s="89" t="s">
        <v>492</v>
      </c>
      <c r="I119" s="89" t="s">
        <v>1738</v>
      </c>
      <c r="J119" t="s">
        <v>66</v>
      </c>
      <c r="K119" s="89" t="s">
        <v>390</v>
      </c>
      <c r="L119" s="89" t="s">
        <v>39</v>
      </c>
      <c r="U119" s="98" t="s">
        <v>39</v>
      </c>
      <c r="V119" t="s">
        <v>48</v>
      </c>
      <c r="W119" s="97">
        <v>45281</v>
      </c>
      <c r="X119" t="s">
        <v>40</v>
      </c>
      <c r="Y119" t="s">
        <v>1754</v>
      </c>
      <c r="AB119" s="101" t="str">
        <f t="shared" si="1"/>
        <v>Completed</v>
      </c>
      <c r="AC119" s="101"/>
      <c r="AE119" t="s">
        <v>1752</v>
      </c>
      <c r="AT119" t="s">
        <v>596</v>
      </c>
      <c r="AU119" s="97">
        <v>45201</v>
      </c>
      <c r="AV119" t="s">
        <v>1751</v>
      </c>
    </row>
    <row r="120" spans="8:48" x14ac:dyDescent="0.35">
      <c r="U120" s="98" t="s">
        <v>39</v>
      </c>
      <c r="V120" t="s">
        <v>48</v>
      </c>
      <c r="W120" s="97">
        <v>45279</v>
      </c>
      <c r="X120" t="s">
        <v>40</v>
      </c>
      <c r="Y120" t="s">
        <v>1755</v>
      </c>
      <c r="AB120" s="101" t="str">
        <f t="shared" si="1"/>
        <v>Completed</v>
      </c>
      <c r="AC120" s="101" t="s">
        <v>609</v>
      </c>
      <c r="AD120" s="97">
        <v>45238</v>
      </c>
      <c r="AE120" t="s">
        <v>1753</v>
      </c>
      <c r="AT120" t="s">
        <v>606</v>
      </c>
      <c r="AU120" s="97">
        <v>45205</v>
      </c>
      <c r="AV120" t="s">
        <v>1762</v>
      </c>
    </row>
    <row r="121" spans="8:48" x14ac:dyDescent="0.35">
      <c r="U121" s="98" t="s">
        <v>39</v>
      </c>
      <c r="V121" t="s">
        <v>1683</v>
      </c>
      <c r="W121" s="97">
        <v>45239</v>
      </c>
      <c r="X121" t="s">
        <v>40</v>
      </c>
      <c r="Y121" t="s">
        <v>1755</v>
      </c>
      <c r="AB121" s="101" t="str">
        <f t="shared" si="1"/>
        <v>Completed</v>
      </c>
      <c r="AC121" s="101"/>
      <c r="AE121" t="s">
        <v>1778</v>
      </c>
      <c r="AV121" t="s">
        <v>1752</v>
      </c>
    </row>
    <row r="122" spans="8:48" x14ac:dyDescent="0.35">
      <c r="U122" s="98" t="s">
        <v>39</v>
      </c>
      <c r="V122" t="s">
        <v>757</v>
      </c>
      <c r="W122" s="97">
        <v>45238</v>
      </c>
      <c r="X122" t="s">
        <v>40</v>
      </c>
      <c r="Y122" t="s">
        <v>1762</v>
      </c>
      <c r="AB122" s="101" t="str">
        <f t="shared" si="1"/>
        <v>Completed</v>
      </c>
      <c r="AC122" s="101" t="s">
        <v>43</v>
      </c>
      <c r="AD122" s="97">
        <v>45281</v>
      </c>
      <c r="AE122" t="s">
        <v>1754</v>
      </c>
      <c r="AT122" t="s">
        <v>609</v>
      </c>
      <c r="AU122" s="97">
        <v>45238</v>
      </c>
      <c r="AV122" t="s">
        <v>1753</v>
      </c>
    </row>
    <row r="123" spans="8:48" x14ac:dyDescent="0.35">
      <c r="U123" s="98" t="s">
        <v>39</v>
      </c>
      <c r="V123" t="s">
        <v>259</v>
      </c>
      <c r="W123" s="97">
        <v>45201</v>
      </c>
      <c r="X123" t="s">
        <v>40</v>
      </c>
      <c r="Y123" t="s">
        <v>1778</v>
      </c>
      <c r="AB123" s="101" t="str">
        <f t="shared" si="1"/>
        <v>Completed</v>
      </c>
      <c r="AC123" s="101"/>
      <c r="AE123" t="s">
        <v>1755</v>
      </c>
      <c r="AV123" t="s">
        <v>1778</v>
      </c>
    </row>
    <row r="124" spans="8:48" x14ac:dyDescent="0.35">
      <c r="U124" s="98" t="s">
        <v>39</v>
      </c>
      <c r="V124" t="s">
        <v>552</v>
      </c>
      <c r="W124" s="97">
        <v>45260</v>
      </c>
      <c r="X124" t="s">
        <v>40</v>
      </c>
      <c r="Y124" t="s">
        <v>1771</v>
      </c>
      <c r="AB124" s="101" t="str">
        <f t="shared" si="1"/>
        <v>Completed</v>
      </c>
      <c r="AC124" s="101" t="s">
        <v>612</v>
      </c>
      <c r="AD124" s="97">
        <v>45238</v>
      </c>
      <c r="AE124" t="s">
        <v>1771</v>
      </c>
      <c r="AT124" t="s">
        <v>43</v>
      </c>
      <c r="AU124" s="97">
        <v>45281</v>
      </c>
      <c r="AV124" t="s">
        <v>1754</v>
      </c>
    </row>
    <row r="125" spans="8:48" x14ac:dyDescent="0.35">
      <c r="U125" s="98" t="s">
        <v>39</v>
      </c>
      <c r="V125" t="s">
        <v>1077</v>
      </c>
      <c r="W125" s="97">
        <v>45275</v>
      </c>
      <c r="X125" t="s">
        <v>40</v>
      </c>
      <c r="Y125" t="s">
        <v>1751</v>
      </c>
      <c r="AB125" s="101" t="str">
        <f t="shared" si="1"/>
        <v>Completed</v>
      </c>
      <c r="AC125" s="101" t="s">
        <v>253</v>
      </c>
      <c r="AD125" s="97">
        <v>45279</v>
      </c>
      <c r="AE125" t="s">
        <v>1783</v>
      </c>
      <c r="AV125" t="s">
        <v>1755</v>
      </c>
    </row>
    <row r="126" spans="8:48" x14ac:dyDescent="0.35">
      <c r="U126" s="98" t="s">
        <v>39</v>
      </c>
      <c r="V126" t="s">
        <v>588</v>
      </c>
      <c r="W126" s="97">
        <v>45238</v>
      </c>
      <c r="X126" t="s">
        <v>40</v>
      </c>
      <c r="Y126" t="s">
        <v>1752</v>
      </c>
      <c r="AB126" s="101" t="str">
        <f t="shared" si="1"/>
        <v>Completed</v>
      </c>
      <c r="AC126" s="101"/>
      <c r="AD126" s="97">
        <v>45281</v>
      </c>
      <c r="AE126" t="s">
        <v>1752</v>
      </c>
      <c r="AT126" t="s">
        <v>612</v>
      </c>
      <c r="AU126" s="97">
        <v>45238</v>
      </c>
      <c r="AV126" t="s">
        <v>1771</v>
      </c>
    </row>
    <row r="127" spans="8:48" x14ac:dyDescent="0.35">
      <c r="U127" s="98" t="s">
        <v>39</v>
      </c>
      <c r="V127" t="s">
        <v>596</v>
      </c>
      <c r="W127" s="97">
        <v>45201</v>
      </c>
      <c r="X127" t="s">
        <v>40</v>
      </c>
      <c r="Y127" t="s">
        <v>1751</v>
      </c>
      <c r="AB127" s="101" t="str">
        <f t="shared" si="1"/>
        <v>Completed</v>
      </c>
      <c r="AC127" s="101" t="s">
        <v>616</v>
      </c>
      <c r="AD127" s="97">
        <v>45238</v>
      </c>
      <c r="AE127" t="s">
        <v>1752</v>
      </c>
      <c r="AT127" t="s">
        <v>253</v>
      </c>
      <c r="AU127" s="97">
        <v>45279</v>
      </c>
      <c r="AV127" t="s">
        <v>1783</v>
      </c>
    </row>
    <row r="128" spans="8:48" x14ac:dyDescent="0.35">
      <c r="U128" s="98" t="s">
        <v>39</v>
      </c>
      <c r="V128" t="s">
        <v>346</v>
      </c>
      <c r="W128" s="97">
        <v>45230</v>
      </c>
      <c r="X128" t="s">
        <v>349</v>
      </c>
      <c r="Y128" t="s">
        <v>349</v>
      </c>
      <c r="AB128" s="101" t="str">
        <f t="shared" si="1"/>
        <v>Completed</v>
      </c>
      <c r="AC128" s="101" t="s">
        <v>619</v>
      </c>
      <c r="AD128" s="97">
        <v>45238</v>
      </c>
      <c r="AE128" t="s">
        <v>1753</v>
      </c>
      <c r="AU128" s="97">
        <v>45281</v>
      </c>
      <c r="AV128" t="s">
        <v>1752</v>
      </c>
    </row>
    <row r="129" spans="21:48" x14ac:dyDescent="0.35">
      <c r="U129" s="98" t="s">
        <v>39</v>
      </c>
      <c r="V129" t="s">
        <v>606</v>
      </c>
      <c r="W129" s="97">
        <v>45205</v>
      </c>
      <c r="X129" t="s">
        <v>47</v>
      </c>
      <c r="Y129" t="s">
        <v>1752</v>
      </c>
      <c r="AB129" s="101" t="str">
        <f t="shared" si="1"/>
        <v>Completed</v>
      </c>
      <c r="AC129" s="101"/>
      <c r="AE129" t="s">
        <v>1778</v>
      </c>
      <c r="AT129" t="s">
        <v>616</v>
      </c>
      <c r="AU129" s="97">
        <v>45238</v>
      </c>
      <c r="AV129" t="s">
        <v>1752</v>
      </c>
    </row>
    <row r="130" spans="21:48" x14ac:dyDescent="0.35">
      <c r="U130" s="98" t="s">
        <v>39</v>
      </c>
      <c r="V130" t="s">
        <v>606</v>
      </c>
      <c r="W130" s="97">
        <v>45205</v>
      </c>
      <c r="X130" t="s">
        <v>40</v>
      </c>
      <c r="Y130" t="s">
        <v>1762</v>
      </c>
      <c r="AB130" s="101" t="str">
        <f t="shared" si="1"/>
        <v>Completed</v>
      </c>
      <c r="AC130" s="101" t="s">
        <v>622</v>
      </c>
      <c r="AD130" s="97">
        <v>45201</v>
      </c>
      <c r="AE130" t="s">
        <v>1751</v>
      </c>
      <c r="AT130" t="s">
        <v>619</v>
      </c>
      <c r="AU130" s="97">
        <v>45238</v>
      </c>
      <c r="AV130" t="s">
        <v>1753</v>
      </c>
    </row>
    <row r="131" spans="21:48" x14ac:dyDescent="0.35">
      <c r="U131" s="98" t="s">
        <v>39</v>
      </c>
      <c r="V131" t="s">
        <v>609</v>
      </c>
      <c r="W131" s="97">
        <v>45238</v>
      </c>
      <c r="X131" t="s">
        <v>40</v>
      </c>
      <c r="Y131" t="s">
        <v>1778</v>
      </c>
      <c r="AB131" s="101" t="str">
        <f t="shared" si="1"/>
        <v>Completed</v>
      </c>
      <c r="AC131" s="101" t="s">
        <v>575</v>
      </c>
      <c r="AD131" t="s">
        <v>41</v>
      </c>
      <c r="AE131" t="s">
        <v>1785</v>
      </c>
      <c r="AV131" t="s">
        <v>1778</v>
      </c>
    </row>
    <row r="132" spans="21:48" x14ac:dyDescent="0.35">
      <c r="U132" s="98" t="s">
        <v>39</v>
      </c>
      <c r="V132" t="s">
        <v>609</v>
      </c>
      <c r="W132" s="97">
        <v>45238</v>
      </c>
      <c r="X132" t="s">
        <v>40</v>
      </c>
      <c r="Y132" t="s">
        <v>1753</v>
      </c>
      <c r="AB132" s="101" t="str">
        <f t="shared" si="1"/>
        <v>Completed</v>
      </c>
      <c r="AC132" s="101"/>
      <c r="AD132" s="103">
        <v>0</v>
      </c>
      <c r="AE132" t="s">
        <v>1784</v>
      </c>
      <c r="AT132" t="s">
        <v>622</v>
      </c>
      <c r="AU132" s="97">
        <v>45201</v>
      </c>
      <c r="AV132" t="s">
        <v>1751</v>
      </c>
    </row>
    <row r="133" spans="21:48" x14ac:dyDescent="0.35">
      <c r="U133" s="98" t="s">
        <v>39</v>
      </c>
      <c r="V133" t="s">
        <v>43</v>
      </c>
      <c r="W133" s="97">
        <v>45281</v>
      </c>
      <c r="X133" t="s">
        <v>40</v>
      </c>
      <c r="Y133" t="s">
        <v>1754</v>
      </c>
      <c r="AB133" s="101" t="str">
        <f t="shared" si="1"/>
        <v>Completed</v>
      </c>
      <c r="AC133" s="101" t="s">
        <v>555</v>
      </c>
      <c r="AD133" s="103">
        <v>0</v>
      </c>
      <c r="AE133" t="s">
        <v>1769</v>
      </c>
      <c r="AT133" t="s">
        <v>575</v>
      </c>
      <c r="AU133" t="s">
        <v>41</v>
      </c>
      <c r="AV133" t="s">
        <v>1785</v>
      </c>
    </row>
    <row r="134" spans="21:48" x14ac:dyDescent="0.35">
      <c r="U134" s="98" t="s">
        <v>39</v>
      </c>
      <c r="V134" t="s">
        <v>43</v>
      </c>
      <c r="W134" s="97">
        <v>45281</v>
      </c>
      <c r="X134" t="s">
        <v>40</v>
      </c>
      <c r="Y134" t="s">
        <v>1755</v>
      </c>
      <c r="AB134" s="101" t="str">
        <f t="shared" si="1"/>
        <v>Completed</v>
      </c>
      <c r="AC134" s="101" t="s">
        <v>317</v>
      </c>
      <c r="AD134" s="97">
        <v>45196</v>
      </c>
      <c r="AE134" t="s">
        <v>1762</v>
      </c>
      <c r="AU134" s="103">
        <v>0</v>
      </c>
      <c r="AV134" t="s">
        <v>1784</v>
      </c>
    </row>
    <row r="135" spans="21:48" x14ac:dyDescent="0.35">
      <c r="U135" s="98" t="s">
        <v>39</v>
      </c>
      <c r="V135" t="s">
        <v>612</v>
      </c>
      <c r="W135" s="97">
        <v>45238</v>
      </c>
      <c r="X135" t="s">
        <v>40</v>
      </c>
      <c r="Y135" t="s">
        <v>1771</v>
      </c>
      <c r="AB135" s="101" t="str">
        <f t="shared" ref="AB135:AB198" si="2">AB134</f>
        <v>Completed</v>
      </c>
      <c r="AC135" s="101" t="s">
        <v>730</v>
      </c>
      <c r="AD135" s="97">
        <v>45250</v>
      </c>
      <c r="AE135" t="s">
        <v>1786</v>
      </c>
      <c r="AT135" t="s">
        <v>555</v>
      </c>
      <c r="AU135" s="103">
        <v>0</v>
      </c>
      <c r="AV135" t="s">
        <v>1769</v>
      </c>
    </row>
    <row r="136" spans="21:48" x14ac:dyDescent="0.35">
      <c r="U136" s="98" t="s">
        <v>39</v>
      </c>
      <c r="V136" t="s">
        <v>253</v>
      </c>
      <c r="W136" s="97">
        <v>45281</v>
      </c>
      <c r="X136" t="s">
        <v>40</v>
      </c>
      <c r="Y136" t="s">
        <v>1752</v>
      </c>
      <c r="AB136" s="101" t="str">
        <f t="shared" si="2"/>
        <v>Completed</v>
      </c>
      <c r="AC136" s="101" t="s">
        <v>1158</v>
      </c>
      <c r="AD136" s="97">
        <v>45205</v>
      </c>
      <c r="AE136" t="s">
        <v>1752</v>
      </c>
      <c r="AT136" t="s">
        <v>317</v>
      </c>
      <c r="AU136" s="97">
        <v>45196</v>
      </c>
      <c r="AV136" t="s">
        <v>1762</v>
      </c>
    </row>
    <row r="137" spans="21:48" x14ac:dyDescent="0.35">
      <c r="U137" s="98" t="s">
        <v>39</v>
      </c>
      <c r="V137" t="s">
        <v>253</v>
      </c>
      <c r="W137" s="97">
        <v>45279</v>
      </c>
      <c r="X137" t="s">
        <v>40</v>
      </c>
      <c r="Y137" t="s">
        <v>1783</v>
      </c>
      <c r="AB137" s="101" t="str">
        <f t="shared" si="2"/>
        <v>Completed</v>
      </c>
      <c r="AC137" s="101" t="s">
        <v>1306</v>
      </c>
      <c r="AD137" s="97">
        <v>45166</v>
      </c>
      <c r="AE137" t="s">
        <v>1783</v>
      </c>
      <c r="AT137" t="s">
        <v>730</v>
      </c>
      <c r="AU137" s="97">
        <v>45250</v>
      </c>
      <c r="AV137" t="s">
        <v>1786</v>
      </c>
    </row>
    <row r="138" spans="21:48" x14ac:dyDescent="0.35">
      <c r="U138" s="98" t="s">
        <v>39</v>
      </c>
      <c r="V138" t="s">
        <v>616</v>
      </c>
      <c r="W138" s="97">
        <v>45238</v>
      </c>
      <c r="X138" t="s">
        <v>40</v>
      </c>
      <c r="Y138" t="s">
        <v>1752</v>
      </c>
      <c r="AB138" s="101" t="str">
        <f t="shared" si="2"/>
        <v>Completed</v>
      </c>
      <c r="AC138" s="101"/>
      <c r="AD138" s="97">
        <v>45295</v>
      </c>
      <c r="AE138" t="s">
        <v>1787</v>
      </c>
      <c r="AT138" t="s">
        <v>1158</v>
      </c>
      <c r="AU138" s="97">
        <v>45205</v>
      </c>
      <c r="AV138" t="s">
        <v>1752</v>
      </c>
    </row>
    <row r="139" spans="21:48" x14ac:dyDescent="0.35">
      <c r="U139" s="98" t="s">
        <v>39</v>
      </c>
      <c r="V139" t="s">
        <v>619</v>
      </c>
      <c r="W139" s="97">
        <v>45238</v>
      </c>
      <c r="X139" t="s">
        <v>40</v>
      </c>
      <c r="Y139" t="s">
        <v>1778</v>
      </c>
      <c r="AB139" s="101" t="str">
        <f t="shared" si="2"/>
        <v>Completed</v>
      </c>
      <c r="AC139" s="101" t="s">
        <v>736</v>
      </c>
      <c r="AD139" s="97">
        <v>45250</v>
      </c>
      <c r="AE139" t="s">
        <v>1755</v>
      </c>
      <c r="AT139" t="s">
        <v>1306</v>
      </c>
      <c r="AU139" s="97">
        <v>45166</v>
      </c>
      <c r="AV139" t="s">
        <v>1783</v>
      </c>
    </row>
    <row r="140" spans="21:48" x14ac:dyDescent="0.35">
      <c r="U140" s="98" t="s">
        <v>39</v>
      </c>
      <c r="V140" t="s">
        <v>619</v>
      </c>
      <c r="W140" s="97">
        <v>45238</v>
      </c>
      <c r="X140" t="s">
        <v>40</v>
      </c>
      <c r="Y140" t="s">
        <v>1753</v>
      </c>
      <c r="AB140" s="101" t="str">
        <f t="shared" si="2"/>
        <v>Completed</v>
      </c>
      <c r="AC140" s="101"/>
      <c r="AE140" t="s">
        <v>1752</v>
      </c>
      <c r="AU140" s="97">
        <v>45295</v>
      </c>
      <c r="AV140" t="s">
        <v>1787</v>
      </c>
    </row>
    <row r="141" spans="21:48" x14ac:dyDescent="0.35">
      <c r="U141" s="98" t="s">
        <v>39</v>
      </c>
      <c r="V141" t="s">
        <v>622</v>
      </c>
      <c r="W141" s="97">
        <v>45201</v>
      </c>
      <c r="X141" t="s">
        <v>40</v>
      </c>
      <c r="Y141" t="s">
        <v>1751</v>
      </c>
      <c r="AB141" s="101" t="str">
        <f t="shared" si="2"/>
        <v>Completed</v>
      </c>
      <c r="AC141" s="101" t="s">
        <v>1670</v>
      </c>
      <c r="AD141" s="103">
        <v>0</v>
      </c>
      <c r="AE141" t="s">
        <v>1760</v>
      </c>
      <c r="AT141" t="s">
        <v>736</v>
      </c>
      <c r="AU141" s="97">
        <v>45250</v>
      </c>
      <c r="AV141" t="s">
        <v>1755</v>
      </c>
    </row>
    <row r="142" spans="21:48" x14ac:dyDescent="0.35">
      <c r="U142" s="98" t="s">
        <v>130</v>
      </c>
      <c r="V142" t="s">
        <v>575</v>
      </c>
      <c r="W142" s="97">
        <v>0</v>
      </c>
      <c r="X142" t="s">
        <v>390</v>
      </c>
      <c r="Y142" t="s">
        <v>1757</v>
      </c>
      <c r="AB142" s="101" t="str">
        <f t="shared" si="2"/>
        <v>Completed</v>
      </c>
      <c r="AC142" s="101" t="s">
        <v>323</v>
      </c>
      <c r="AD142" s="97">
        <v>45247</v>
      </c>
      <c r="AE142" t="s">
        <v>1761</v>
      </c>
      <c r="AV142" t="s">
        <v>1752</v>
      </c>
    </row>
    <row r="143" spans="21:48" x14ac:dyDescent="0.35">
      <c r="U143" s="98" t="s">
        <v>130</v>
      </c>
      <c r="V143" t="s">
        <v>575</v>
      </c>
      <c r="W143" s="97">
        <v>0</v>
      </c>
      <c r="X143" t="s">
        <v>40</v>
      </c>
      <c r="Y143" t="s">
        <v>1784</v>
      </c>
      <c r="AB143" s="101" t="str">
        <f t="shared" si="2"/>
        <v>Completed</v>
      </c>
      <c r="AC143" s="101" t="s">
        <v>797</v>
      </c>
      <c r="AD143" s="97">
        <v>45250</v>
      </c>
      <c r="AE143" t="s">
        <v>1755</v>
      </c>
      <c r="AT143" t="s">
        <v>1670</v>
      </c>
      <c r="AU143" s="103">
        <v>0</v>
      </c>
      <c r="AV143" t="s">
        <v>1760</v>
      </c>
    </row>
    <row r="144" spans="21:48" x14ac:dyDescent="0.35">
      <c r="U144" s="98" t="s">
        <v>39</v>
      </c>
      <c r="V144" t="s">
        <v>575</v>
      </c>
      <c r="W144" s="97" t="s">
        <v>41</v>
      </c>
      <c r="X144" t="s">
        <v>390</v>
      </c>
      <c r="Y144" t="s">
        <v>1757</v>
      </c>
      <c r="AB144" s="101" t="str">
        <f t="shared" si="2"/>
        <v>Completed</v>
      </c>
      <c r="AC144" s="101" t="s">
        <v>740</v>
      </c>
      <c r="AD144" s="97">
        <v>45250</v>
      </c>
      <c r="AE144" t="s">
        <v>1754</v>
      </c>
      <c r="AT144" t="s">
        <v>323</v>
      </c>
      <c r="AU144" s="97">
        <v>45247</v>
      </c>
      <c r="AV144" t="s">
        <v>1761</v>
      </c>
    </row>
    <row r="145" spans="21:48" x14ac:dyDescent="0.35">
      <c r="U145" s="98" t="s">
        <v>130</v>
      </c>
      <c r="V145" t="s">
        <v>575</v>
      </c>
      <c r="W145" s="97" t="s">
        <v>41</v>
      </c>
      <c r="X145" t="s">
        <v>40</v>
      </c>
      <c r="Y145" t="s">
        <v>1785</v>
      </c>
      <c r="AB145" s="101" t="str">
        <f t="shared" si="2"/>
        <v>Completed</v>
      </c>
      <c r="AC145" s="101"/>
      <c r="AE145" t="s">
        <v>1786</v>
      </c>
      <c r="AT145" t="s">
        <v>797</v>
      </c>
      <c r="AU145" s="97">
        <v>45250</v>
      </c>
      <c r="AV145" t="s">
        <v>1755</v>
      </c>
    </row>
    <row r="146" spans="21:48" x14ac:dyDescent="0.35">
      <c r="U146" s="98" t="s">
        <v>130</v>
      </c>
      <c r="V146" t="s">
        <v>555</v>
      </c>
      <c r="W146" s="97">
        <v>0</v>
      </c>
      <c r="X146" t="s">
        <v>40</v>
      </c>
      <c r="Y146" t="s">
        <v>1769</v>
      </c>
      <c r="AB146" s="101" t="str">
        <f t="shared" si="2"/>
        <v>Completed</v>
      </c>
      <c r="AC146" s="101" t="s">
        <v>800</v>
      </c>
      <c r="AD146" s="97">
        <v>45250</v>
      </c>
      <c r="AE146" t="s">
        <v>1764</v>
      </c>
      <c r="AT146" t="s">
        <v>740</v>
      </c>
      <c r="AU146" s="97">
        <v>45250</v>
      </c>
      <c r="AV146" t="s">
        <v>1754</v>
      </c>
    </row>
    <row r="147" spans="21:48" x14ac:dyDescent="0.35">
      <c r="U147" s="98" t="s">
        <v>39</v>
      </c>
      <c r="V147" t="s">
        <v>317</v>
      </c>
      <c r="W147" s="97">
        <v>45196</v>
      </c>
      <c r="X147" t="s">
        <v>40</v>
      </c>
      <c r="Y147" t="s">
        <v>1762</v>
      </c>
      <c r="AB147" s="101" t="str">
        <f t="shared" si="2"/>
        <v>Completed</v>
      </c>
      <c r="AC147" s="101" t="s">
        <v>811</v>
      </c>
      <c r="AD147" s="97">
        <v>45250</v>
      </c>
      <c r="AE147" t="s">
        <v>1753</v>
      </c>
      <c r="AV147" t="s">
        <v>1786</v>
      </c>
    </row>
    <row r="148" spans="21:48" x14ac:dyDescent="0.35">
      <c r="U148" s="98" t="e">
        <v>#N/A</v>
      </c>
      <c r="X148" t="s">
        <v>1827</v>
      </c>
      <c r="AB148" s="101" t="str">
        <f t="shared" si="2"/>
        <v>Completed</v>
      </c>
      <c r="AC148" s="101" t="s">
        <v>999</v>
      </c>
      <c r="AD148" s="97">
        <v>45170</v>
      </c>
      <c r="AE148" t="s">
        <v>1783</v>
      </c>
      <c r="AT148" t="s">
        <v>800</v>
      </c>
      <c r="AU148" s="97">
        <v>45250</v>
      </c>
      <c r="AV148" t="s">
        <v>1764</v>
      </c>
    </row>
    <row r="149" spans="21:48" x14ac:dyDescent="0.35">
      <c r="U149" s="98" t="s">
        <v>39</v>
      </c>
      <c r="V149" t="s">
        <v>730</v>
      </c>
      <c r="W149" s="97">
        <v>45250</v>
      </c>
      <c r="X149" t="s">
        <v>40</v>
      </c>
      <c r="Y149" t="s">
        <v>1786</v>
      </c>
      <c r="AB149" s="101" t="str">
        <f t="shared" si="2"/>
        <v>Completed</v>
      </c>
      <c r="AC149" s="101" t="s">
        <v>930</v>
      </c>
      <c r="AD149" s="97">
        <v>45196</v>
      </c>
      <c r="AE149" t="s">
        <v>1772</v>
      </c>
      <c r="AT149" t="s">
        <v>811</v>
      </c>
      <c r="AU149" s="97">
        <v>45250</v>
      </c>
      <c r="AV149" t="s">
        <v>1753</v>
      </c>
    </row>
    <row r="150" spans="21:48" x14ac:dyDescent="0.35">
      <c r="U150" s="98" t="s">
        <v>130</v>
      </c>
      <c r="V150" t="s">
        <v>1659</v>
      </c>
      <c r="W150" s="97">
        <v>45314</v>
      </c>
      <c r="X150" t="s">
        <v>390</v>
      </c>
      <c r="Y150" t="s">
        <v>1765</v>
      </c>
      <c r="AB150" s="101" t="str">
        <f t="shared" si="2"/>
        <v>Completed</v>
      </c>
      <c r="AC150" s="101" t="s">
        <v>933</v>
      </c>
      <c r="AD150" s="97">
        <v>45196</v>
      </c>
      <c r="AE150" t="s">
        <v>1774</v>
      </c>
      <c r="AT150" t="s">
        <v>999</v>
      </c>
      <c r="AU150" s="97">
        <v>45170</v>
      </c>
      <c r="AV150" t="s">
        <v>1783</v>
      </c>
    </row>
    <row r="151" spans="21:48" x14ac:dyDescent="0.35">
      <c r="U151" s="98" t="s">
        <v>39</v>
      </c>
      <c r="V151" t="s">
        <v>1662</v>
      </c>
      <c r="W151" s="97">
        <v>45260</v>
      </c>
      <c r="X151" t="s">
        <v>390</v>
      </c>
      <c r="Y151" t="s">
        <v>1752</v>
      </c>
      <c r="AB151" s="101" t="str">
        <f t="shared" si="2"/>
        <v>Completed</v>
      </c>
      <c r="AC151" s="101"/>
      <c r="AE151" t="s">
        <v>1772</v>
      </c>
      <c r="AT151" t="s">
        <v>930</v>
      </c>
      <c r="AU151" s="97">
        <v>45196</v>
      </c>
      <c r="AV151" t="s">
        <v>1772</v>
      </c>
    </row>
    <row r="152" spans="21:48" x14ac:dyDescent="0.35">
      <c r="U152" s="98" t="s">
        <v>39</v>
      </c>
      <c r="V152" t="s">
        <v>1158</v>
      </c>
      <c r="W152" s="97">
        <v>45205</v>
      </c>
      <c r="X152" t="s">
        <v>40</v>
      </c>
      <c r="Y152" t="s">
        <v>1752</v>
      </c>
      <c r="AB152" s="101" t="str">
        <f t="shared" si="2"/>
        <v>Completed</v>
      </c>
      <c r="AC152" s="101" t="s">
        <v>1006</v>
      </c>
      <c r="AD152" s="97">
        <v>45196</v>
      </c>
      <c r="AE152" t="s">
        <v>1755</v>
      </c>
      <c r="AT152" t="s">
        <v>933</v>
      </c>
      <c r="AU152" s="97">
        <v>45196</v>
      </c>
      <c r="AV152" t="s">
        <v>1774</v>
      </c>
    </row>
    <row r="153" spans="21:48" x14ac:dyDescent="0.35">
      <c r="U153" s="98" t="s">
        <v>39</v>
      </c>
      <c r="V153" t="s">
        <v>1306</v>
      </c>
      <c r="W153" s="97">
        <v>45295</v>
      </c>
      <c r="X153" t="s">
        <v>40</v>
      </c>
      <c r="Y153" t="s">
        <v>1787</v>
      </c>
      <c r="AB153" s="101" t="str">
        <f t="shared" si="2"/>
        <v>Completed</v>
      </c>
      <c r="AC153" s="101"/>
      <c r="AE153" t="s">
        <v>1789</v>
      </c>
      <c r="AV153" t="s">
        <v>1772</v>
      </c>
    </row>
    <row r="154" spans="21:48" x14ac:dyDescent="0.35">
      <c r="U154" s="98" t="s">
        <v>39</v>
      </c>
      <c r="V154" t="s">
        <v>1306</v>
      </c>
      <c r="W154" s="97">
        <v>45166</v>
      </c>
      <c r="X154" t="s">
        <v>40</v>
      </c>
      <c r="Y154" t="s">
        <v>1783</v>
      </c>
      <c r="AB154" s="101" t="str">
        <f t="shared" si="2"/>
        <v>Completed</v>
      </c>
      <c r="AC154" s="101" t="s">
        <v>1691</v>
      </c>
      <c r="AD154" s="103">
        <v>0</v>
      </c>
      <c r="AE154" t="s">
        <v>1759</v>
      </c>
      <c r="AT154" t="s">
        <v>1006</v>
      </c>
      <c r="AU154" s="97">
        <v>45196</v>
      </c>
      <c r="AV154" t="s">
        <v>1755</v>
      </c>
    </row>
    <row r="155" spans="21:48" x14ac:dyDescent="0.35">
      <c r="U155" s="98" t="s">
        <v>39</v>
      </c>
      <c r="V155" t="s">
        <v>736</v>
      </c>
      <c r="W155" s="97">
        <v>45250</v>
      </c>
      <c r="X155" t="s">
        <v>40</v>
      </c>
      <c r="Y155" t="s">
        <v>1752</v>
      </c>
      <c r="AB155" s="101" t="str">
        <f t="shared" si="2"/>
        <v>Completed</v>
      </c>
      <c r="AC155" s="101" t="s">
        <v>1010</v>
      </c>
      <c r="AD155" s="97">
        <v>45201</v>
      </c>
      <c r="AE155" t="s">
        <v>1790</v>
      </c>
      <c r="AV155" t="s">
        <v>1789</v>
      </c>
    </row>
    <row r="156" spans="21:48" x14ac:dyDescent="0.35">
      <c r="U156" s="98" t="s">
        <v>39</v>
      </c>
      <c r="V156" t="s">
        <v>736</v>
      </c>
      <c r="W156" s="97">
        <v>45250</v>
      </c>
      <c r="X156" t="s">
        <v>40</v>
      </c>
      <c r="Y156" t="s">
        <v>1755</v>
      </c>
      <c r="AB156" s="101" t="str">
        <f t="shared" si="2"/>
        <v>Completed</v>
      </c>
      <c r="AC156" s="101" t="s">
        <v>1727</v>
      </c>
      <c r="AD156" s="97">
        <v>45188</v>
      </c>
      <c r="AE156" t="s">
        <v>1755</v>
      </c>
      <c r="AT156" t="s">
        <v>1691</v>
      </c>
      <c r="AU156" s="103">
        <v>0</v>
      </c>
      <c r="AV156" t="s">
        <v>1759</v>
      </c>
    </row>
    <row r="157" spans="21:48" x14ac:dyDescent="0.35">
      <c r="U157" s="98" t="e">
        <v>#N/A</v>
      </c>
      <c r="X157" t="s">
        <v>1827</v>
      </c>
      <c r="AB157" s="101" t="str">
        <f t="shared" si="2"/>
        <v>Completed</v>
      </c>
      <c r="AC157" s="101" t="s">
        <v>173</v>
      </c>
      <c r="AD157" s="97">
        <v>45196</v>
      </c>
      <c r="AE157" t="s">
        <v>1762</v>
      </c>
      <c r="AT157" t="s">
        <v>1010</v>
      </c>
      <c r="AU157" s="97">
        <v>45201</v>
      </c>
      <c r="AV157" t="s">
        <v>1790</v>
      </c>
    </row>
    <row r="158" spans="21:48" x14ac:dyDescent="0.35">
      <c r="U158" s="98" t="s">
        <v>130</v>
      </c>
      <c r="V158" t="s">
        <v>1670</v>
      </c>
      <c r="W158" s="97">
        <v>0</v>
      </c>
      <c r="X158" t="s">
        <v>40</v>
      </c>
      <c r="Y158" t="s">
        <v>1760</v>
      </c>
      <c r="AB158" s="101" t="str">
        <f t="shared" si="2"/>
        <v>Completed</v>
      </c>
      <c r="AC158" s="101" t="s">
        <v>918</v>
      </c>
      <c r="AD158" s="97">
        <v>45196</v>
      </c>
      <c r="AE158" t="s">
        <v>1783</v>
      </c>
      <c r="AT158" t="s">
        <v>1727</v>
      </c>
      <c r="AU158" s="97">
        <v>45188</v>
      </c>
      <c r="AV158" t="s">
        <v>1755</v>
      </c>
    </row>
    <row r="159" spans="21:48" x14ac:dyDescent="0.35">
      <c r="U159" s="98" t="e">
        <v>#N/A</v>
      </c>
      <c r="X159" t="s">
        <v>1827</v>
      </c>
      <c r="AB159" s="101" t="str">
        <f t="shared" si="2"/>
        <v>Completed</v>
      </c>
      <c r="AC159" s="101" t="s">
        <v>953</v>
      </c>
      <c r="AD159" s="97">
        <v>45205</v>
      </c>
      <c r="AE159" t="s">
        <v>1752</v>
      </c>
      <c r="AT159" t="s">
        <v>173</v>
      </c>
      <c r="AU159" s="97">
        <v>45196</v>
      </c>
      <c r="AV159" t="s">
        <v>1762</v>
      </c>
    </row>
    <row r="160" spans="21:48" x14ac:dyDescent="0.35">
      <c r="U160" s="98" t="s">
        <v>39</v>
      </c>
      <c r="V160" t="s">
        <v>323</v>
      </c>
      <c r="W160" s="97">
        <v>45247</v>
      </c>
      <c r="X160" t="s">
        <v>40</v>
      </c>
      <c r="Y160" t="s">
        <v>1761</v>
      </c>
      <c r="AB160" s="101" t="str">
        <f t="shared" si="2"/>
        <v>Completed</v>
      </c>
      <c r="AC160" s="101" t="s">
        <v>958</v>
      </c>
      <c r="AD160" s="97">
        <v>45230</v>
      </c>
      <c r="AE160" t="s">
        <v>1754</v>
      </c>
      <c r="AT160" t="s">
        <v>918</v>
      </c>
      <c r="AU160" s="97">
        <v>45196</v>
      </c>
      <c r="AV160" t="s">
        <v>1783</v>
      </c>
    </row>
    <row r="161" spans="21:48" x14ac:dyDescent="0.35">
      <c r="U161" s="98" t="s">
        <v>39</v>
      </c>
      <c r="V161" t="s">
        <v>797</v>
      </c>
      <c r="W161" s="97">
        <v>45250</v>
      </c>
      <c r="X161" t="s">
        <v>40</v>
      </c>
      <c r="Y161" t="s">
        <v>1755</v>
      </c>
      <c r="AB161" s="101" t="str">
        <f t="shared" si="2"/>
        <v>Completed</v>
      </c>
      <c r="AC161" s="101" t="s">
        <v>984</v>
      </c>
      <c r="AD161" s="97">
        <v>45196</v>
      </c>
      <c r="AE161" t="s">
        <v>1755</v>
      </c>
      <c r="AT161" t="s">
        <v>953</v>
      </c>
      <c r="AU161" s="97">
        <v>45205</v>
      </c>
      <c r="AV161" t="s">
        <v>1752</v>
      </c>
    </row>
    <row r="162" spans="21:48" x14ac:dyDescent="0.35">
      <c r="U162" s="98" t="s">
        <v>39</v>
      </c>
      <c r="V162" t="s">
        <v>740</v>
      </c>
      <c r="W162" s="97">
        <v>45250</v>
      </c>
      <c r="X162" t="s">
        <v>40</v>
      </c>
      <c r="Y162" t="s">
        <v>1754</v>
      </c>
      <c r="AB162" s="101" t="str">
        <f t="shared" si="2"/>
        <v>Completed</v>
      </c>
      <c r="AC162" s="101"/>
      <c r="AE162" t="s">
        <v>1782</v>
      </c>
      <c r="AT162" t="s">
        <v>958</v>
      </c>
      <c r="AU162" s="97">
        <v>45230</v>
      </c>
      <c r="AV162" t="s">
        <v>1754</v>
      </c>
    </row>
    <row r="163" spans="21:48" x14ac:dyDescent="0.35">
      <c r="U163" s="98" t="s">
        <v>39</v>
      </c>
      <c r="V163" t="s">
        <v>740</v>
      </c>
      <c r="W163" s="97">
        <v>45250</v>
      </c>
      <c r="X163" t="s">
        <v>40</v>
      </c>
      <c r="Y163" t="s">
        <v>1786</v>
      </c>
      <c r="AB163" s="101" t="str">
        <f t="shared" si="2"/>
        <v>Completed</v>
      </c>
      <c r="AC163" s="101" t="s">
        <v>988</v>
      </c>
      <c r="AD163" s="97">
        <v>45196</v>
      </c>
      <c r="AE163" t="s">
        <v>1772</v>
      </c>
      <c r="AT163" t="s">
        <v>984</v>
      </c>
      <c r="AU163" s="97">
        <v>45196</v>
      </c>
      <c r="AV163" t="s">
        <v>1755</v>
      </c>
    </row>
    <row r="164" spans="21:48" x14ac:dyDescent="0.35">
      <c r="U164" s="98" t="s">
        <v>39</v>
      </c>
      <c r="V164" t="s">
        <v>800</v>
      </c>
      <c r="W164" s="97">
        <v>45250</v>
      </c>
      <c r="X164" t="s">
        <v>390</v>
      </c>
      <c r="Y164" t="s">
        <v>1752</v>
      </c>
      <c r="AB164" s="101" t="str">
        <f t="shared" si="2"/>
        <v>Completed</v>
      </c>
      <c r="AC164" s="101" t="s">
        <v>961</v>
      </c>
      <c r="AD164" s="97">
        <v>45191</v>
      </c>
      <c r="AE164" t="s">
        <v>1778</v>
      </c>
      <c r="AV164" t="s">
        <v>1782</v>
      </c>
    </row>
    <row r="165" spans="21:48" x14ac:dyDescent="0.35">
      <c r="U165" s="98" t="s">
        <v>39</v>
      </c>
      <c r="V165" t="s">
        <v>800</v>
      </c>
      <c r="W165" s="97">
        <v>45250</v>
      </c>
      <c r="X165" t="s">
        <v>40</v>
      </c>
      <c r="Y165" t="s">
        <v>1764</v>
      </c>
      <c r="AB165" s="101" t="str">
        <f t="shared" si="2"/>
        <v>Completed</v>
      </c>
      <c r="AC165" s="101"/>
      <c r="AD165" s="97">
        <v>45404</v>
      </c>
      <c r="AE165" t="s">
        <v>1780</v>
      </c>
      <c r="AT165" t="s">
        <v>988</v>
      </c>
      <c r="AU165" s="97">
        <v>45196</v>
      </c>
      <c r="AV165" t="s">
        <v>1772</v>
      </c>
    </row>
    <row r="166" spans="21:48" x14ac:dyDescent="0.35">
      <c r="U166" s="98" t="s">
        <v>39</v>
      </c>
      <c r="V166" t="s">
        <v>811</v>
      </c>
      <c r="W166" s="97">
        <v>45250</v>
      </c>
      <c r="X166" t="s">
        <v>40</v>
      </c>
      <c r="Y166" t="s">
        <v>1753</v>
      </c>
      <c r="AB166" s="101" t="str">
        <f t="shared" si="2"/>
        <v>Completed</v>
      </c>
      <c r="AC166" s="101" t="s">
        <v>937</v>
      </c>
      <c r="AD166" s="97">
        <v>45275</v>
      </c>
      <c r="AE166" t="s">
        <v>1751</v>
      </c>
      <c r="AT166" t="s">
        <v>961</v>
      </c>
      <c r="AU166" s="97">
        <v>45191</v>
      </c>
      <c r="AV166" t="s">
        <v>1778</v>
      </c>
    </row>
    <row r="167" spans="21:48" x14ac:dyDescent="0.35">
      <c r="U167" s="98" t="s">
        <v>130</v>
      </c>
      <c r="V167" t="s">
        <v>1676</v>
      </c>
      <c r="W167" s="97">
        <v>0</v>
      </c>
      <c r="X167" t="s">
        <v>874</v>
      </c>
      <c r="Y167" t="s">
        <v>1777</v>
      </c>
      <c r="AB167" s="101" t="str">
        <f t="shared" si="2"/>
        <v>Completed</v>
      </c>
      <c r="AC167" s="101" t="s">
        <v>941</v>
      </c>
      <c r="AD167" s="97">
        <v>45196</v>
      </c>
      <c r="AE167" t="s">
        <v>1755</v>
      </c>
      <c r="AU167" s="97">
        <v>45404</v>
      </c>
      <c r="AV167" t="s">
        <v>1780</v>
      </c>
    </row>
    <row r="168" spans="21:48" x14ac:dyDescent="0.35">
      <c r="U168" s="98" t="s">
        <v>130</v>
      </c>
      <c r="V168" t="s">
        <v>1679</v>
      </c>
      <c r="W168" s="97">
        <v>0</v>
      </c>
      <c r="X168" t="s">
        <v>874</v>
      </c>
      <c r="Y168" t="s">
        <v>1758</v>
      </c>
      <c r="AB168" s="101" t="str">
        <f t="shared" si="2"/>
        <v>Completed</v>
      </c>
      <c r="AC168" s="101"/>
      <c r="AE168" t="s">
        <v>1772</v>
      </c>
      <c r="AT168" t="s">
        <v>937</v>
      </c>
      <c r="AU168" s="97">
        <v>45275</v>
      </c>
      <c r="AV168" t="s">
        <v>1751</v>
      </c>
    </row>
    <row r="169" spans="21:48" x14ac:dyDescent="0.35">
      <c r="U169" s="98" t="s">
        <v>130</v>
      </c>
      <c r="V169" t="s">
        <v>1681</v>
      </c>
      <c r="W169" s="97">
        <v>0</v>
      </c>
      <c r="X169" t="s">
        <v>874</v>
      </c>
      <c r="Y169" t="s">
        <v>1788</v>
      </c>
      <c r="AB169" s="101" t="str">
        <f t="shared" si="2"/>
        <v>Completed</v>
      </c>
      <c r="AC169" s="101" t="s">
        <v>966</v>
      </c>
      <c r="AD169" s="97">
        <v>45196</v>
      </c>
      <c r="AE169" t="s">
        <v>1791</v>
      </c>
      <c r="AT169" t="s">
        <v>941</v>
      </c>
      <c r="AU169" s="97">
        <v>45196</v>
      </c>
      <c r="AV169" t="s">
        <v>1755</v>
      </c>
    </row>
    <row r="170" spans="21:48" x14ac:dyDescent="0.35">
      <c r="U170" s="98" t="s">
        <v>39</v>
      </c>
      <c r="V170" t="s">
        <v>926</v>
      </c>
      <c r="W170" s="97">
        <v>45196</v>
      </c>
      <c r="X170" t="s">
        <v>390</v>
      </c>
      <c r="Y170" t="s">
        <v>1757</v>
      </c>
      <c r="AB170" s="101" t="str">
        <f t="shared" si="2"/>
        <v>Completed</v>
      </c>
      <c r="AC170" s="101"/>
      <c r="AE170" t="s">
        <v>1778</v>
      </c>
      <c r="AV170" t="s">
        <v>1772</v>
      </c>
    </row>
    <row r="171" spans="21:48" x14ac:dyDescent="0.35">
      <c r="U171" s="98" t="s">
        <v>39</v>
      </c>
      <c r="V171" t="s">
        <v>999</v>
      </c>
      <c r="W171" s="97">
        <v>45173</v>
      </c>
      <c r="X171" t="s">
        <v>390</v>
      </c>
      <c r="Y171" t="s">
        <v>1779</v>
      </c>
      <c r="AB171" s="101" t="str">
        <f t="shared" si="2"/>
        <v>Completed</v>
      </c>
      <c r="AC171" s="101" t="s">
        <v>970</v>
      </c>
      <c r="AD171" s="97">
        <v>45187</v>
      </c>
      <c r="AE171" t="s">
        <v>1783</v>
      </c>
      <c r="AT171" t="s">
        <v>966</v>
      </c>
      <c r="AU171" s="97">
        <v>45196</v>
      </c>
      <c r="AV171" t="s">
        <v>1791</v>
      </c>
    </row>
    <row r="172" spans="21:48" x14ac:dyDescent="0.35">
      <c r="U172" s="98" t="s">
        <v>39</v>
      </c>
      <c r="V172" t="s">
        <v>999</v>
      </c>
      <c r="W172" s="97">
        <v>45170</v>
      </c>
      <c r="X172" t="s">
        <v>40</v>
      </c>
      <c r="Y172" t="s">
        <v>1783</v>
      </c>
      <c r="AB172" s="101" t="str">
        <f t="shared" si="2"/>
        <v>Completed</v>
      </c>
      <c r="AC172" s="101" t="s">
        <v>231</v>
      </c>
      <c r="AD172" s="97">
        <v>45205</v>
      </c>
      <c r="AE172" t="s">
        <v>1752</v>
      </c>
      <c r="AV172" t="s">
        <v>1778</v>
      </c>
    </row>
    <row r="173" spans="21:48" x14ac:dyDescent="0.35">
      <c r="U173" s="98" t="s">
        <v>39</v>
      </c>
      <c r="V173" t="s">
        <v>930</v>
      </c>
      <c r="W173" s="97">
        <v>45196</v>
      </c>
      <c r="X173" t="s">
        <v>40</v>
      </c>
      <c r="Y173" t="s">
        <v>1772</v>
      </c>
      <c r="AB173" s="101" t="str">
        <f t="shared" si="2"/>
        <v>Completed</v>
      </c>
      <c r="AC173" s="101" t="s">
        <v>1222</v>
      </c>
      <c r="AD173" s="97">
        <v>45279</v>
      </c>
      <c r="AE173" t="s">
        <v>1755</v>
      </c>
      <c r="AT173" t="s">
        <v>970</v>
      </c>
      <c r="AU173" s="97">
        <v>45187</v>
      </c>
      <c r="AV173" t="s">
        <v>1783</v>
      </c>
    </row>
    <row r="174" spans="21:48" x14ac:dyDescent="0.35">
      <c r="U174" s="98" t="s">
        <v>39</v>
      </c>
      <c r="V174" t="s">
        <v>933</v>
      </c>
      <c r="W174" s="97">
        <v>45196</v>
      </c>
      <c r="X174" t="s">
        <v>40</v>
      </c>
      <c r="Y174" t="s">
        <v>1772</v>
      </c>
      <c r="AB174" s="101" t="str">
        <f t="shared" si="2"/>
        <v>Completed</v>
      </c>
      <c r="AC174" s="101"/>
      <c r="AD174" s="97">
        <v>45295</v>
      </c>
      <c r="AE174" t="s">
        <v>1751</v>
      </c>
      <c r="AT174" t="s">
        <v>231</v>
      </c>
      <c r="AU174" s="97">
        <v>45205</v>
      </c>
      <c r="AV174" t="s">
        <v>1752</v>
      </c>
    </row>
    <row r="175" spans="21:48" x14ac:dyDescent="0.35">
      <c r="U175" s="98" t="s">
        <v>39</v>
      </c>
      <c r="V175" t="s">
        <v>933</v>
      </c>
      <c r="W175" s="97">
        <v>45196</v>
      </c>
      <c r="X175" t="s">
        <v>40</v>
      </c>
      <c r="Y175" t="s">
        <v>1774</v>
      </c>
      <c r="AB175" s="101" t="str">
        <f t="shared" si="2"/>
        <v>Completed</v>
      </c>
      <c r="AC175" s="101" t="s">
        <v>1712</v>
      </c>
      <c r="AD175" s="97">
        <v>45167</v>
      </c>
      <c r="AE175" t="s">
        <v>1762</v>
      </c>
      <c r="AT175" t="s">
        <v>1222</v>
      </c>
      <c r="AU175" s="97">
        <v>45279</v>
      </c>
      <c r="AV175" t="s">
        <v>1755</v>
      </c>
    </row>
    <row r="176" spans="21:48" x14ac:dyDescent="0.35">
      <c r="U176" s="98" t="s">
        <v>39</v>
      </c>
      <c r="V176" t="s">
        <v>1006</v>
      </c>
      <c r="W176" s="97">
        <v>45196</v>
      </c>
      <c r="X176" t="s">
        <v>40</v>
      </c>
      <c r="Y176" t="s">
        <v>1789</v>
      </c>
      <c r="AB176" s="101" t="str">
        <f t="shared" si="2"/>
        <v>Completed</v>
      </c>
      <c r="AC176" s="101"/>
      <c r="AD176" s="97">
        <v>45295</v>
      </c>
      <c r="AE176" t="s">
        <v>1772</v>
      </c>
      <c r="AU176" s="97">
        <v>45295</v>
      </c>
      <c r="AV176" t="s">
        <v>1751</v>
      </c>
    </row>
    <row r="177" spans="21:48" x14ac:dyDescent="0.35">
      <c r="U177" s="98" t="s">
        <v>39</v>
      </c>
      <c r="V177" t="s">
        <v>1006</v>
      </c>
      <c r="W177" s="97">
        <v>45196</v>
      </c>
      <c r="X177" t="s">
        <v>40</v>
      </c>
      <c r="Y177" t="s">
        <v>1755</v>
      </c>
      <c r="AB177" s="101" t="str">
        <f t="shared" si="2"/>
        <v>Completed</v>
      </c>
      <c r="AC177" s="101" t="s">
        <v>945</v>
      </c>
      <c r="AD177" s="97">
        <v>45196</v>
      </c>
      <c r="AE177" t="s">
        <v>1780</v>
      </c>
      <c r="AT177" t="s">
        <v>1712</v>
      </c>
      <c r="AU177" s="97">
        <v>45167</v>
      </c>
      <c r="AV177" t="s">
        <v>1762</v>
      </c>
    </row>
    <row r="178" spans="21:48" x14ac:dyDescent="0.35">
      <c r="U178" s="98" t="s">
        <v>130</v>
      </c>
      <c r="V178" t="s">
        <v>1691</v>
      </c>
      <c r="W178" s="97">
        <v>0</v>
      </c>
      <c r="X178" t="s">
        <v>40</v>
      </c>
      <c r="Y178" t="s">
        <v>1759</v>
      </c>
      <c r="AB178" s="101" t="str">
        <f t="shared" si="2"/>
        <v>Completed</v>
      </c>
      <c r="AC178" s="101"/>
      <c r="AE178" t="s">
        <v>1782</v>
      </c>
      <c r="AU178" s="97">
        <v>45295</v>
      </c>
      <c r="AV178" t="s">
        <v>1772</v>
      </c>
    </row>
    <row r="179" spans="21:48" x14ac:dyDescent="0.35">
      <c r="U179" s="98" t="e">
        <v>#N/A</v>
      </c>
      <c r="X179" t="s">
        <v>1827</v>
      </c>
      <c r="AB179" s="101" t="str">
        <f t="shared" si="2"/>
        <v>Completed</v>
      </c>
      <c r="AC179" s="101" t="s">
        <v>949</v>
      </c>
      <c r="AD179" s="97">
        <v>45196</v>
      </c>
      <c r="AE179" t="s">
        <v>1752</v>
      </c>
      <c r="AT179" t="s">
        <v>945</v>
      </c>
      <c r="AU179" s="97">
        <v>45196</v>
      </c>
      <c r="AV179" t="s">
        <v>1780</v>
      </c>
    </row>
    <row r="180" spans="21:48" x14ac:dyDescent="0.35">
      <c r="U180" s="98" t="s">
        <v>39</v>
      </c>
      <c r="V180" t="s">
        <v>1010</v>
      </c>
      <c r="W180" s="97">
        <v>45201</v>
      </c>
      <c r="X180" t="s">
        <v>40</v>
      </c>
      <c r="Y180" t="s">
        <v>1790</v>
      </c>
      <c r="AB180" s="101" t="str">
        <f t="shared" si="2"/>
        <v>Completed</v>
      </c>
      <c r="AC180" s="101" t="s">
        <v>1015</v>
      </c>
      <c r="AD180" s="97">
        <v>45196</v>
      </c>
      <c r="AE180" t="s">
        <v>1755</v>
      </c>
      <c r="AV180" t="s">
        <v>1782</v>
      </c>
    </row>
    <row r="181" spans="21:48" x14ac:dyDescent="0.35">
      <c r="U181" s="98" t="s">
        <v>39</v>
      </c>
      <c r="V181" t="s">
        <v>1010</v>
      </c>
      <c r="W181" s="97">
        <v>45201</v>
      </c>
      <c r="X181" t="s">
        <v>390</v>
      </c>
      <c r="Y181" t="s">
        <v>1757</v>
      </c>
      <c r="AB181" s="101" t="str">
        <f t="shared" si="2"/>
        <v>Completed</v>
      </c>
      <c r="AC181" s="101"/>
      <c r="AE181" t="s">
        <v>1772</v>
      </c>
      <c r="AT181" t="s">
        <v>949</v>
      </c>
      <c r="AU181" s="97">
        <v>45196</v>
      </c>
      <c r="AV181" t="s">
        <v>1752</v>
      </c>
    </row>
    <row r="182" spans="21:48" x14ac:dyDescent="0.35">
      <c r="U182" s="98" t="s">
        <v>39</v>
      </c>
      <c r="V182" t="s">
        <v>1727</v>
      </c>
      <c r="W182" s="97">
        <v>45188</v>
      </c>
      <c r="X182" t="s">
        <v>40</v>
      </c>
      <c r="Y182" t="s">
        <v>1755</v>
      </c>
      <c r="AB182" s="101" t="str">
        <f t="shared" si="2"/>
        <v>Completed</v>
      </c>
      <c r="AC182" s="101" t="s">
        <v>1719</v>
      </c>
      <c r="AD182" s="103">
        <v>0</v>
      </c>
      <c r="AE182" t="s">
        <v>1769</v>
      </c>
      <c r="AT182" t="s">
        <v>1015</v>
      </c>
      <c r="AU182" s="97">
        <v>45196</v>
      </c>
      <c r="AV182" t="s">
        <v>1755</v>
      </c>
    </row>
    <row r="183" spans="21:48" x14ac:dyDescent="0.35">
      <c r="U183" s="98" t="s">
        <v>39</v>
      </c>
      <c r="V183" t="s">
        <v>173</v>
      </c>
      <c r="W183" s="97">
        <v>45196</v>
      </c>
      <c r="X183" t="s">
        <v>40</v>
      </c>
      <c r="Y183" t="s">
        <v>1762</v>
      </c>
      <c r="AB183" s="101" t="str">
        <f t="shared" si="2"/>
        <v>Completed</v>
      </c>
      <c r="AC183" s="101" t="s">
        <v>860</v>
      </c>
      <c r="AD183" s="97">
        <v>45315</v>
      </c>
      <c r="AE183" t="s">
        <v>1754</v>
      </c>
      <c r="AV183" t="s">
        <v>1772</v>
      </c>
    </row>
    <row r="184" spans="21:48" x14ac:dyDescent="0.35">
      <c r="U184" s="98" t="s">
        <v>39</v>
      </c>
      <c r="V184" t="s">
        <v>918</v>
      </c>
      <c r="W184" s="97">
        <v>45196</v>
      </c>
      <c r="X184" t="s">
        <v>40</v>
      </c>
      <c r="Y184" t="s">
        <v>1783</v>
      </c>
      <c r="AB184" s="101" t="str">
        <f t="shared" si="2"/>
        <v>Completed</v>
      </c>
      <c r="AC184" s="101" t="s">
        <v>399</v>
      </c>
      <c r="AD184" s="97">
        <v>45230</v>
      </c>
      <c r="AE184" t="s">
        <v>1757</v>
      </c>
      <c r="AT184" t="s">
        <v>1719</v>
      </c>
      <c r="AU184" s="103">
        <v>0</v>
      </c>
      <c r="AV184" t="s">
        <v>1769</v>
      </c>
    </row>
    <row r="185" spans="21:48" x14ac:dyDescent="0.35">
      <c r="U185" s="98" t="s">
        <v>39</v>
      </c>
      <c r="V185" t="s">
        <v>953</v>
      </c>
      <c r="W185" s="97">
        <v>45205</v>
      </c>
      <c r="X185" t="s">
        <v>40</v>
      </c>
      <c r="Y185" t="s">
        <v>1752</v>
      </c>
      <c r="AB185" s="101" t="str">
        <f t="shared" si="2"/>
        <v>Completed</v>
      </c>
      <c r="AC185" s="101" t="s">
        <v>387</v>
      </c>
      <c r="AD185" s="97">
        <v>45201</v>
      </c>
      <c r="AE185" t="s">
        <v>1763</v>
      </c>
      <c r="AS185" t="s">
        <v>390</v>
      </c>
      <c r="AT185" t="s">
        <v>860</v>
      </c>
      <c r="AU185" s="97">
        <v>45315</v>
      </c>
      <c r="AV185" t="s">
        <v>1754</v>
      </c>
    </row>
    <row r="186" spans="21:48" x14ac:dyDescent="0.35">
      <c r="U186" s="98" t="s">
        <v>39</v>
      </c>
      <c r="V186" t="s">
        <v>958</v>
      </c>
      <c r="W186" s="97">
        <v>45230</v>
      </c>
      <c r="X186" t="s">
        <v>40</v>
      </c>
      <c r="Y186" t="s">
        <v>1754</v>
      </c>
      <c r="AB186" s="101" t="str">
        <f t="shared" si="2"/>
        <v>Completed</v>
      </c>
      <c r="AC186" s="101" t="s">
        <v>391</v>
      </c>
      <c r="AD186" s="97">
        <v>45275</v>
      </c>
      <c r="AE186" t="s">
        <v>1763</v>
      </c>
      <c r="AT186" t="s">
        <v>399</v>
      </c>
      <c r="AU186" s="97">
        <v>45230</v>
      </c>
      <c r="AV186" t="s">
        <v>1757</v>
      </c>
    </row>
    <row r="187" spans="21:48" x14ac:dyDescent="0.35">
      <c r="U187" s="98" t="s">
        <v>39</v>
      </c>
      <c r="V187" t="s">
        <v>981</v>
      </c>
      <c r="W187" s="97">
        <v>45196</v>
      </c>
      <c r="X187" t="s">
        <v>390</v>
      </c>
      <c r="Y187" t="s">
        <v>1757</v>
      </c>
      <c r="AB187" s="101" t="str">
        <f t="shared" si="2"/>
        <v>Completed</v>
      </c>
      <c r="AC187" s="101" t="s">
        <v>394</v>
      </c>
      <c r="AD187" s="97">
        <v>45201</v>
      </c>
      <c r="AE187" t="s">
        <v>1763</v>
      </c>
      <c r="AT187" t="s">
        <v>387</v>
      </c>
      <c r="AU187" s="97">
        <v>45201</v>
      </c>
      <c r="AV187" t="s">
        <v>1763</v>
      </c>
    </row>
    <row r="188" spans="21:48" x14ac:dyDescent="0.35">
      <c r="U188" s="98" t="s">
        <v>39</v>
      </c>
      <c r="V188" t="s">
        <v>984</v>
      </c>
      <c r="W188" s="97">
        <v>45196</v>
      </c>
      <c r="X188" t="s">
        <v>40</v>
      </c>
      <c r="Y188" t="s">
        <v>1782</v>
      </c>
      <c r="AB188" s="101" t="str">
        <f t="shared" si="2"/>
        <v>Completed</v>
      </c>
      <c r="AC188" s="101" t="s">
        <v>528</v>
      </c>
      <c r="AD188" s="97">
        <v>45309</v>
      </c>
      <c r="AE188" t="s">
        <v>1757</v>
      </c>
      <c r="AT188" t="s">
        <v>391</v>
      </c>
      <c r="AU188" s="97">
        <v>45275</v>
      </c>
      <c r="AV188" t="s">
        <v>1763</v>
      </c>
    </row>
    <row r="189" spans="21:48" x14ac:dyDescent="0.35">
      <c r="U189" s="98" t="s">
        <v>39</v>
      </c>
      <c r="V189" t="s">
        <v>984</v>
      </c>
      <c r="W189" s="97">
        <v>45196</v>
      </c>
      <c r="X189" t="s">
        <v>40</v>
      </c>
      <c r="Y189" t="s">
        <v>1755</v>
      </c>
      <c r="AB189" s="101" t="str">
        <f t="shared" si="2"/>
        <v>Completed</v>
      </c>
      <c r="AC189" s="101" t="s">
        <v>409</v>
      </c>
      <c r="AD189" s="97">
        <v>45230</v>
      </c>
      <c r="AE189" t="s">
        <v>1757</v>
      </c>
      <c r="AT189" t="s">
        <v>394</v>
      </c>
      <c r="AU189" s="97">
        <v>45201</v>
      </c>
      <c r="AV189" t="s">
        <v>1763</v>
      </c>
    </row>
    <row r="190" spans="21:48" x14ac:dyDescent="0.35">
      <c r="U190" s="98" t="s">
        <v>39</v>
      </c>
      <c r="V190" t="s">
        <v>988</v>
      </c>
      <c r="W190" s="97">
        <v>45196</v>
      </c>
      <c r="X190" t="s">
        <v>40</v>
      </c>
      <c r="Y190" t="s">
        <v>1772</v>
      </c>
      <c r="AB190" s="101" t="str">
        <f t="shared" si="2"/>
        <v>Completed</v>
      </c>
      <c r="AC190" s="101" t="s">
        <v>1597</v>
      </c>
      <c r="AD190" s="103">
        <v>0</v>
      </c>
      <c r="AE190" t="s">
        <v>1760</v>
      </c>
      <c r="AT190" t="s">
        <v>528</v>
      </c>
      <c r="AU190" s="97">
        <v>45309</v>
      </c>
      <c r="AV190" t="s">
        <v>1757</v>
      </c>
    </row>
    <row r="191" spans="21:48" x14ac:dyDescent="0.35">
      <c r="U191" s="98" t="s">
        <v>39</v>
      </c>
      <c r="V191" t="s">
        <v>988</v>
      </c>
      <c r="W191" s="97">
        <v>45196</v>
      </c>
      <c r="X191" t="s">
        <v>390</v>
      </c>
      <c r="Y191" t="s">
        <v>1757</v>
      </c>
      <c r="AB191" s="101" t="str">
        <f t="shared" si="2"/>
        <v>Completed</v>
      </c>
      <c r="AC191" s="101" t="s">
        <v>346</v>
      </c>
      <c r="AD191" s="97">
        <v>45230</v>
      </c>
      <c r="AE191" t="s">
        <v>349</v>
      </c>
      <c r="AT191" t="s">
        <v>409</v>
      </c>
      <c r="AU191" s="97">
        <v>45230</v>
      </c>
      <c r="AV191" t="s">
        <v>1757</v>
      </c>
    </row>
    <row r="192" spans="21:48" x14ac:dyDescent="0.35">
      <c r="U192" s="98" t="s">
        <v>39</v>
      </c>
      <c r="V192" t="s">
        <v>961</v>
      </c>
      <c r="W192" s="97">
        <v>45191</v>
      </c>
      <c r="X192" t="s">
        <v>40</v>
      </c>
      <c r="Y192" t="s">
        <v>1778</v>
      </c>
      <c r="AB192" s="101" t="str">
        <f t="shared" si="2"/>
        <v>Completed</v>
      </c>
      <c r="AC192" s="101" t="s">
        <v>575</v>
      </c>
      <c r="AD192" t="s">
        <v>41</v>
      </c>
      <c r="AE192" t="s">
        <v>1757</v>
      </c>
      <c r="AT192" t="s">
        <v>1597</v>
      </c>
      <c r="AU192" s="103">
        <v>0</v>
      </c>
      <c r="AV192" t="s">
        <v>1760</v>
      </c>
    </row>
    <row r="193" spans="21:48" x14ac:dyDescent="0.35">
      <c r="U193" s="98" t="s">
        <v>39</v>
      </c>
      <c r="V193" t="s">
        <v>961</v>
      </c>
      <c r="W193" s="97">
        <v>45404</v>
      </c>
      <c r="X193" t="s">
        <v>40</v>
      </c>
      <c r="Y193" t="s">
        <v>1780</v>
      </c>
      <c r="AB193" s="101" t="str">
        <f t="shared" si="2"/>
        <v>Completed</v>
      </c>
      <c r="AC193" s="101"/>
      <c r="AD193" s="103">
        <v>0</v>
      </c>
      <c r="AE193" t="s">
        <v>1757</v>
      </c>
      <c r="AT193" t="s">
        <v>346</v>
      </c>
      <c r="AU193" s="97">
        <v>45230</v>
      </c>
      <c r="AV193" t="s">
        <v>349</v>
      </c>
    </row>
    <row r="194" spans="21:48" x14ac:dyDescent="0.35">
      <c r="U194" s="98" t="s">
        <v>39</v>
      </c>
      <c r="V194" t="s">
        <v>937</v>
      </c>
      <c r="W194" s="97">
        <v>45275</v>
      </c>
      <c r="X194" t="s">
        <v>40</v>
      </c>
      <c r="Y194" t="s">
        <v>1751</v>
      </c>
      <c r="AB194" s="101" t="str">
        <f t="shared" si="2"/>
        <v>Completed</v>
      </c>
      <c r="AC194" s="101" t="s">
        <v>1659</v>
      </c>
      <c r="AD194" s="97">
        <v>45314</v>
      </c>
      <c r="AE194" t="s">
        <v>1765</v>
      </c>
      <c r="AT194" t="s">
        <v>575</v>
      </c>
      <c r="AU194" t="s">
        <v>41</v>
      </c>
      <c r="AV194" t="s">
        <v>1757</v>
      </c>
    </row>
    <row r="195" spans="21:48" x14ac:dyDescent="0.35">
      <c r="U195" s="98" t="s">
        <v>39</v>
      </c>
      <c r="V195" t="s">
        <v>995</v>
      </c>
      <c r="W195" s="97">
        <v>45196</v>
      </c>
      <c r="X195" t="s">
        <v>390</v>
      </c>
      <c r="Y195" t="s">
        <v>1757</v>
      </c>
      <c r="AB195" s="101" t="str">
        <f t="shared" si="2"/>
        <v>Completed</v>
      </c>
      <c r="AC195" s="101" t="s">
        <v>1662</v>
      </c>
      <c r="AD195" s="97">
        <v>45260</v>
      </c>
      <c r="AE195" t="s">
        <v>1752</v>
      </c>
      <c r="AU195" s="103">
        <v>0</v>
      </c>
      <c r="AV195" t="s">
        <v>1757</v>
      </c>
    </row>
    <row r="196" spans="21:48" x14ac:dyDescent="0.35">
      <c r="U196" s="98" t="s">
        <v>39</v>
      </c>
      <c r="V196" t="s">
        <v>941</v>
      </c>
      <c r="W196" s="97">
        <v>45196</v>
      </c>
      <c r="X196" t="s">
        <v>40</v>
      </c>
      <c r="Y196" t="s">
        <v>1772</v>
      </c>
      <c r="AB196" s="101" t="str">
        <f t="shared" si="2"/>
        <v>Completed</v>
      </c>
      <c r="AC196" s="101" t="s">
        <v>800</v>
      </c>
      <c r="AD196" s="97">
        <v>45250</v>
      </c>
      <c r="AE196" t="s">
        <v>1752</v>
      </c>
      <c r="AT196" t="s">
        <v>1659</v>
      </c>
      <c r="AU196" s="97">
        <v>45314</v>
      </c>
      <c r="AV196" t="s">
        <v>1765</v>
      </c>
    </row>
    <row r="197" spans="21:48" x14ac:dyDescent="0.35">
      <c r="U197" s="98" t="s">
        <v>39</v>
      </c>
      <c r="V197" t="s">
        <v>941</v>
      </c>
      <c r="W197" s="97">
        <v>45196</v>
      </c>
      <c r="X197" t="s">
        <v>40</v>
      </c>
      <c r="Y197" t="s">
        <v>1755</v>
      </c>
      <c r="AB197" s="101" t="str">
        <f t="shared" si="2"/>
        <v>Completed</v>
      </c>
      <c r="AC197" s="101" t="s">
        <v>926</v>
      </c>
      <c r="AD197" s="97">
        <v>45196</v>
      </c>
      <c r="AE197" t="s">
        <v>1757</v>
      </c>
      <c r="AT197" t="s">
        <v>1662</v>
      </c>
      <c r="AU197" s="97">
        <v>45260</v>
      </c>
      <c r="AV197" t="s">
        <v>1752</v>
      </c>
    </row>
    <row r="198" spans="21:48" x14ac:dyDescent="0.35">
      <c r="U198" s="98" t="s">
        <v>39</v>
      </c>
      <c r="V198" t="s">
        <v>966</v>
      </c>
      <c r="W198" s="97">
        <v>45196</v>
      </c>
      <c r="X198" t="s">
        <v>40</v>
      </c>
      <c r="Y198" t="s">
        <v>1778</v>
      </c>
      <c r="AB198" s="101" t="str">
        <f t="shared" si="2"/>
        <v>Completed</v>
      </c>
      <c r="AC198" s="101" t="s">
        <v>999</v>
      </c>
      <c r="AD198" s="97">
        <v>45173</v>
      </c>
      <c r="AE198" t="s">
        <v>1779</v>
      </c>
      <c r="AT198" t="s">
        <v>800</v>
      </c>
      <c r="AU198" s="97">
        <v>45250</v>
      </c>
      <c r="AV198" t="s">
        <v>1752</v>
      </c>
    </row>
    <row r="199" spans="21:48" x14ac:dyDescent="0.35">
      <c r="U199" s="98" t="s">
        <v>39</v>
      </c>
      <c r="V199" t="s">
        <v>966</v>
      </c>
      <c r="W199" s="97">
        <v>45196</v>
      </c>
      <c r="X199" t="s">
        <v>390</v>
      </c>
      <c r="Y199" t="s">
        <v>1755</v>
      </c>
      <c r="AB199" s="101" t="str">
        <f t="shared" ref="AB199:AB204" si="3">AB198</f>
        <v>Completed</v>
      </c>
      <c r="AC199" s="101" t="s">
        <v>1010</v>
      </c>
      <c r="AD199" s="97">
        <v>45201</v>
      </c>
      <c r="AE199" t="s">
        <v>1757</v>
      </c>
      <c r="AT199" t="s">
        <v>926</v>
      </c>
      <c r="AU199" s="97">
        <v>45196</v>
      </c>
      <c r="AV199" t="s">
        <v>1757</v>
      </c>
    </row>
    <row r="200" spans="21:48" x14ac:dyDescent="0.35">
      <c r="U200" s="98" t="s">
        <v>39</v>
      </c>
      <c r="V200" t="s">
        <v>966</v>
      </c>
      <c r="W200" s="97">
        <v>45196</v>
      </c>
      <c r="X200" t="s">
        <v>40</v>
      </c>
      <c r="Y200" t="s">
        <v>1791</v>
      </c>
      <c r="AB200" s="101" t="str">
        <f t="shared" si="3"/>
        <v>Completed</v>
      </c>
      <c r="AC200" s="101" t="s">
        <v>981</v>
      </c>
      <c r="AD200" s="97">
        <v>45196</v>
      </c>
      <c r="AE200" t="s">
        <v>1757</v>
      </c>
      <c r="AT200" t="s">
        <v>999</v>
      </c>
      <c r="AU200" s="97">
        <v>45173</v>
      </c>
      <c r="AV200" t="s">
        <v>1779</v>
      </c>
    </row>
    <row r="201" spans="21:48" x14ac:dyDescent="0.35">
      <c r="U201" s="98" t="s">
        <v>39</v>
      </c>
      <c r="V201" t="s">
        <v>970</v>
      </c>
      <c r="W201" s="97">
        <v>45187</v>
      </c>
      <c r="X201" t="s">
        <v>40</v>
      </c>
      <c r="Y201" t="s">
        <v>1783</v>
      </c>
      <c r="AB201" s="101" t="str">
        <f t="shared" si="3"/>
        <v>Completed</v>
      </c>
      <c r="AC201" s="101" t="s">
        <v>988</v>
      </c>
      <c r="AD201" s="97">
        <v>45196</v>
      </c>
      <c r="AE201" t="s">
        <v>1757</v>
      </c>
      <c r="AT201" t="s">
        <v>1010</v>
      </c>
      <c r="AU201" s="97">
        <v>45201</v>
      </c>
      <c r="AV201" t="s">
        <v>1757</v>
      </c>
    </row>
    <row r="202" spans="21:48" x14ac:dyDescent="0.35">
      <c r="U202" s="98" t="s">
        <v>39</v>
      </c>
      <c r="V202" t="s">
        <v>231</v>
      </c>
      <c r="W202" s="97">
        <v>45205</v>
      </c>
      <c r="X202" t="s">
        <v>40</v>
      </c>
      <c r="Y202" t="s">
        <v>1752</v>
      </c>
      <c r="AB202" s="101" t="str">
        <f t="shared" si="3"/>
        <v>Completed</v>
      </c>
      <c r="AC202" s="101" t="s">
        <v>995</v>
      </c>
      <c r="AD202" s="97">
        <v>45196</v>
      </c>
      <c r="AE202" t="s">
        <v>1757</v>
      </c>
      <c r="AT202" t="s">
        <v>981</v>
      </c>
      <c r="AU202" s="97">
        <v>45196</v>
      </c>
      <c r="AV202" t="s">
        <v>1757</v>
      </c>
    </row>
    <row r="203" spans="21:48" x14ac:dyDescent="0.35">
      <c r="U203" s="98" t="s">
        <v>39</v>
      </c>
      <c r="V203" t="s">
        <v>1222</v>
      </c>
      <c r="W203" s="97">
        <v>45295</v>
      </c>
      <c r="X203" t="s">
        <v>40</v>
      </c>
      <c r="Y203" t="s">
        <v>1751</v>
      </c>
      <c r="AB203" s="101" t="str">
        <f t="shared" si="3"/>
        <v>Completed</v>
      </c>
      <c r="AC203" s="101" t="s">
        <v>966</v>
      </c>
      <c r="AD203" s="97">
        <v>45196</v>
      </c>
      <c r="AE203" t="s">
        <v>1755</v>
      </c>
      <c r="AT203" t="s">
        <v>988</v>
      </c>
      <c r="AU203" s="97">
        <v>45196</v>
      </c>
      <c r="AV203" t="s">
        <v>1757</v>
      </c>
    </row>
    <row r="204" spans="21:48" x14ac:dyDescent="0.35">
      <c r="U204" s="98" t="s">
        <v>39</v>
      </c>
      <c r="V204" t="s">
        <v>1222</v>
      </c>
      <c r="W204" s="97">
        <v>45279</v>
      </c>
      <c r="X204" t="s">
        <v>40</v>
      </c>
      <c r="Y204" t="s">
        <v>1755</v>
      </c>
      <c r="AB204" s="101" t="str">
        <f t="shared" si="3"/>
        <v>Completed</v>
      </c>
      <c r="AC204" s="101" t="s">
        <v>492</v>
      </c>
      <c r="AD204" s="97">
        <v>45314</v>
      </c>
      <c r="AE204" t="s">
        <v>1792</v>
      </c>
      <c r="AT204" t="s">
        <v>995</v>
      </c>
      <c r="AU204" s="97">
        <v>45196</v>
      </c>
      <c r="AV204" t="s">
        <v>1757</v>
      </c>
    </row>
    <row r="205" spans="21:48" x14ac:dyDescent="0.35">
      <c r="U205" s="98" t="s">
        <v>39</v>
      </c>
      <c r="V205" t="s">
        <v>1712</v>
      </c>
      <c r="W205" s="97">
        <v>45295</v>
      </c>
      <c r="X205" t="s">
        <v>40</v>
      </c>
      <c r="Y205" t="s">
        <v>1772</v>
      </c>
      <c r="AB205" s="101" t="s">
        <v>1827</v>
      </c>
      <c r="AC205" s="101" t="s">
        <v>1740</v>
      </c>
      <c r="AD205" s="97">
        <v>45407</v>
      </c>
      <c r="AE205" t="s">
        <v>1802</v>
      </c>
      <c r="AT205" t="s">
        <v>966</v>
      </c>
      <c r="AU205" s="97">
        <v>45196</v>
      </c>
      <c r="AV205" t="s">
        <v>1755</v>
      </c>
    </row>
    <row r="206" spans="21:48" x14ac:dyDescent="0.35">
      <c r="U206" s="98" t="s">
        <v>39</v>
      </c>
      <c r="V206" t="s">
        <v>1712</v>
      </c>
      <c r="W206" s="97">
        <v>45167</v>
      </c>
      <c r="X206" t="s">
        <v>40</v>
      </c>
      <c r="Y206" t="s">
        <v>1762</v>
      </c>
      <c r="AB206" s="101" t="s">
        <v>1827</v>
      </c>
      <c r="AC206" s="101" t="s">
        <v>1741</v>
      </c>
      <c r="AD206" s="97">
        <v>45407</v>
      </c>
      <c r="AE206" t="s">
        <v>1802</v>
      </c>
      <c r="AT206" t="s">
        <v>492</v>
      </c>
      <c r="AU206" s="97">
        <v>45314</v>
      </c>
      <c r="AV206" t="s">
        <v>1792</v>
      </c>
    </row>
    <row r="207" spans="21:48" x14ac:dyDescent="0.35">
      <c r="U207" s="98" t="s">
        <v>39</v>
      </c>
      <c r="V207" t="s">
        <v>945</v>
      </c>
      <c r="W207" s="97">
        <v>45196</v>
      </c>
      <c r="X207" t="s">
        <v>40</v>
      </c>
      <c r="Y207" t="s">
        <v>1782</v>
      </c>
      <c r="AB207" s="101" t="s">
        <v>1827</v>
      </c>
      <c r="AC207" s="101" t="s">
        <v>1742</v>
      </c>
      <c r="AD207" s="97">
        <v>45407</v>
      </c>
      <c r="AE207" t="s">
        <v>1802</v>
      </c>
      <c r="AS207" t="s">
        <v>1827</v>
      </c>
      <c r="AT207" t="s">
        <v>1740</v>
      </c>
      <c r="AU207" s="97">
        <v>45407</v>
      </c>
      <c r="AV207" t="s">
        <v>1802</v>
      </c>
    </row>
    <row r="208" spans="21:48" x14ac:dyDescent="0.35">
      <c r="U208" s="98" t="s">
        <v>39</v>
      </c>
      <c r="V208" t="s">
        <v>945</v>
      </c>
      <c r="W208" s="97">
        <v>45196</v>
      </c>
      <c r="X208" t="s">
        <v>40</v>
      </c>
      <c r="Y208" t="s">
        <v>1780</v>
      </c>
      <c r="AB208" s="101" t="s">
        <v>1827</v>
      </c>
      <c r="AC208" s="101" t="s">
        <v>1743</v>
      </c>
      <c r="AD208" s="97">
        <v>45407</v>
      </c>
      <c r="AE208" t="s">
        <v>1802</v>
      </c>
      <c r="AT208" t="s">
        <v>1741</v>
      </c>
      <c r="AU208" s="97">
        <v>45407</v>
      </c>
      <c r="AV208" t="s">
        <v>1802</v>
      </c>
    </row>
    <row r="209" spans="21:48" x14ac:dyDescent="0.35">
      <c r="U209" s="98" t="s">
        <v>39</v>
      </c>
      <c r="V209" t="s">
        <v>949</v>
      </c>
      <c r="W209" s="97">
        <v>45196</v>
      </c>
      <c r="X209" t="s">
        <v>40</v>
      </c>
      <c r="Y209" t="s">
        <v>1752</v>
      </c>
      <c r="AB209" s="101" t="s">
        <v>1827</v>
      </c>
      <c r="AC209" s="101" t="s">
        <v>1164</v>
      </c>
      <c r="AD209" s="97">
        <v>45414</v>
      </c>
      <c r="AE209" t="s">
        <v>1812</v>
      </c>
      <c r="AT209" t="s">
        <v>1742</v>
      </c>
      <c r="AU209" s="97">
        <v>45407</v>
      </c>
      <c r="AV209" t="s">
        <v>1802</v>
      </c>
    </row>
    <row r="210" spans="21:48" x14ac:dyDescent="0.35">
      <c r="U210" s="98" t="s">
        <v>39</v>
      </c>
      <c r="V210" t="s">
        <v>1015</v>
      </c>
      <c r="W210" s="97">
        <v>45196</v>
      </c>
      <c r="X210" t="s">
        <v>40</v>
      </c>
      <c r="Y210" t="s">
        <v>1772</v>
      </c>
      <c r="AB210" s="101" t="s">
        <v>1827</v>
      </c>
      <c r="AC210" s="101" t="s">
        <v>1739</v>
      </c>
      <c r="AD210" s="97">
        <v>45407</v>
      </c>
      <c r="AE210" t="s">
        <v>1802</v>
      </c>
      <c r="AT210" t="s">
        <v>1743</v>
      </c>
      <c r="AU210" s="97">
        <v>45407</v>
      </c>
      <c r="AV210" t="s">
        <v>1802</v>
      </c>
    </row>
    <row r="211" spans="21:48" x14ac:dyDescent="0.35">
      <c r="U211" s="98" t="s">
        <v>39</v>
      </c>
      <c r="V211" t="s">
        <v>1015</v>
      </c>
      <c r="W211" s="97">
        <v>45196</v>
      </c>
      <c r="X211" t="s">
        <v>40</v>
      </c>
      <c r="Y211" t="s">
        <v>1755</v>
      </c>
      <c r="AB211" s="101" t="s">
        <v>1827</v>
      </c>
      <c r="AC211" s="101" t="s">
        <v>1748</v>
      </c>
      <c r="AD211" s="97">
        <v>45407</v>
      </c>
      <c r="AE211" t="s">
        <v>1802</v>
      </c>
      <c r="AT211" t="s">
        <v>1164</v>
      </c>
      <c r="AU211" s="97">
        <v>45414</v>
      </c>
      <c r="AV211" t="s">
        <v>1812</v>
      </c>
    </row>
    <row r="212" spans="21:48" x14ac:dyDescent="0.35">
      <c r="U212" s="98" t="s">
        <v>130</v>
      </c>
      <c r="V212" t="s">
        <v>1719</v>
      </c>
      <c r="W212" s="97">
        <v>0</v>
      </c>
      <c r="X212" t="s">
        <v>40</v>
      </c>
      <c r="Y212" t="s">
        <v>1769</v>
      </c>
      <c r="AB212" s="101" t="s">
        <v>1827</v>
      </c>
      <c r="AC212" s="101" t="s">
        <v>1746</v>
      </c>
      <c r="AD212" s="97">
        <v>45407</v>
      </c>
      <c r="AE212" t="s">
        <v>1802</v>
      </c>
      <c r="AT212" t="s">
        <v>1739</v>
      </c>
      <c r="AU212" s="97">
        <v>45407</v>
      </c>
      <c r="AV212" t="s">
        <v>1802</v>
      </c>
    </row>
    <row r="213" spans="21:48" x14ac:dyDescent="0.35">
      <c r="U213" s="98" t="s">
        <v>39</v>
      </c>
      <c r="V213" t="s">
        <v>492</v>
      </c>
      <c r="W213" s="97">
        <v>45314</v>
      </c>
      <c r="X213" t="s">
        <v>390</v>
      </c>
      <c r="Y213" t="s">
        <v>1792</v>
      </c>
      <c r="AB213" s="101" t="s">
        <v>1827</v>
      </c>
      <c r="AC213" s="101" t="s">
        <v>1745</v>
      </c>
      <c r="AD213" s="97">
        <v>45407</v>
      </c>
      <c r="AE213" t="s">
        <v>1802</v>
      </c>
      <c r="AT213" t="s">
        <v>1748</v>
      </c>
      <c r="AU213" s="97">
        <v>45407</v>
      </c>
      <c r="AV213" t="s">
        <v>1802</v>
      </c>
    </row>
    <row r="214" spans="21:48" x14ac:dyDescent="0.35">
      <c r="U214" s="98" t="s">
        <v>39</v>
      </c>
      <c r="V214" t="s">
        <v>68</v>
      </c>
      <c r="W214" s="97">
        <v>45406</v>
      </c>
      <c r="X214" t="s">
        <v>1827</v>
      </c>
      <c r="Y214" t="s">
        <v>1793</v>
      </c>
      <c r="AB214" s="101" t="s">
        <v>1827</v>
      </c>
      <c r="AC214" s="101" t="s">
        <v>127</v>
      </c>
      <c r="AD214" s="97">
        <v>45414</v>
      </c>
      <c r="AE214" t="s">
        <v>1810</v>
      </c>
      <c r="AT214" t="s">
        <v>1746</v>
      </c>
      <c r="AU214" s="97">
        <v>45407</v>
      </c>
      <c r="AV214" t="s">
        <v>1802</v>
      </c>
    </row>
    <row r="215" spans="21:48" x14ac:dyDescent="0.35">
      <c r="U215" s="98" t="s">
        <v>39</v>
      </c>
      <c r="V215" t="s">
        <v>552</v>
      </c>
      <c r="W215" s="97">
        <v>45406</v>
      </c>
      <c r="X215" t="s">
        <v>1827</v>
      </c>
      <c r="Y215" t="s">
        <v>1794</v>
      </c>
      <c r="AB215" s="101" t="s">
        <v>1827</v>
      </c>
      <c r="AC215" s="101" t="s">
        <v>109</v>
      </c>
      <c r="AD215" s="97">
        <v>45420</v>
      </c>
      <c r="AE215" t="s">
        <v>1796</v>
      </c>
      <c r="AT215" t="s">
        <v>1745</v>
      </c>
      <c r="AU215" s="97">
        <v>45407</v>
      </c>
      <c r="AV215" t="s">
        <v>1802</v>
      </c>
    </row>
    <row r="216" spans="21:48" x14ac:dyDescent="0.35">
      <c r="U216" s="98" t="s">
        <v>39</v>
      </c>
      <c r="V216" t="s">
        <v>89</v>
      </c>
      <c r="W216" s="97">
        <v>45406</v>
      </c>
      <c r="X216" t="s">
        <v>1827</v>
      </c>
      <c r="Y216" t="s">
        <v>1795</v>
      </c>
      <c r="AB216" s="101" t="s">
        <v>1827</v>
      </c>
      <c r="AC216" s="101" t="s">
        <v>1343</v>
      </c>
      <c r="AD216" s="97">
        <v>45420</v>
      </c>
      <c r="AE216" t="s">
        <v>1810</v>
      </c>
      <c r="AT216" t="s">
        <v>127</v>
      </c>
      <c r="AU216" s="97">
        <v>45414</v>
      </c>
      <c r="AV216" t="s">
        <v>1810</v>
      </c>
    </row>
    <row r="217" spans="21:48" x14ac:dyDescent="0.35">
      <c r="U217" s="98" t="s">
        <v>39</v>
      </c>
      <c r="V217" t="s">
        <v>170</v>
      </c>
      <c r="W217" s="97">
        <v>45406</v>
      </c>
      <c r="X217" t="s">
        <v>1827</v>
      </c>
      <c r="Y217" t="s">
        <v>1796</v>
      </c>
      <c r="AB217" s="101" t="s">
        <v>1827</v>
      </c>
      <c r="AC217" s="101" t="s">
        <v>68</v>
      </c>
      <c r="AD217" s="97">
        <v>45406</v>
      </c>
      <c r="AE217" t="s">
        <v>1793</v>
      </c>
      <c r="AT217" t="s">
        <v>109</v>
      </c>
      <c r="AU217" s="97">
        <v>45420</v>
      </c>
      <c r="AV217" t="s">
        <v>1796</v>
      </c>
    </row>
    <row r="218" spans="21:48" x14ac:dyDescent="0.35">
      <c r="U218" s="98" t="s">
        <v>39</v>
      </c>
      <c r="V218" t="s">
        <v>176</v>
      </c>
      <c r="W218" s="97">
        <v>45406</v>
      </c>
      <c r="X218" t="s">
        <v>1827</v>
      </c>
      <c r="Y218" t="s">
        <v>1797</v>
      </c>
      <c r="AB218" s="101" t="s">
        <v>1827</v>
      </c>
      <c r="AC218" s="101" t="s">
        <v>93</v>
      </c>
      <c r="AD218" s="97">
        <v>45414</v>
      </c>
      <c r="AE218" t="s">
        <v>1813</v>
      </c>
      <c r="AT218" t="s">
        <v>1343</v>
      </c>
      <c r="AU218" s="97">
        <v>45420</v>
      </c>
      <c r="AV218" t="s">
        <v>1810</v>
      </c>
    </row>
    <row r="219" spans="21:48" x14ac:dyDescent="0.35">
      <c r="U219" s="98" t="s">
        <v>39</v>
      </c>
      <c r="V219" t="s">
        <v>166</v>
      </c>
      <c r="W219" s="97">
        <v>45406</v>
      </c>
      <c r="X219" t="s">
        <v>1827</v>
      </c>
      <c r="Y219" t="s">
        <v>1798</v>
      </c>
      <c r="AB219" s="101" t="s">
        <v>1827</v>
      </c>
      <c r="AC219" s="101" t="s">
        <v>464</v>
      </c>
      <c r="AD219" s="97">
        <v>45420</v>
      </c>
      <c r="AE219" t="s">
        <v>1823</v>
      </c>
      <c r="AT219" t="s">
        <v>68</v>
      </c>
      <c r="AU219" s="97">
        <v>45406</v>
      </c>
      <c r="AV219" t="s">
        <v>1793</v>
      </c>
    </row>
    <row r="220" spans="21:48" x14ac:dyDescent="0.35">
      <c r="U220" s="98" t="s">
        <v>39</v>
      </c>
      <c r="V220" t="s">
        <v>139</v>
      </c>
      <c r="W220" s="97">
        <v>45406</v>
      </c>
      <c r="X220" t="s">
        <v>1827</v>
      </c>
      <c r="Y220" t="s">
        <v>1799</v>
      </c>
      <c r="AB220" s="101" t="s">
        <v>1827</v>
      </c>
      <c r="AC220" s="101" t="s">
        <v>357</v>
      </c>
      <c r="AD220" s="97">
        <v>45420</v>
      </c>
      <c r="AE220" t="s">
        <v>1825</v>
      </c>
      <c r="AT220" t="s">
        <v>93</v>
      </c>
      <c r="AU220" s="97">
        <v>45414</v>
      </c>
      <c r="AV220" t="s">
        <v>1813</v>
      </c>
    </row>
    <row r="221" spans="21:48" x14ac:dyDescent="0.35">
      <c r="U221" s="98" t="s">
        <v>39</v>
      </c>
      <c r="V221" t="s">
        <v>100</v>
      </c>
      <c r="W221" s="97">
        <v>45406</v>
      </c>
      <c r="X221" t="s">
        <v>1827</v>
      </c>
      <c r="Y221" t="s">
        <v>1800</v>
      </c>
      <c r="AB221" s="101" t="s">
        <v>1827</v>
      </c>
      <c r="AC221" s="101" t="s">
        <v>443</v>
      </c>
      <c r="AD221" s="97">
        <v>45414</v>
      </c>
      <c r="AE221" t="s">
        <v>1808</v>
      </c>
      <c r="AT221" t="s">
        <v>464</v>
      </c>
      <c r="AU221" s="97">
        <v>45420</v>
      </c>
      <c r="AV221" t="s">
        <v>1823</v>
      </c>
    </row>
    <row r="222" spans="21:48" x14ac:dyDescent="0.35">
      <c r="U222" s="98" t="s">
        <v>39</v>
      </c>
      <c r="V222" t="s">
        <v>290</v>
      </c>
      <c r="W222" s="97">
        <v>45406</v>
      </c>
      <c r="X222" t="s">
        <v>1827</v>
      </c>
      <c r="Y222" t="s">
        <v>1801</v>
      </c>
      <c r="AB222" s="101" t="s">
        <v>1827</v>
      </c>
      <c r="AC222" s="101" t="s">
        <v>121</v>
      </c>
      <c r="AD222" s="97">
        <v>45420</v>
      </c>
      <c r="AE222" t="s">
        <v>1824</v>
      </c>
      <c r="AT222" t="s">
        <v>357</v>
      </c>
      <c r="AU222" s="97">
        <v>45420</v>
      </c>
      <c r="AV222" t="s">
        <v>1825</v>
      </c>
    </row>
    <row r="223" spans="21:48" x14ac:dyDescent="0.35">
      <c r="U223" s="98" t="s">
        <v>130</v>
      </c>
      <c r="V223" t="s">
        <v>1739</v>
      </c>
      <c r="W223" s="97">
        <v>45407</v>
      </c>
      <c r="X223" t="s">
        <v>1827</v>
      </c>
      <c r="Y223" t="s">
        <v>1802</v>
      </c>
      <c r="AB223" s="101" t="s">
        <v>1827</v>
      </c>
      <c r="AC223" s="101" t="s">
        <v>281</v>
      </c>
      <c r="AD223" s="97">
        <v>45414</v>
      </c>
      <c r="AE223" t="s">
        <v>1807</v>
      </c>
      <c r="AT223" t="s">
        <v>443</v>
      </c>
      <c r="AU223" s="97">
        <v>45414</v>
      </c>
      <c r="AV223" t="s">
        <v>1808</v>
      </c>
    </row>
    <row r="224" spans="21:48" x14ac:dyDescent="0.35">
      <c r="U224" s="98" t="s">
        <v>130</v>
      </c>
      <c r="V224" t="s">
        <v>1740</v>
      </c>
      <c r="W224" s="97">
        <v>45407</v>
      </c>
      <c r="X224" t="s">
        <v>1827</v>
      </c>
      <c r="Y224" t="s">
        <v>1802</v>
      </c>
      <c r="AB224" s="101" t="s">
        <v>1827</v>
      </c>
      <c r="AC224" s="101" t="s">
        <v>268</v>
      </c>
      <c r="AD224" s="97">
        <v>45414</v>
      </c>
      <c r="AE224" t="s">
        <v>1814</v>
      </c>
      <c r="AT224" t="s">
        <v>121</v>
      </c>
      <c r="AU224" s="97">
        <v>45420</v>
      </c>
      <c r="AV224" t="s">
        <v>1824</v>
      </c>
    </row>
    <row r="225" spans="21:48" x14ac:dyDescent="0.35">
      <c r="U225" s="98" t="s">
        <v>130</v>
      </c>
      <c r="V225" t="s">
        <v>1741</v>
      </c>
      <c r="W225" s="97">
        <v>45407</v>
      </c>
      <c r="X225" t="s">
        <v>1827</v>
      </c>
      <c r="Y225" t="s">
        <v>1802</v>
      </c>
      <c r="AB225" s="101" t="s">
        <v>1827</v>
      </c>
      <c r="AC225" s="101" t="s">
        <v>271</v>
      </c>
      <c r="AD225" s="97">
        <v>45414</v>
      </c>
      <c r="AE225" t="s">
        <v>1813</v>
      </c>
      <c r="AT225" t="s">
        <v>281</v>
      </c>
      <c r="AU225" s="97">
        <v>45414</v>
      </c>
      <c r="AV225" t="s">
        <v>1807</v>
      </c>
    </row>
    <row r="226" spans="21:48" x14ac:dyDescent="0.35">
      <c r="U226" s="98" t="s">
        <v>130</v>
      </c>
      <c r="V226" t="s">
        <v>1742</v>
      </c>
      <c r="W226" s="97">
        <v>45407</v>
      </c>
      <c r="X226" t="s">
        <v>1827</v>
      </c>
      <c r="Y226" t="s">
        <v>1802</v>
      </c>
      <c r="AB226" s="101" t="s">
        <v>1827</v>
      </c>
      <c r="AC226" s="101" t="s">
        <v>274</v>
      </c>
      <c r="AD226" s="97">
        <v>45414</v>
      </c>
      <c r="AE226" t="s">
        <v>1797</v>
      </c>
      <c r="AT226" t="s">
        <v>268</v>
      </c>
      <c r="AU226" s="97">
        <v>45414</v>
      </c>
      <c r="AV226" t="s">
        <v>1814</v>
      </c>
    </row>
    <row r="227" spans="21:48" x14ac:dyDescent="0.35">
      <c r="U227" s="98" t="s">
        <v>130</v>
      </c>
      <c r="V227" t="s">
        <v>1743</v>
      </c>
      <c r="W227" s="97">
        <v>45407</v>
      </c>
      <c r="X227" t="s">
        <v>1827</v>
      </c>
      <c r="Y227" t="s">
        <v>1802</v>
      </c>
      <c r="AB227" s="101" t="s">
        <v>1827</v>
      </c>
      <c r="AC227" s="101" t="s">
        <v>330</v>
      </c>
      <c r="AD227" s="97">
        <v>45414</v>
      </c>
      <c r="AE227" t="s">
        <v>1815</v>
      </c>
      <c r="AT227" t="s">
        <v>271</v>
      </c>
      <c r="AU227" s="97">
        <v>45414</v>
      </c>
      <c r="AV227" t="s">
        <v>1813</v>
      </c>
    </row>
    <row r="228" spans="21:48" x14ac:dyDescent="0.35">
      <c r="U228" s="98" t="s">
        <v>130</v>
      </c>
      <c r="V228" t="s">
        <v>1744</v>
      </c>
      <c r="W228" s="97">
        <v>45407</v>
      </c>
      <c r="X228" t="s">
        <v>1827</v>
      </c>
      <c r="Y228" t="s">
        <v>1802</v>
      </c>
      <c r="AB228" s="101" t="s">
        <v>1827</v>
      </c>
      <c r="AC228" s="101" t="s">
        <v>336</v>
      </c>
      <c r="AD228" s="97">
        <v>45414</v>
      </c>
      <c r="AE228" t="s">
        <v>1816</v>
      </c>
      <c r="AT228" t="s">
        <v>274</v>
      </c>
      <c r="AU228" s="97">
        <v>45414</v>
      </c>
      <c r="AV228" t="s">
        <v>1797</v>
      </c>
    </row>
    <row r="229" spans="21:48" x14ac:dyDescent="0.35">
      <c r="U229" s="98" t="s">
        <v>130</v>
      </c>
      <c r="V229" t="s">
        <v>1745</v>
      </c>
      <c r="W229" s="97">
        <v>45407</v>
      </c>
      <c r="X229" t="s">
        <v>1827</v>
      </c>
      <c r="Y229" t="s">
        <v>1802</v>
      </c>
      <c r="AB229" s="101" t="s">
        <v>1827</v>
      </c>
      <c r="AC229" s="101" t="s">
        <v>100</v>
      </c>
      <c r="AD229" s="97">
        <v>45406</v>
      </c>
      <c r="AE229" t="s">
        <v>1800</v>
      </c>
      <c r="AT229" t="s">
        <v>330</v>
      </c>
      <c r="AU229" s="97">
        <v>45414</v>
      </c>
      <c r="AV229" t="s">
        <v>1815</v>
      </c>
    </row>
    <row r="230" spans="21:48" x14ac:dyDescent="0.35">
      <c r="U230" s="98" t="s">
        <v>130</v>
      </c>
      <c r="V230" t="s">
        <v>1746</v>
      </c>
      <c r="W230" s="97">
        <v>45407</v>
      </c>
      <c r="X230" t="s">
        <v>1827</v>
      </c>
      <c r="Y230" t="s">
        <v>1802</v>
      </c>
      <c r="AB230" s="101" t="s">
        <v>1827</v>
      </c>
      <c r="AC230" s="101" t="s">
        <v>76</v>
      </c>
      <c r="AD230" s="97">
        <v>45420</v>
      </c>
      <c r="AE230" t="s">
        <v>1822</v>
      </c>
      <c r="AT230" t="s">
        <v>336</v>
      </c>
      <c r="AU230" s="97">
        <v>45414</v>
      </c>
      <c r="AV230" t="s">
        <v>1816</v>
      </c>
    </row>
    <row r="231" spans="21:48" x14ac:dyDescent="0.35">
      <c r="U231" s="98" t="s">
        <v>130</v>
      </c>
      <c r="V231" t="s">
        <v>1747</v>
      </c>
      <c r="W231" s="97">
        <v>45407</v>
      </c>
      <c r="X231" t="s">
        <v>1827</v>
      </c>
      <c r="Y231" t="s">
        <v>1803</v>
      </c>
      <c r="AB231" s="101" t="s">
        <v>1827</v>
      </c>
      <c r="AC231" s="101" t="s">
        <v>85</v>
      </c>
      <c r="AD231" s="97">
        <v>45414</v>
      </c>
      <c r="AE231" t="s">
        <v>1821</v>
      </c>
      <c r="AT231" t="s">
        <v>100</v>
      </c>
      <c r="AU231" s="97">
        <v>45406</v>
      </c>
      <c r="AV231" t="s">
        <v>1800</v>
      </c>
    </row>
    <row r="232" spans="21:48" x14ac:dyDescent="0.35">
      <c r="U232" s="98" t="s">
        <v>130</v>
      </c>
      <c r="V232" t="s">
        <v>1748</v>
      </c>
      <c r="W232" s="97">
        <v>45407</v>
      </c>
      <c r="X232" t="s">
        <v>1827</v>
      </c>
      <c r="Y232" t="s">
        <v>1802</v>
      </c>
      <c r="AB232" s="101" t="s">
        <v>1827</v>
      </c>
      <c r="AC232" s="101" t="s">
        <v>769</v>
      </c>
      <c r="AD232" s="97">
        <v>45414</v>
      </c>
      <c r="AE232" t="s">
        <v>1812</v>
      </c>
      <c r="AT232" t="s">
        <v>76</v>
      </c>
      <c r="AU232" s="97">
        <v>45420</v>
      </c>
      <c r="AV232" t="s">
        <v>1822</v>
      </c>
    </row>
    <row r="233" spans="21:48" x14ac:dyDescent="0.35">
      <c r="U233" s="98" t="s">
        <v>130</v>
      </c>
      <c r="V233" t="s">
        <v>1749</v>
      </c>
      <c r="W233" s="97">
        <v>45407</v>
      </c>
      <c r="X233" t="s">
        <v>1827</v>
      </c>
      <c r="Y233" t="s">
        <v>1804</v>
      </c>
      <c r="AB233" s="101" t="s">
        <v>1827</v>
      </c>
      <c r="AC233" s="101" t="s">
        <v>135</v>
      </c>
      <c r="AD233" s="97">
        <v>45414</v>
      </c>
      <c r="AE233" t="s">
        <v>1810</v>
      </c>
      <c r="AT233" t="s">
        <v>85</v>
      </c>
      <c r="AU233" s="97">
        <v>45414</v>
      </c>
      <c r="AV233" t="s">
        <v>1821</v>
      </c>
    </row>
    <row r="234" spans="21:48" x14ac:dyDescent="0.35">
      <c r="U234" s="98" t="s">
        <v>39</v>
      </c>
      <c r="V234" t="s">
        <v>961</v>
      </c>
      <c r="W234" s="97">
        <v>45191</v>
      </c>
      <c r="X234" t="s">
        <v>1805</v>
      </c>
      <c r="Y234" t="s">
        <v>1806</v>
      </c>
      <c r="AB234" s="101" t="s">
        <v>1827</v>
      </c>
      <c r="AC234" s="101" t="s">
        <v>1747</v>
      </c>
      <c r="AD234" s="97">
        <v>45407</v>
      </c>
      <c r="AE234" t="s">
        <v>1803</v>
      </c>
      <c r="AT234" t="s">
        <v>769</v>
      </c>
      <c r="AU234" s="97">
        <v>45414</v>
      </c>
      <c r="AV234" t="s">
        <v>1812</v>
      </c>
    </row>
    <row r="235" spans="21:48" x14ac:dyDescent="0.35">
      <c r="U235" s="98" t="s">
        <v>39</v>
      </c>
      <c r="V235" t="s">
        <v>281</v>
      </c>
      <c r="W235" s="97">
        <v>45414</v>
      </c>
      <c r="X235" t="s">
        <v>1827</v>
      </c>
      <c r="Y235" t="s">
        <v>1807</v>
      </c>
      <c r="AB235" s="101" t="s">
        <v>1827</v>
      </c>
      <c r="AC235" s="101" t="s">
        <v>303</v>
      </c>
      <c r="AD235" s="97">
        <v>45420</v>
      </c>
      <c r="AE235" t="s">
        <v>1824</v>
      </c>
      <c r="AT235" t="s">
        <v>135</v>
      </c>
      <c r="AU235" s="97">
        <v>45414</v>
      </c>
      <c r="AV235" t="s">
        <v>1810</v>
      </c>
    </row>
    <row r="236" spans="21:48" x14ac:dyDescent="0.35">
      <c r="U236" s="98" t="s">
        <v>39</v>
      </c>
      <c r="V236" t="s">
        <v>443</v>
      </c>
      <c r="W236" s="97">
        <v>45414</v>
      </c>
      <c r="X236" t="s">
        <v>1827</v>
      </c>
      <c r="Y236" t="s">
        <v>1808</v>
      </c>
      <c r="AB236" s="101" t="s">
        <v>1827</v>
      </c>
      <c r="AC236" s="101" t="s">
        <v>290</v>
      </c>
      <c r="AD236" s="97">
        <v>45406</v>
      </c>
      <c r="AE236" t="s">
        <v>1801</v>
      </c>
      <c r="AT236" t="s">
        <v>1747</v>
      </c>
      <c r="AU236" s="97">
        <v>45407</v>
      </c>
      <c r="AV236" t="s">
        <v>1803</v>
      </c>
    </row>
    <row r="237" spans="21:48" x14ac:dyDescent="0.35">
      <c r="U237" s="98" t="s">
        <v>39</v>
      </c>
      <c r="V237" t="s">
        <v>528</v>
      </c>
      <c r="W237" s="97">
        <v>45414</v>
      </c>
      <c r="X237" t="s">
        <v>1805</v>
      </c>
      <c r="Y237" t="s">
        <v>1809</v>
      </c>
      <c r="AB237" s="101" t="s">
        <v>1827</v>
      </c>
      <c r="AC237" s="101" t="s">
        <v>89</v>
      </c>
      <c r="AD237" s="97">
        <v>45406</v>
      </c>
      <c r="AE237" t="s">
        <v>1795</v>
      </c>
      <c r="AT237" t="s">
        <v>303</v>
      </c>
      <c r="AU237" s="97">
        <v>45420</v>
      </c>
      <c r="AV237" t="s">
        <v>1824</v>
      </c>
    </row>
    <row r="238" spans="21:48" x14ac:dyDescent="0.35">
      <c r="U238" s="98" t="s">
        <v>39</v>
      </c>
      <c r="V238" t="s">
        <v>743</v>
      </c>
      <c r="W238" s="97">
        <v>45414</v>
      </c>
      <c r="X238" t="s">
        <v>1827</v>
      </c>
      <c r="Y238" t="s">
        <v>1797</v>
      </c>
      <c r="AB238" s="101" t="s">
        <v>1827</v>
      </c>
      <c r="AC238" s="101" t="s">
        <v>1749</v>
      </c>
      <c r="AD238" s="97">
        <v>45407</v>
      </c>
      <c r="AE238" t="s">
        <v>1804</v>
      </c>
      <c r="AT238" t="s">
        <v>290</v>
      </c>
      <c r="AU238" s="97">
        <v>45406</v>
      </c>
      <c r="AV238" t="s">
        <v>1801</v>
      </c>
    </row>
    <row r="239" spans="21:48" x14ac:dyDescent="0.35">
      <c r="U239" s="98" t="s">
        <v>39</v>
      </c>
      <c r="V239" t="s">
        <v>1463</v>
      </c>
      <c r="W239" s="97">
        <v>45414</v>
      </c>
      <c r="X239" t="s">
        <v>1827</v>
      </c>
      <c r="Y239" t="s">
        <v>1810</v>
      </c>
      <c r="AB239" s="101" t="s">
        <v>1827</v>
      </c>
      <c r="AC239" s="101" t="s">
        <v>1744</v>
      </c>
      <c r="AD239" s="97">
        <v>45407</v>
      </c>
      <c r="AE239" t="s">
        <v>1802</v>
      </c>
      <c r="AT239" t="s">
        <v>89</v>
      </c>
      <c r="AU239" s="97">
        <v>45406</v>
      </c>
      <c r="AV239" t="s">
        <v>1795</v>
      </c>
    </row>
    <row r="240" spans="21:48" x14ac:dyDescent="0.35">
      <c r="U240" s="98" t="s">
        <v>39</v>
      </c>
      <c r="V240" t="s">
        <v>1460</v>
      </c>
      <c r="W240" s="97">
        <v>45414</v>
      </c>
      <c r="X240" t="s">
        <v>1827</v>
      </c>
      <c r="Y240" t="s">
        <v>1811</v>
      </c>
      <c r="AB240" s="101" t="s">
        <v>1827</v>
      </c>
      <c r="AC240" s="101" t="s">
        <v>1463</v>
      </c>
      <c r="AD240" s="97">
        <v>45414</v>
      </c>
      <c r="AE240" t="s">
        <v>1810</v>
      </c>
      <c r="AT240" t="s">
        <v>1749</v>
      </c>
      <c r="AU240" s="97">
        <v>45407</v>
      </c>
      <c r="AV240" t="s">
        <v>1804</v>
      </c>
    </row>
    <row r="241" spans="21:48" x14ac:dyDescent="0.35">
      <c r="U241" s="98" t="s">
        <v>39</v>
      </c>
      <c r="V241" t="s">
        <v>1457</v>
      </c>
      <c r="W241" s="97">
        <v>45414</v>
      </c>
      <c r="X241" t="s">
        <v>1827</v>
      </c>
      <c r="Y241" t="s">
        <v>1810</v>
      </c>
      <c r="AB241" s="101" t="s">
        <v>1827</v>
      </c>
      <c r="AC241" s="101" t="s">
        <v>1460</v>
      </c>
      <c r="AD241" s="97">
        <v>45414</v>
      </c>
      <c r="AE241" t="s">
        <v>1811</v>
      </c>
      <c r="AT241" t="s">
        <v>1744</v>
      </c>
      <c r="AU241" s="97">
        <v>45407</v>
      </c>
      <c r="AV241" t="s">
        <v>1802</v>
      </c>
    </row>
    <row r="242" spans="21:48" x14ac:dyDescent="0.35">
      <c r="U242" s="98" t="s">
        <v>39</v>
      </c>
      <c r="V242" t="s">
        <v>1750</v>
      </c>
      <c r="W242" s="97">
        <v>45414</v>
      </c>
      <c r="X242" t="s">
        <v>1827</v>
      </c>
      <c r="Y242" t="s">
        <v>1797</v>
      </c>
      <c r="AB242" s="101" t="s">
        <v>1827</v>
      </c>
      <c r="AC242" s="101" t="s">
        <v>240</v>
      </c>
      <c r="AD242" s="97">
        <v>45414</v>
      </c>
      <c r="AE242" t="s">
        <v>1798</v>
      </c>
      <c r="AT242" t="s">
        <v>1463</v>
      </c>
      <c r="AU242" s="97">
        <v>45414</v>
      </c>
      <c r="AV242" t="s">
        <v>1810</v>
      </c>
    </row>
    <row r="243" spans="21:48" x14ac:dyDescent="0.35">
      <c r="U243" s="98" t="s">
        <v>39</v>
      </c>
      <c r="V243" t="s">
        <v>1164</v>
      </c>
      <c r="W243" s="97">
        <v>45414</v>
      </c>
      <c r="X243" t="s">
        <v>1827</v>
      </c>
      <c r="Y243" t="s">
        <v>1812</v>
      </c>
      <c r="AB243" s="101" t="s">
        <v>1827</v>
      </c>
      <c r="AC243" s="101" t="s">
        <v>552</v>
      </c>
      <c r="AD243" s="97">
        <v>45406</v>
      </c>
      <c r="AE243" t="s">
        <v>1794</v>
      </c>
      <c r="AT243" t="s">
        <v>1460</v>
      </c>
      <c r="AU243" s="97">
        <v>45414</v>
      </c>
      <c r="AV243" t="s">
        <v>1811</v>
      </c>
    </row>
    <row r="244" spans="21:48" x14ac:dyDescent="0.35">
      <c r="U244" s="98" t="s">
        <v>39</v>
      </c>
      <c r="V244" t="s">
        <v>127</v>
      </c>
      <c r="W244" s="97">
        <v>45414</v>
      </c>
      <c r="X244" t="s">
        <v>1827</v>
      </c>
      <c r="Y244" t="s">
        <v>1810</v>
      </c>
      <c r="AB244" s="101" t="s">
        <v>1827</v>
      </c>
      <c r="AC244" s="101" t="s">
        <v>1457</v>
      </c>
      <c r="AD244" s="97">
        <v>45414</v>
      </c>
      <c r="AE244" t="s">
        <v>1810</v>
      </c>
      <c r="AT244" t="s">
        <v>240</v>
      </c>
      <c r="AU244" s="97">
        <v>45414</v>
      </c>
      <c r="AV244" t="s">
        <v>1798</v>
      </c>
    </row>
    <row r="245" spans="21:48" x14ac:dyDescent="0.35">
      <c r="U245" s="98" t="s">
        <v>39</v>
      </c>
      <c r="V245" t="s">
        <v>93</v>
      </c>
      <c r="W245" s="97">
        <v>45414</v>
      </c>
      <c r="X245" t="s">
        <v>1827</v>
      </c>
      <c r="Y245" t="s">
        <v>1813</v>
      </c>
      <c r="AB245" s="101" t="s">
        <v>1827</v>
      </c>
      <c r="AC245" s="101" t="s">
        <v>555</v>
      </c>
      <c r="AD245" s="97">
        <v>45420</v>
      </c>
      <c r="AE245" t="s">
        <v>1794</v>
      </c>
      <c r="AT245" t="s">
        <v>552</v>
      </c>
      <c r="AU245" s="97">
        <v>45406</v>
      </c>
      <c r="AV245" t="s">
        <v>1794</v>
      </c>
    </row>
    <row r="246" spans="21:48" x14ac:dyDescent="0.35">
      <c r="U246" s="98" t="s">
        <v>39</v>
      </c>
      <c r="V246" t="s">
        <v>268</v>
      </c>
      <c r="W246" s="97">
        <v>45414</v>
      </c>
      <c r="X246" t="s">
        <v>1827</v>
      </c>
      <c r="Y246" t="s">
        <v>1814</v>
      </c>
      <c r="AB246" s="101" t="s">
        <v>1827</v>
      </c>
      <c r="AC246" s="101" t="s">
        <v>1287</v>
      </c>
      <c r="AD246" s="97">
        <v>45420</v>
      </c>
      <c r="AE246" t="s">
        <v>1794</v>
      </c>
      <c r="AT246" t="s">
        <v>1457</v>
      </c>
      <c r="AU246" s="97">
        <v>45414</v>
      </c>
      <c r="AV246" t="s">
        <v>1810</v>
      </c>
    </row>
    <row r="247" spans="21:48" x14ac:dyDescent="0.35">
      <c r="U247" s="98" t="s">
        <v>39</v>
      </c>
      <c r="V247" t="s">
        <v>271</v>
      </c>
      <c r="W247" s="97">
        <v>45414</v>
      </c>
      <c r="X247" t="s">
        <v>1827</v>
      </c>
      <c r="Y247" t="s">
        <v>1813</v>
      </c>
      <c r="AB247" s="101" t="s">
        <v>1827</v>
      </c>
      <c r="AC247" s="101" t="s">
        <v>323</v>
      </c>
      <c r="AD247" s="97">
        <v>45420</v>
      </c>
      <c r="AE247" t="s">
        <v>1826</v>
      </c>
      <c r="AT247" t="s">
        <v>555</v>
      </c>
      <c r="AU247" s="97">
        <v>45420</v>
      </c>
      <c r="AV247" t="s">
        <v>1794</v>
      </c>
    </row>
    <row r="248" spans="21:48" x14ac:dyDescent="0.35">
      <c r="U248" s="98" t="s">
        <v>39</v>
      </c>
      <c r="V248" t="s">
        <v>274</v>
      </c>
      <c r="W248" s="97">
        <v>45414</v>
      </c>
      <c r="X248" t="s">
        <v>1827</v>
      </c>
      <c r="Y248" t="s">
        <v>1797</v>
      </c>
      <c r="AB248" s="101" t="s">
        <v>1827</v>
      </c>
      <c r="AC248" s="101" t="s">
        <v>313</v>
      </c>
      <c r="AD248" s="97">
        <v>45414</v>
      </c>
      <c r="AE248" t="s">
        <v>1797</v>
      </c>
      <c r="AT248" t="s">
        <v>1287</v>
      </c>
      <c r="AU248" s="97">
        <v>45420</v>
      </c>
      <c r="AV248" t="s">
        <v>1794</v>
      </c>
    </row>
    <row r="249" spans="21:48" x14ac:dyDescent="0.35">
      <c r="U249" s="98" t="s">
        <v>39</v>
      </c>
      <c r="V249" t="s">
        <v>330</v>
      </c>
      <c r="W249" s="97">
        <v>45414</v>
      </c>
      <c r="X249" t="s">
        <v>1827</v>
      </c>
      <c r="Y249" t="s">
        <v>1815</v>
      </c>
      <c r="AB249" s="101" t="s">
        <v>1827</v>
      </c>
      <c r="AC249" s="101" t="s">
        <v>743</v>
      </c>
      <c r="AD249" s="97">
        <v>45414</v>
      </c>
      <c r="AE249" t="s">
        <v>1797</v>
      </c>
      <c r="AT249" t="s">
        <v>323</v>
      </c>
      <c r="AU249" s="97">
        <v>45420</v>
      </c>
      <c r="AV249" t="s">
        <v>1826</v>
      </c>
    </row>
    <row r="250" spans="21:48" x14ac:dyDescent="0.35">
      <c r="U250" s="98" t="s">
        <v>39</v>
      </c>
      <c r="V250" t="s">
        <v>336</v>
      </c>
      <c r="W250" s="97">
        <v>45414</v>
      </c>
      <c r="X250" t="s">
        <v>1827</v>
      </c>
      <c r="Y250" t="s">
        <v>1816</v>
      </c>
      <c r="AB250" s="101" t="s">
        <v>1827</v>
      </c>
      <c r="AC250" s="101" t="s">
        <v>155</v>
      </c>
      <c r="AD250" s="97">
        <v>45414</v>
      </c>
      <c r="AE250" t="s">
        <v>1817</v>
      </c>
      <c r="AT250" t="s">
        <v>313</v>
      </c>
      <c r="AU250" s="97">
        <v>45414</v>
      </c>
      <c r="AV250" t="s">
        <v>1797</v>
      </c>
    </row>
    <row r="251" spans="21:48" x14ac:dyDescent="0.35">
      <c r="U251" s="98" t="s">
        <v>39</v>
      </c>
      <c r="V251" t="s">
        <v>769</v>
      </c>
      <c r="W251" s="97">
        <v>45414</v>
      </c>
      <c r="X251" t="s">
        <v>1827</v>
      </c>
      <c r="Y251" t="s">
        <v>1812</v>
      </c>
      <c r="AB251" s="101" t="s">
        <v>1827</v>
      </c>
      <c r="AC251" s="101" t="s">
        <v>1750</v>
      </c>
      <c r="AD251" s="97">
        <v>45414</v>
      </c>
      <c r="AE251" t="s">
        <v>1797</v>
      </c>
      <c r="AT251" t="s">
        <v>743</v>
      </c>
      <c r="AU251" s="97">
        <v>45414</v>
      </c>
      <c r="AV251" t="s">
        <v>1797</v>
      </c>
    </row>
    <row r="252" spans="21:48" x14ac:dyDescent="0.35">
      <c r="U252" s="98" t="s">
        <v>39</v>
      </c>
      <c r="V252" t="s">
        <v>135</v>
      </c>
      <c r="W252" s="97">
        <v>45414</v>
      </c>
      <c r="X252" t="s">
        <v>1827</v>
      </c>
      <c r="Y252" t="s">
        <v>1810</v>
      </c>
      <c r="AB252" s="101" t="s">
        <v>1827</v>
      </c>
      <c r="AC252" s="101" t="s">
        <v>170</v>
      </c>
      <c r="AD252" s="97">
        <v>45406</v>
      </c>
      <c r="AE252" t="s">
        <v>1796</v>
      </c>
      <c r="AT252" t="s">
        <v>155</v>
      </c>
      <c r="AU252" s="97">
        <v>45414</v>
      </c>
      <c r="AV252" t="s">
        <v>1817</v>
      </c>
    </row>
    <row r="253" spans="21:48" x14ac:dyDescent="0.35">
      <c r="U253" s="98" t="s">
        <v>39</v>
      </c>
      <c r="V253" t="s">
        <v>240</v>
      </c>
      <c r="W253" s="97">
        <v>45414</v>
      </c>
      <c r="X253" t="s">
        <v>1827</v>
      </c>
      <c r="Y253" t="s">
        <v>1798</v>
      </c>
      <c r="AB253" s="101" t="s">
        <v>1827</v>
      </c>
      <c r="AC253" s="101" t="s">
        <v>173</v>
      </c>
      <c r="AD253" s="97">
        <v>45414</v>
      </c>
      <c r="AE253" t="s">
        <v>1818</v>
      </c>
      <c r="AT253" t="s">
        <v>1750</v>
      </c>
      <c r="AU253" s="97">
        <v>45414</v>
      </c>
      <c r="AV253" t="s">
        <v>1797</v>
      </c>
    </row>
    <row r="254" spans="21:48" x14ac:dyDescent="0.35">
      <c r="U254" s="98" t="s">
        <v>39</v>
      </c>
      <c r="V254" t="s">
        <v>313</v>
      </c>
      <c r="W254" s="97">
        <v>45414</v>
      </c>
      <c r="X254" t="s">
        <v>1827</v>
      </c>
      <c r="Y254" t="s">
        <v>1797</v>
      </c>
      <c r="AB254" s="101" t="s">
        <v>1827</v>
      </c>
      <c r="AC254" s="101" t="s">
        <v>166</v>
      </c>
      <c r="AD254" s="97">
        <v>45406</v>
      </c>
      <c r="AE254" t="s">
        <v>1798</v>
      </c>
      <c r="AT254" t="s">
        <v>170</v>
      </c>
      <c r="AU254" s="97">
        <v>45406</v>
      </c>
      <c r="AV254" t="s">
        <v>1796</v>
      </c>
    </row>
    <row r="255" spans="21:48" x14ac:dyDescent="0.35">
      <c r="U255" s="98" t="s">
        <v>39</v>
      </c>
      <c r="V255" t="s">
        <v>155</v>
      </c>
      <c r="W255" s="97">
        <v>45414</v>
      </c>
      <c r="X255" t="s">
        <v>1827</v>
      </c>
      <c r="Y255" t="s">
        <v>1817</v>
      </c>
      <c r="AB255" s="101" t="s">
        <v>1827</v>
      </c>
      <c r="AC255" s="101" t="s">
        <v>176</v>
      </c>
      <c r="AD255" s="97">
        <v>45406</v>
      </c>
      <c r="AE255" t="s">
        <v>1797</v>
      </c>
      <c r="AT255" t="s">
        <v>173</v>
      </c>
      <c r="AU255" s="97">
        <v>45414</v>
      </c>
      <c r="AV255" t="s">
        <v>1818</v>
      </c>
    </row>
    <row r="256" spans="21:48" x14ac:dyDescent="0.35">
      <c r="U256" s="98" t="s">
        <v>39</v>
      </c>
      <c r="V256" t="s">
        <v>173</v>
      </c>
      <c r="W256" s="97">
        <v>45414</v>
      </c>
      <c r="X256" t="s">
        <v>1827</v>
      </c>
      <c r="Y256" t="s">
        <v>1818</v>
      </c>
      <c r="AB256" s="101" t="s">
        <v>1827</v>
      </c>
      <c r="AC256" s="101" t="s">
        <v>139</v>
      </c>
      <c r="AD256" s="97">
        <v>45406</v>
      </c>
      <c r="AE256" t="s">
        <v>1799</v>
      </c>
      <c r="AT256" t="s">
        <v>166</v>
      </c>
      <c r="AU256" s="97">
        <v>45406</v>
      </c>
      <c r="AV256" t="s">
        <v>1798</v>
      </c>
    </row>
    <row r="257" spans="21:48" x14ac:dyDescent="0.35">
      <c r="U257" s="98" t="s">
        <v>39</v>
      </c>
      <c r="V257" t="s">
        <v>150</v>
      </c>
      <c r="W257" s="97">
        <v>45414</v>
      </c>
      <c r="X257" t="s">
        <v>1827</v>
      </c>
      <c r="Y257" t="s">
        <v>1819</v>
      </c>
      <c r="AB257" s="101" t="s">
        <v>1827</v>
      </c>
      <c r="AC257" s="101" t="s">
        <v>147</v>
      </c>
      <c r="AD257" s="97">
        <v>45414</v>
      </c>
      <c r="AE257" t="s">
        <v>1812</v>
      </c>
      <c r="AT257" t="s">
        <v>176</v>
      </c>
      <c r="AU257" s="97">
        <v>45406</v>
      </c>
      <c r="AV257" t="s">
        <v>1797</v>
      </c>
    </row>
    <row r="258" spans="21:48" x14ac:dyDescent="0.35">
      <c r="U258" s="98" t="s">
        <v>39</v>
      </c>
      <c r="V258" t="s">
        <v>185</v>
      </c>
      <c r="W258" s="97">
        <v>45414</v>
      </c>
      <c r="X258" t="s">
        <v>1827</v>
      </c>
      <c r="Y258" t="s">
        <v>1819</v>
      </c>
      <c r="AB258" s="101" t="s">
        <v>1827</v>
      </c>
      <c r="AC258" s="101" t="s">
        <v>150</v>
      </c>
      <c r="AD258" s="97">
        <v>45414</v>
      </c>
      <c r="AE258" t="s">
        <v>1819</v>
      </c>
      <c r="AT258" t="s">
        <v>139</v>
      </c>
      <c r="AU258" s="97">
        <v>45406</v>
      </c>
      <c r="AV258" t="s">
        <v>1799</v>
      </c>
    </row>
    <row r="259" spans="21:48" x14ac:dyDescent="0.35">
      <c r="U259" s="98" t="s">
        <v>39</v>
      </c>
      <c r="V259" t="s">
        <v>194</v>
      </c>
      <c r="W259" s="97">
        <v>45414</v>
      </c>
      <c r="X259" t="s">
        <v>1827</v>
      </c>
      <c r="Y259" t="s">
        <v>1812</v>
      </c>
      <c r="AB259" s="101" t="s">
        <v>1827</v>
      </c>
      <c r="AC259" s="101" t="s">
        <v>185</v>
      </c>
      <c r="AD259" s="97">
        <v>45414</v>
      </c>
      <c r="AE259" t="s">
        <v>1819</v>
      </c>
      <c r="AT259" t="s">
        <v>147</v>
      </c>
      <c r="AU259" s="97">
        <v>45414</v>
      </c>
      <c r="AV259" t="s">
        <v>1812</v>
      </c>
    </row>
    <row r="260" spans="21:48" x14ac:dyDescent="0.35">
      <c r="U260" s="98" t="s">
        <v>39</v>
      </c>
      <c r="V260" t="s">
        <v>225</v>
      </c>
      <c r="W260" s="97">
        <v>45414</v>
      </c>
      <c r="X260" t="s">
        <v>1827</v>
      </c>
      <c r="Y260" t="s">
        <v>1820</v>
      </c>
      <c r="AB260" s="101" t="s">
        <v>1827</v>
      </c>
      <c r="AC260" s="101" t="s">
        <v>188</v>
      </c>
      <c r="AD260" s="97">
        <v>45414</v>
      </c>
      <c r="AE260" t="s">
        <v>1822</v>
      </c>
      <c r="AT260" t="s">
        <v>150</v>
      </c>
      <c r="AU260" s="97">
        <v>45414</v>
      </c>
      <c r="AV260" t="s">
        <v>1819</v>
      </c>
    </row>
    <row r="261" spans="21:48" x14ac:dyDescent="0.35">
      <c r="U261" s="98" t="s">
        <v>39</v>
      </c>
      <c r="V261" t="s">
        <v>228</v>
      </c>
      <c r="W261" s="97">
        <v>45414</v>
      </c>
      <c r="X261" t="s">
        <v>1827</v>
      </c>
      <c r="Y261" t="s">
        <v>1821</v>
      </c>
      <c r="AB261" s="101" t="s">
        <v>1827</v>
      </c>
      <c r="AC261" s="101" t="s">
        <v>194</v>
      </c>
      <c r="AD261" s="97">
        <v>45414</v>
      </c>
      <c r="AE261" t="s">
        <v>1812</v>
      </c>
      <c r="AT261" t="s">
        <v>185</v>
      </c>
      <c r="AU261" s="97">
        <v>45414</v>
      </c>
      <c r="AV261" t="s">
        <v>1819</v>
      </c>
    </row>
    <row r="262" spans="21:48" x14ac:dyDescent="0.35">
      <c r="U262" s="98" t="s">
        <v>39</v>
      </c>
      <c r="V262" t="s">
        <v>85</v>
      </c>
      <c r="W262" s="97">
        <v>45414</v>
      </c>
      <c r="X262" t="s">
        <v>1827</v>
      </c>
      <c r="Y262" t="s">
        <v>1821</v>
      </c>
      <c r="AB262" s="101" t="s">
        <v>1827</v>
      </c>
      <c r="AC262" s="101" t="s">
        <v>225</v>
      </c>
      <c r="AD262" s="97">
        <v>45414</v>
      </c>
      <c r="AE262" t="s">
        <v>1820</v>
      </c>
      <c r="AT262" t="s">
        <v>188</v>
      </c>
      <c r="AU262" s="97">
        <v>45414</v>
      </c>
      <c r="AV262" t="s">
        <v>1822</v>
      </c>
    </row>
    <row r="263" spans="21:48" x14ac:dyDescent="0.35">
      <c r="U263" s="98" t="s">
        <v>39</v>
      </c>
      <c r="V263" t="s">
        <v>147</v>
      </c>
      <c r="W263" s="97">
        <v>45414</v>
      </c>
      <c r="X263" t="s">
        <v>1827</v>
      </c>
      <c r="Y263" t="s">
        <v>1812</v>
      </c>
      <c r="AB263" s="101" t="s">
        <v>1827</v>
      </c>
      <c r="AC263" s="101" t="s">
        <v>228</v>
      </c>
      <c r="AD263" s="97">
        <v>45414</v>
      </c>
      <c r="AE263" t="s">
        <v>1821</v>
      </c>
      <c r="AT263" t="s">
        <v>194</v>
      </c>
      <c r="AU263" s="97">
        <v>45414</v>
      </c>
      <c r="AV263" t="s">
        <v>1812</v>
      </c>
    </row>
    <row r="264" spans="21:48" x14ac:dyDescent="0.35">
      <c r="U264" s="98" t="s">
        <v>39</v>
      </c>
      <c r="V264" t="s">
        <v>188</v>
      </c>
      <c r="W264" s="97">
        <v>45414</v>
      </c>
      <c r="X264" t="s">
        <v>1827</v>
      </c>
      <c r="Y264" t="s">
        <v>1822</v>
      </c>
      <c r="AB264" s="101" t="s">
        <v>874</v>
      </c>
      <c r="AC264" s="101" t="s">
        <v>1676</v>
      </c>
      <c r="AD264" s="103">
        <v>0</v>
      </c>
      <c r="AE264" t="s">
        <v>1777</v>
      </c>
      <c r="AT264" t="s">
        <v>225</v>
      </c>
      <c r="AU264" s="97">
        <v>45414</v>
      </c>
      <c r="AV264" t="s">
        <v>1820</v>
      </c>
    </row>
    <row r="265" spans="21:48" x14ac:dyDescent="0.35">
      <c r="U265" s="87" t="s">
        <v>39</v>
      </c>
      <c r="V265" t="s">
        <v>464</v>
      </c>
      <c r="W265" s="97">
        <v>45420</v>
      </c>
      <c r="X265" t="s">
        <v>1827</v>
      </c>
      <c r="Y265" t="s">
        <v>1823</v>
      </c>
      <c r="AB265" s="101" t="s">
        <v>874</v>
      </c>
      <c r="AC265" s="101" t="s">
        <v>1679</v>
      </c>
      <c r="AD265" s="103">
        <v>0</v>
      </c>
      <c r="AE265" t="s">
        <v>1758</v>
      </c>
      <c r="AT265" t="s">
        <v>228</v>
      </c>
      <c r="AU265" s="97">
        <v>45414</v>
      </c>
      <c r="AV265" t="s">
        <v>1821</v>
      </c>
    </row>
    <row r="266" spans="21:48" x14ac:dyDescent="0.35">
      <c r="U266" s="87" t="s">
        <v>39</v>
      </c>
      <c r="V266" t="s">
        <v>303</v>
      </c>
      <c r="W266" s="97">
        <v>45420</v>
      </c>
      <c r="X266" t="s">
        <v>1827</v>
      </c>
      <c r="Y266" t="s">
        <v>1824</v>
      </c>
      <c r="AB266" s="101" t="s">
        <v>874</v>
      </c>
      <c r="AC266" s="101" t="s">
        <v>1681</v>
      </c>
      <c r="AD266" s="103">
        <v>0</v>
      </c>
      <c r="AE266" t="s">
        <v>1788</v>
      </c>
      <c r="AT266" t="s">
        <v>1833</v>
      </c>
      <c r="AU266" t="s">
        <v>1833</v>
      </c>
      <c r="AV266" t="s">
        <v>1833</v>
      </c>
    </row>
    <row r="267" spans="21:48" x14ac:dyDescent="0.35">
      <c r="U267" s="87" t="s">
        <v>39</v>
      </c>
      <c r="V267" t="s">
        <v>555</v>
      </c>
      <c r="W267" s="97">
        <v>45420</v>
      </c>
      <c r="X267" t="s">
        <v>1827</v>
      </c>
      <c r="Y267" t="s">
        <v>1794</v>
      </c>
      <c r="AS267" t="s">
        <v>874</v>
      </c>
      <c r="AT267" t="s">
        <v>1676</v>
      </c>
      <c r="AU267" s="103">
        <v>0</v>
      </c>
      <c r="AV267" t="s">
        <v>1777</v>
      </c>
    </row>
    <row r="268" spans="21:48" x14ac:dyDescent="0.35">
      <c r="U268" s="87" t="s">
        <v>39</v>
      </c>
      <c r="V268" t="s">
        <v>1343</v>
      </c>
      <c r="W268" s="97">
        <v>45420</v>
      </c>
      <c r="X268" t="s">
        <v>1827</v>
      </c>
      <c r="Y268" t="s">
        <v>1810</v>
      </c>
      <c r="AT268" t="s">
        <v>1679</v>
      </c>
      <c r="AU268" s="103">
        <v>0</v>
      </c>
      <c r="AV268" t="s">
        <v>1758</v>
      </c>
    </row>
    <row r="269" spans="21:48" x14ac:dyDescent="0.35">
      <c r="U269" s="87" t="s">
        <v>39</v>
      </c>
      <c r="V269" t="s">
        <v>121</v>
      </c>
      <c r="W269" s="97">
        <v>45420</v>
      </c>
      <c r="X269" t="s">
        <v>1827</v>
      </c>
      <c r="Y269" t="s">
        <v>1824</v>
      </c>
      <c r="AT269" t="s">
        <v>1681</v>
      </c>
      <c r="AU269" s="103">
        <v>0</v>
      </c>
      <c r="AV269" t="s">
        <v>1788</v>
      </c>
    </row>
    <row r="270" spans="21:48" x14ac:dyDescent="0.35">
      <c r="U270" s="87" t="s">
        <v>39</v>
      </c>
      <c r="V270" t="s">
        <v>109</v>
      </c>
      <c r="W270" s="97">
        <v>45420</v>
      </c>
      <c r="X270" t="s">
        <v>1827</v>
      </c>
      <c r="Y270" t="s">
        <v>1796</v>
      </c>
      <c r="AS270" t="s">
        <v>1832</v>
      </c>
    </row>
    <row r="271" spans="21:48" x14ac:dyDescent="0.35">
      <c r="U271" s="87" t="s">
        <v>39</v>
      </c>
      <c r="V271" t="s">
        <v>357</v>
      </c>
      <c r="W271" s="97">
        <v>45420</v>
      </c>
      <c r="X271" t="s">
        <v>1827</v>
      </c>
      <c r="Y271" t="s">
        <v>1825</v>
      </c>
    </row>
    <row r="272" spans="21:48" x14ac:dyDescent="0.35">
      <c r="U272" s="87" t="s">
        <v>39</v>
      </c>
      <c r="V272" t="s">
        <v>76</v>
      </c>
      <c r="W272" s="97">
        <v>45420</v>
      </c>
      <c r="X272" t="s">
        <v>1827</v>
      </c>
      <c r="Y272" t="s">
        <v>1822</v>
      </c>
    </row>
    <row r="273" spans="21:25" x14ac:dyDescent="0.35">
      <c r="U273" s="87" t="s">
        <v>39</v>
      </c>
      <c r="V273" t="s">
        <v>323</v>
      </c>
      <c r="W273" s="97">
        <v>45420</v>
      </c>
      <c r="X273" t="s">
        <v>1827</v>
      </c>
      <c r="Y273" t="s">
        <v>1826</v>
      </c>
    </row>
    <row r="274" spans="21:25" x14ac:dyDescent="0.35">
      <c r="U274" s="87" t="s">
        <v>39</v>
      </c>
      <c r="V274" t="s">
        <v>1287</v>
      </c>
      <c r="W274" s="97">
        <v>45420</v>
      </c>
      <c r="X274" t="s">
        <v>1827</v>
      </c>
      <c r="Y274" t="s">
        <v>1794</v>
      </c>
    </row>
  </sheetData>
  <autoFilter ref="AB2:AE266" xr:uid="{00000000-0009-0000-0000-000008000000}"/>
  <conditionalFormatting sqref="A94">
    <cfRule type="duplicateValues" dxfId="53" priority="4"/>
  </conditionalFormatting>
  <conditionalFormatting sqref="A95">
    <cfRule type="duplicateValues" dxfId="52" priority="6"/>
  </conditionalFormatting>
  <conditionalFormatting sqref="A2:A93">
    <cfRule type="duplicateValues" dxfId="51" priority="5"/>
  </conditionalFormatting>
  <conditionalFormatting sqref="H2:H118">
    <cfRule type="duplicateValues" dxfId="50" priority="3"/>
  </conditionalFormatting>
  <conditionalFormatting sqref="V2:V274">
    <cfRule type="duplicateValues" dxfId="49" priority="2"/>
  </conditionalFormatting>
  <conditionalFormatting sqref="AC3:AC266">
    <cfRule type="duplicateValues" dxfId="48" priority="55"/>
  </conditionalFormatting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2:O281"/>
  <sheetViews>
    <sheetView zoomScale="70" zoomScaleNormal="70" workbookViewId="0">
      <selection activeCell="C78" sqref="C78"/>
    </sheetView>
  </sheetViews>
  <sheetFormatPr defaultRowHeight="14.5" x14ac:dyDescent="0.35"/>
  <cols>
    <col min="1" max="1" width="12.26953125" bestFit="1" customWidth="1"/>
    <col min="2" max="2" width="10.81640625" customWidth="1"/>
    <col min="3" max="3" width="9.7265625" bestFit="1" customWidth="1"/>
    <col min="4" max="4" width="9.7265625" customWidth="1"/>
    <col min="5" max="5" width="13.453125" bestFit="1" customWidth="1"/>
    <col min="6" max="6" width="80.1796875" customWidth="1"/>
    <col min="7" max="7" width="5.54296875" bestFit="1" customWidth="1"/>
    <col min="8" max="8" width="10.1796875" bestFit="1" customWidth="1"/>
    <col min="9" max="9" width="17.26953125" style="108" bestFit="1" customWidth="1"/>
    <col min="10" max="10" width="18.26953125" style="108" bestFit="1" customWidth="1"/>
    <col min="11" max="11" width="12.26953125" style="97" customWidth="1"/>
    <col min="12" max="12" width="100.7265625" style="108" customWidth="1"/>
    <col min="13" max="13" width="19.26953125" style="97" bestFit="1" customWidth="1"/>
    <col min="15" max="15" width="96.26953125" bestFit="1" customWidth="1"/>
  </cols>
  <sheetData>
    <row r="2" spans="1:15" x14ac:dyDescent="0.35">
      <c r="A2" t="s">
        <v>1891</v>
      </c>
      <c r="B2" t="s">
        <v>0</v>
      </c>
      <c r="C2" t="s">
        <v>4</v>
      </c>
      <c r="E2" t="s">
        <v>1892</v>
      </c>
      <c r="F2" t="s">
        <v>1893</v>
      </c>
      <c r="G2" t="s">
        <v>1992</v>
      </c>
      <c r="H2" t="s">
        <v>1993</v>
      </c>
      <c r="J2" s="108" t="s">
        <v>1894</v>
      </c>
    </row>
    <row r="3" spans="1:15" hidden="1" x14ac:dyDescent="0.35">
      <c r="A3" t="s">
        <v>39</v>
      </c>
      <c r="B3" t="s">
        <v>1967</v>
      </c>
      <c r="C3" t="s">
        <v>121</v>
      </c>
      <c r="D3" t="s">
        <v>1991</v>
      </c>
      <c r="E3" t="s">
        <v>1897</v>
      </c>
      <c r="F3" t="s">
        <v>1824</v>
      </c>
      <c r="G3">
        <v>2024</v>
      </c>
      <c r="H3" t="s">
        <v>184</v>
      </c>
      <c r="I3" s="108">
        <v>45413</v>
      </c>
      <c r="J3" s="108">
        <v>45420</v>
      </c>
      <c r="L3" s="108" t="s">
        <v>1994</v>
      </c>
      <c r="O3" s="97"/>
    </row>
    <row r="4" spans="1:15" hidden="1" x14ac:dyDescent="0.35">
      <c r="A4" t="str">
        <f t="shared" ref="A4:A35" si="0">A3</f>
        <v>DWDM</v>
      </c>
      <c r="B4" t="s">
        <v>847</v>
      </c>
      <c r="C4" t="s">
        <v>357</v>
      </c>
      <c r="D4" t="s">
        <v>1991</v>
      </c>
      <c r="E4" t="s">
        <v>1897</v>
      </c>
      <c r="F4" t="s">
        <v>1825</v>
      </c>
      <c r="G4">
        <v>2024</v>
      </c>
      <c r="H4" t="s">
        <v>184</v>
      </c>
      <c r="I4" s="108">
        <v>45413</v>
      </c>
      <c r="J4" s="108">
        <v>45420</v>
      </c>
      <c r="L4" s="108" t="s">
        <v>1995</v>
      </c>
    </row>
    <row r="5" spans="1:15" hidden="1" x14ac:dyDescent="0.35">
      <c r="A5" t="str">
        <f t="shared" si="0"/>
        <v>DWDM</v>
      </c>
      <c r="B5" t="s">
        <v>1968</v>
      </c>
      <c r="C5" t="s">
        <v>60</v>
      </c>
      <c r="D5" t="s">
        <v>1991</v>
      </c>
      <c r="E5" t="s">
        <v>1897</v>
      </c>
      <c r="F5" t="s">
        <v>1898</v>
      </c>
      <c r="G5">
        <v>2024</v>
      </c>
      <c r="H5" t="s">
        <v>184</v>
      </c>
      <c r="I5" s="108">
        <v>45413</v>
      </c>
      <c r="J5" s="108">
        <v>45425</v>
      </c>
      <c r="L5" s="108" t="s">
        <v>1996</v>
      </c>
    </row>
    <row r="6" spans="1:15" hidden="1" x14ac:dyDescent="0.35">
      <c r="A6" t="str">
        <f t="shared" si="0"/>
        <v>DWDM</v>
      </c>
      <c r="B6" t="s">
        <v>1969</v>
      </c>
      <c r="C6" t="s">
        <v>68</v>
      </c>
      <c r="D6" t="s">
        <v>1991</v>
      </c>
      <c r="E6" t="s">
        <v>1897</v>
      </c>
      <c r="F6" t="s">
        <v>1904</v>
      </c>
      <c r="G6">
        <v>2024</v>
      </c>
      <c r="H6" t="s">
        <v>1989</v>
      </c>
      <c r="I6" s="108">
        <v>45383</v>
      </c>
      <c r="J6" s="108">
        <v>45406</v>
      </c>
      <c r="L6" s="108" t="s">
        <v>1997</v>
      </c>
    </row>
    <row r="7" spans="1:15" x14ac:dyDescent="0.35">
      <c r="A7" t="str">
        <f t="shared" si="0"/>
        <v>DWDM</v>
      </c>
      <c r="B7" t="s">
        <v>1970</v>
      </c>
      <c r="C7" t="s">
        <v>76</v>
      </c>
      <c r="D7" t="s">
        <v>1990</v>
      </c>
      <c r="E7" t="s">
        <v>1897</v>
      </c>
      <c r="F7" t="s">
        <v>1920</v>
      </c>
      <c r="G7">
        <v>2024</v>
      </c>
      <c r="H7" t="s">
        <v>184</v>
      </c>
      <c r="I7" s="108">
        <v>45413</v>
      </c>
      <c r="J7" s="108">
        <v>45420</v>
      </c>
      <c r="L7" s="108" t="s">
        <v>1998</v>
      </c>
    </row>
    <row r="8" spans="1:15" hidden="1" x14ac:dyDescent="0.35">
      <c r="A8" t="str">
        <f t="shared" si="0"/>
        <v>DWDM</v>
      </c>
      <c r="B8" t="s">
        <v>82</v>
      </c>
      <c r="C8" t="s">
        <v>89</v>
      </c>
      <c r="D8" t="s">
        <v>1991</v>
      </c>
      <c r="E8" t="s">
        <v>1897</v>
      </c>
      <c r="F8" t="s">
        <v>1927</v>
      </c>
      <c r="G8">
        <v>2024</v>
      </c>
      <c r="H8" t="s">
        <v>1989</v>
      </c>
      <c r="I8" s="108">
        <v>45383</v>
      </c>
      <c r="J8" s="108">
        <v>45406</v>
      </c>
      <c r="L8" s="108" t="s">
        <v>1999</v>
      </c>
    </row>
    <row r="9" spans="1:15" hidden="1" x14ac:dyDescent="0.35">
      <c r="A9" t="str">
        <f t="shared" si="0"/>
        <v>DWDM</v>
      </c>
      <c r="B9" t="s">
        <v>1971</v>
      </c>
      <c r="C9" t="s">
        <v>85</v>
      </c>
      <c r="D9" t="s">
        <v>1991</v>
      </c>
      <c r="E9" t="s">
        <v>1897</v>
      </c>
      <c r="F9" t="s">
        <v>1921</v>
      </c>
      <c r="G9">
        <v>2024</v>
      </c>
      <c r="H9" t="s">
        <v>184</v>
      </c>
      <c r="I9" s="108">
        <v>45413</v>
      </c>
      <c r="J9" s="108">
        <v>45414</v>
      </c>
      <c r="L9" s="108" t="s">
        <v>2000</v>
      </c>
    </row>
    <row r="10" spans="1:15" hidden="1" x14ac:dyDescent="0.35">
      <c r="A10" t="str">
        <f t="shared" si="0"/>
        <v>DWDM</v>
      </c>
      <c r="B10" t="s">
        <v>92</v>
      </c>
      <c r="C10" t="s">
        <v>93</v>
      </c>
      <c r="D10" t="s">
        <v>1991</v>
      </c>
      <c r="E10" t="s">
        <v>1897</v>
      </c>
      <c r="F10" t="s">
        <v>1905</v>
      </c>
      <c r="G10">
        <v>2024</v>
      </c>
      <c r="H10" t="s">
        <v>184</v>
      </c>
      <c r="I10" s="108">
        <v>45413</v>
      </c>
      <c r="J10" s="108">
        <v>45414</v>
      </c>
      <c r="L10" s="108" t="s">
        <v>2001</v>
      </c>
    </row>
    <row r="11" spans="1:15" x14ac:dyDescent="0.35">
      <c r="A11" t="str">
        <f t="shared" si="0"/>
        <v>DWDM</v>
      </c>
      <c r="B11" t="str">
        <f>B10</f>
        <v>C0407P</v>
      </c>
      <c r="C11" t="s">
        <v>100</v>
      </c>
      <c r="D11" t="s">
        <v>1990</v>
      </c>
      <c r="E11" t="s">
        <v>1897</v>
      </c>
      <c r="F11" t="s">
        <v>1919</v>
      </c>
      <c r="G11">
        <v>2024</v>
      </c>
      <c r="H11" t="s">
        <v>1989</v>
      </c>
      <c r="I11" s="108">
        <v>45383</v>
      </c>
      <c r="J11" s="108">
        <v>45406</v>
      </c>
      <c r="L11" s="108" t="s">
        <v>2002</v>
      </c>
    </row>
    <row r="12" spans="1:15" hidden="1" x14ac:dyDescent="0.35">
      <c r="A12" t="str">
        <f t="shared" si="0"/>
        <v>DWDM</v>
      </c>
      <c r="B12" t="s">
        <v>106</v>
      </c>
      <c r="C12" t="s">
        <v>109</v>
      </c>
      <c r="D12" t="s">
        <v>1991</v>
      </c>
      <c r="E12" t="s">
        <v>1897</v>
      </c>
      <c r="F12" t="s">
        <v>1901</v>
      </c>
      <c r="G12">
        <v>2024</v>
      </c>
      <c r="H12" t="s">
        <v>184</v>
      </c>
      <c r="I12" s="108">
        <v>45413</v>
      </c>
      <c r="J12" s="108">
        <v>45420</v>
      </c>
      <c r="L12" s="108" t="s">
        <v>2003</v>
      </c>
    </row>
    <row r="13" spans="1:15" x14ac:dyDescent="0.35">
      <c r="A13" t="str">
        <f t="shared" si="0"/>
        <v>DWDM</v>
      </c>
      <c r="B13" t="s">
        <v>1972</v>
      </c>
      <c r="C13" t="s">
        <v>303</v>
      </c>
      <c r="D13" t="s">
        <v>1990</v>
      </c>
      <c r="E13" t="s">
        <v>1897</v>
      </c>
      <c r="F13" t="s">
        <v>1824</v>
      </c>
      <c r="G13">
        <v>2024</v>
      </c>
      <c r="H13" t="s">
        <v>184</v>
      </c>
      <c r="I13" s="108">
        <v>45413</v>
      </c>
      <c r="J13" s="108">
        <v>45420</v>
      </c>
      <c r="L13" s="108" t="s">
        <v>2004</v>
      </c>
    </row>
    <row r="14" spans="1:15" x14ac:dyDescent="0.35">
      <c r="A14" t="str">
        <f t="shared" si="0"/>
        <v>DWDM</v>
      </c>
      <c r="B14" t="s">
        <v>485</v>
      </c>
      <c r="C14" t="str">
        <f t="shared" ref="C14:J14" si="1">C13</f>
        <v>2021B</v>
      </c>
      <c r="D14" t="s">
        <v>1990</v>
      </c>
      <c r="E14" t="str">
        <f t="shared" si="1"/>
        <v>PRPO</v>
      </c>
      <c r="F14" t="str">
        <f t="shared" si="1"/>
        <v>1.ODF Rack (Glass Door)</v>
      </c>
      <c r="G14">
        <v>2024</v>
      </c>
      <c r="H14" t="s">
        <v>184</v>
      </c>
      <c r="I14" s="108">
        <v>45413</v>
      </c>
      <c r="J14" s="108">
        <f t="shared" si="1"/>
        <v>45420</v>
      </c>
      <c r="L14" s="108" t="s">
        <v>2005</v>
      </c>
    </row>
    <row r="15" spans="1:15" hidden="1" x14ac:dyDescent="0.35">
      <c r="A15" t="str">
        <f t="shared" si="0"/>
        <v>DWDM</v>
      </c>
      <c r="B15" t="s">
        <v>1973</v>
      </c>
      <c r="C15" t="s">
        <v>127</v>
      </c>
      <c r="D15" t="s">
        <v>1991</v>
      </c>
      <c r="E15" t="s">
        <v>1897</v>
      </c>
      <c r="F15" t="s">
        <v>1810</v>
      </c>
      <c r="G15">
        <v>2024</v>
      </c>
      <c r="H15" t="s">
        <v>184</v>
      </c>
      <c r="I15" s="108">
        <v>45413</v>
      </c>
      <c r="J15" s="108">
        <v>45414</v>
      </c>
      <c r="L15" s="108" t="s">
        <v>2006</v>
      </c>
    </row>
    <row r="16" spans="1:15" hidden="1" x14ac:dyDescent="0.35">
      <c r="A16" t="str">
        <f t="shared" si="0"/>
        <v>DWDM</v>
      </c>
      <c r="B16" t="s">
        <v>1974</v>
      </c>
      <c r="C16" t="s">
        <v>135</v>
      </c>
      <c r="D16" t="s">
        <v>1991</v>
      </c>
      <c r="E16" t="s">
        <v>1897</v>
      </c>
      <c r="F16" t="s">
        <v>1810</v>
      </c>
      <c r="G16">
        <v>2024</v>
      </c>
      <c r="H16" t="s">
        <v>184</v>
      </c>
      <c r="I16" s="108">
        <v>45413</v>
      </c>
      <c r="J16" s="108">
        <v>45414</v>
      </c>
      <c r="L16" s="108" t="s">
        <v>2007</v>
      </c>
    </row>
    <row r="17" spans="1:12" hidden="1" x14ac:dyDescent="0.35">
      <c r="A17" t="str">
        <f t="shared" si="0"/>
        <v>DWDM</v>
      </c>
      <c r="B17" t="s">
        <v>1975</v>
      </c>
      <c r="C17" t="s">
        <v>464</v>
      </c>
      <c r="D17" t="s">
        <v>1991</v>
      </c>
      <c r="E17" t="s">
        <v>1897</v>
      </c>
      <c r="F17" t="s">
        <v>1906</v>
      </c>
      <c r="G17">
        <v>2024</v>
      </c>
      <c r="H17" t="s">
        <v>184</v>
      </c>
      <c r="I17" s="108">
        <v>45413</v>
      </c>
      <c r="J17" s="108">
        <v>45420</v>
      </c>
      <c r="L17" s="108" t="s">
        <v>2008</v>
      </c>
    </row>
    <row r="18" spans="1:12" hidden="1" x14ac:dyDescent="0.35">
      <c r="A18" t="str">
        <f t="shared" si="0"/>
        <v>DWDM</v>
      </c>
      <c r="B18" t="s">
        <v>1976</v>
      </c>
      <c r="C18" t="s">
        <v>1750</v>
      </c>
      <c r="D18" t="s">
        <v>1991</v>
      </c>
      <c r="E18" t="s">
        <v>1897</v>
      </c>
      <c r="F18" t="s">
        <v>1949</v>
      </c>
      <c r="G18">
        <v>2024</v>
      </c>
      <c r="H18" t="s">
        <v>184</v>
      </c>
      <c r="I18" s="108">
        <v>45413</v>
      </c>
      <c r="J18" s="108">
        <v>45414</v>
      </c>
      <c r="L18" s="108" t="s">
        <v>2009</v>
      </c>
    </row>
    <row r="19" spans="1:12" hidden="1" x14ac:dyDescent="0.35">
      <c r="A19" t="str">
        <f t="shared" si="0"/>
        <v>DWDM</v>
      </c>
      <c r="B19" t="s">
        <v>138</v>
      </c>
      <c r="C19" t="s">
        <v>150</v>
      </c>
      <c r="D19" t="s">
        <v>1991</v>
      </c>
      <c r="E19" t="s">
        <v>1897</v>
      </c>
      <c r="F19" t="s">
        <v>1955</v>
      </c>
      <c r="G19">
        <v>2024</v>
      </c>
      <c r="H19" t="s">
        <v>184</v>
      </c>
      <c r="I19" s="108">
        <v>45413</v>
      </c>
      <c r="J19" s="108">
        <v>45414</v>
      </c>
      <c r="L19" s="108" t="s">
        <v>2010</v>
      </c>
    </row>
    <row r="20" spans="1:12" hidden="1" x14ac:dyDescent="0.35">
      <c r="A20" t="str">
        <f t="shared" si="0"/>
        <v>DWDM</v>
      </c>
      <c r="B20" t="s">
        <v>1977</v>
      </c>
      <c r="C20" t="s">
        <v>139</v>
      </c>
      <c r="D20" t="s">
        <v>1991</v>
      </c>
      <c r="E20" t="s">
        <v>1897</v>
      </c>
      <c r="F20" t="s">
        <v>1953</v>
      </c>
      <c r="G20">
        <v>2024</v>
      </c>
      <c r="H20" t="s">
        <v>1989</v>
      </c>
      <c r="I20" s="108">
        <v>45383</v>
      </c>
      <c r="J20" s="108">
        <v>45406</v>
      </c>
      <c r="L20" s="108" t="s">
        <v>2011</v>
      </c>
    </row>
    <row r="21" spans="1:12" hidden="1" x14ac:dyDescent="0.35">
      <c r="A21" t="str">
        <f t="shared" si="0"/>
        <v>DWDM</v>
      </c>
      <c r="B21" t="str">
        <f>B20</f>
        <v>E104;EAR01 N EAR03</v>
      </c>
      <c r="C21" t="s">
        <v>147</v>
      </c>
      <c r="D21" t="s">
        <v>1991</v>
      </c>
      <c r="E21" t="s">
        <v>1897</v>
      </c>
      <c r="F21" t="s">
        <v>1954</v>
      </c>
      <c r="G21">
        <v>2024</v>
      </c>
      <c r="H21" t="s">
        <v>184</v>
      </c>
      <c r="I21" s="108">
        <v>45413</v>
      </c>
      <c r="J21" s="108">
        <v>45414</v>
      </c>
      <c r="L21" s="108" t="s">
        <v>2012</v>
      </c>
    </row>
    <row r="22" spans="1:12" hidden="1" x14ac:dyDescent="0.35">
      <c r="A22" t="str">
        <f t="shared" si="0"/>
        <v>DWDM</v>
      </c>
      <c r="B22" t="s">
        <v>154</v>
      </c>
      <c r="C22" t="s">
        <v>155</v>
      </c>
      <c r="D22" t="s">
        <v>1991</v>
      </c>
      <c r="E22" t="s">
        <v>1897</v>
      </c>
      <c r="F22" t="s">
        <v>1947</v>
      </c>
      <c r="G22">
        <v>2024</v>
      </c>
      <c r="H22" t="s">
        <v>184</v>
      </c>
      <c r="I22" s="108">
        <v>45413</v>
      </c>
      <c r="J22" s="108">
        <v>45414</v>
      </c>
      <c r="L22" s="108" t="s">
        <v>2013</v>
      </c>
    </row>
    <row r="23" spans="1:12" hidden="1" x14ac:dyDescent="0.35">
      <c r="A23" t="str">
        <f t="shared" si="0"/>
        <v>DWDM</v>
      </c>
      <c r="B23" t="str">
        <f>B22</f>
        <v>E105</v>
      </c>
      <c r="C23" t="s">
        <v>166</v>
      </c>
      <c r="D23" t="s">
        <v>1991</v>
      </c>
      <c r="E23" t="s">
        <v>1897</v>
      </c>
      <c r="F23" t="s">
        <v>1952</v>
      </c>
      <c r="G23">
        <v>2024</v>
      </c>
      <c r="H23" t="s">
        <v>1989</v>
      </c>
      <c r="I23" s="108">
        <v>45383</v>
      </c>
      <c r="J23" s="108">
        <v>45406</v>
      </c>
      <c r="L23" s="108" t="s">
        <v>2014</v>
      </c>
    </row>
    <row r="24" spans="1:12" hidden="1" x14ac:dyDescent="0.35">
      <c r="A24" t="str">
        <f t="shared" si="0"/>
        <v>DWDM</v>
      </c>
      <c r="B24" t="s">
        <v>169</v>
      </c>
      <c r="C24" t="s">
        <v>170</v>
      </c>
      <c r="D24" t="s">
        <v>1991</v>
      </c>
      <c r="E24" t="s">
        <v>1897</v>
      </c>
      <c r="F24" t="s">
        <v>1950</v>
      </c>
      <c r="G24">
        <v>2024</v>
      </c>
      <c r="H24" t="s">
        <v>1989</v>
      </c>
      <c r="I24" s="108">
        <v>45383</v>
      </c>
      <c r="J24" s="108">
        <v>45406</v>
      </c>
      <c r="L24" s="108" t="s">
        <v>2015</v>
      </c>
    </row>
    <row r="25" spans="1:12" hidden="1" x14ac:dyDescent="0.35">
      <c r="A25" t="str">
        <f t="shared" si="0"/>
        <v>DWDM</v>
      </c>
      <c r="B25" t="str">
        <f>B24</f>
        <v>E109</v>
      </c>
      <c r="C25" t="s">
        <v>176</v>
      </c>
      <c r="D25" t="s">
        <v>1991</v>
      </c>
      <c r="E25" t="s">
        <v>1897</v>
      </c>
      <c r="F25" t="s">
        <v>1797</v>
      </c>
      <c r="G25">
        <v>2024</v>
      </c>
      <c r="H25" t="s">
        <v>1989</v>
      </c>
      <c r="I25" s="108">
        <v>45383</v>
      </c>
      <c r="J25" s="108">
        <v>45406</v>
      </c>
      <c r="L25" s="108" t="s">
        <v>2016</v>
      </c>
    </row>
    <row r="26" spans="1:12" x14ac:dyDescent="0.35">
      <c r="A26" t="str">
        <f t="shared" si="0"/>
        <v>DWDM</v>
      </c>
      <c r="B26" t="s">
        <v>1978</v>
      </c>
      <c r="C26" t="s">
        <v>173</v>
      </c>
      <c r="D26" t="s">
        <v>1990</v>
      </c>
      <c r="E26" t="s">
        <v>1897</v>
      </c>
      <c r="F26" t="s">
        <v>1951</v>
      </c>
      <c r="G26">
        <v>2024</v>
      </c>
      <c r="H26" t="s">
        <v>184</v>
      </c>
      <c r="I26" s="108">
        <v>45413</v>
      </c>
      <c r="J26" s="108">
        <v>45414</v>
      </c>
      <c r="L26" s="108" t="s">
        <v>2017</v>
      </c>
    </row>
    <row r="27" spans="1:12" hidden="1" x14ac:dyDescent="0.35">
      <c r="A27" t="str">
        <f t="shared" si="0"/>
        <v>DWDM</v>
      </c>
      <c r="B27" t="s">
        <v>179</v>
      </c>
      <c r="C27" t="s">
        <v>185</v>
      </c>
      <c r="D27" t="s">
        <v>1991</v>
      </c>
      <c r="E27" t="s">
        <v>1897</v>
      </c>
      <c r="F27" t="s">
        <v>1956</v>
      </c>
      <c r="G27">
        <v>2024</v>
      </c>
      <c r="H27" t="s">
        <v>184</v>
      </c>
      <c r="I27" s="108">
        <v>45413</v>
      </c>
      <c r="J27" s="108">
        <v>45414</v>
      </c>
      <c r="L27" s="108" t="s">
        <v>2018</v>
      </c>
    </row>
    <row r="28" spans="1:12" hidden="1" x14ac:dyDescent="0.35">
      <c r="A28" t="str">
        <f t="shared" si="0"/>
        <v>DWDM</v>
      </c>
      <c r="B28" t="str">
        <f>B27</f>
        <v>E111</v>
      </c>
      <c r="C28" t="s">
        <v>194</v>
      </c>
      <c r="D28" t="s">
        <v>1991</v>
      </c>
      <c r="E28" t="s">
        <v>1897</v>
      </c>
      <c r="F28" t="s">
        <v>1812</v>
      </c>
      <c r="G28">
        <v>2024</v>
      </c>
      <c r="H28" t="s">
        <v>184</v>
      </c>
      <c r="I28" s="108">
        <v>45413</v>
      </c>
      <c r="J28" s="108">
        <v>45414</v>
      </c>
      <c r="L28" s="108" t="s">
        <v>2019</v>
      </c>
    </row>
    <row r="29" spans="1:12" hidden="1" x14ac:dyDescent="0.35">
      <c r="A29" t="str">
        <f t="shared" si="0"/>
        <v>DWDM</v>
      </c>
      <c r="B29" t="s">
        <v>1979</v>
      </c>
      <c r="C29" t="s">
        <v>188</v>
      </c>
      <c r="D29" t="s">
        <v>1991</v>
      </c>
      <c r="E29" t="s">
        <v>1897</v>
      </c>
      <c r="F29" t="s">
        <v>1959</v>
      </c>
      <c r="G29">
        <v>2024</v>
      </c>
      <c r="H29" t="s">
        <v>184</v>
      </c>
      <c r="I29" s="108">
        <v>45413</v>
      </c>
      <c r="J29" s="108">
        <v>45414</v>
      </c>
      <c r="L29" s="108" t="s">
        <v>2020</v>
      </c>
    </row>
    <row r="30" spans="1:12" x14ac:dyDescent="0.35">
      <c r="A30" t="str">
        <f t="shared" si="0"/>
        <v>DWDM</v>
      </c>
      <c r="B30" t="s">
        <v>952</v>
      </c>
      <c r="C30" t="s">
        <v>961</v>
      </c>
      <c r="D30" t="s">
        <v>1990</v>
      </c>
      <c r="E30" t="s">
        <v>1897</v>
      </c>
      <c r="F30" t="s">
        <v>1806</v>
      </c>
      <c r="G30">
        <v>2023</v>
      </c>
      <c r="H30" t="s">
        <v>1984</v>
      </c>
      <c r="I30" s="108">
        <v>45170</v>
      </c>
      <c r="J30" s="108">
        <v>45191</v>
      </c>
      <c r="L30" s="108" t="s">
        <v>2021</v>
      </c>
    </row>
    <row r="31" spans="1:12" hidden="1" x14ac:dyDescent="0.35">
      <c r="A31" t="str">
        <f t="shared" si="0"/>
        <v>DWDM</v>
      </c>
      <c r="B31" t="s">
        <v>206</v>
      </c>
      <c r="C31" t="s">
        <v>225</v>
      </c>
      <c r="D31" t="s">
        <v>1991</v>
      </c>
      <c r="E31" t="s">
        <v>1897</v>
      </c>
      <c r="F31" t="s">
        <v>1820</v>
      </c>
      <c r="G31">
        <v>2024</v>
      </c>
      <c r="H31" t="s">
        <v>184</v>
      </c>
      <c r="I31" s="108">
        <v>45413</v>
      </c>
      <c r="J31" s="108">
        <v>45414</v>
      </c>
      <c r="L31" s="108" t="s">
        <v>2022</v>
      </c>
    </row>
    <row r="32" spans="1:12" hidden="1" x14ac:dyDescent="0.35">
      <c r="A32" t="str">
        <f t="shared" si="0"/>
        <v>DWDM</v>
      </c>
      <c r="B32" t="str">
        <f>B31</f>
        <v>EAR06</v>
      </c>
      <c r="C32" t="s">
        <v>228</v>
      </c>
      <c r="D32" t="s">
        <v>1991</v>
      </c>
      <c r="E32" t="s">
        <v>1897</v>
      </c>
      <c r="F32" t="s">
        <v>1961</v>
      </c>
      <c r="G32">
        <v>2024</v>
      </c>
      <c r="H32" t="s">
        <v>184</v>
      </c>
      <c r="I32" s="108">
        <v>45413</v>
      </c>
      <c r="J32" s="108">
        <v>45414</v>
      </c>
      <c r="L32" s="108" t="s">
        <v>2023</v>
      </c>
    </row>
    <row r="33" spans="1:12" hidden="1" x14ac:dyDescent="0.35">
      <c r="A33" t="str">
        <f t="shared" si="0"/>
        <v>DWDM</v>
      </c>
      <c r="B33" t="s">
        <v>1337</v>
      </c>
      <c r="C33" t="s">
        <v>1343</v>
      </c>
      <c r="D33" t="s">
        <v>1991</v>
      </c>
      <c r="E33" t="s">
        <v>1897</v>
      </c>
      <c r="F33" t="s">
        <v>1902</v>
      </c>
      <c r="G33">
        <v>2024</v>
      </c>
      <c r="H33" t="s">
        <v>184</v>
      </c>
      <c r="I33" s="108">
        <v>45413</v>
      </c>
      <c r="J33" s="108">
        <v>45420</v>
      </c>
      <c r="L33" s="108" t="s">
        <v>2024</v>
      </c>
    </row>
    <row r="34" spans="1:12" x14ac:dyDescent="0.35">
      <c r="A34" t="str">
        <f t="shared" si="0"/>
        <v>DWDM</v>
      </c>
      <c r="B34" t="s">
        <v>543</v>
      </c>
      <c r="C34" t="s">
        <v>552</v>
      </c>
      <c r="D34" t="s">
        <v>1990</v>
      </c>
      <c r="E34" t="s">
        <v>1897</v>
      </c>
      <c r="F34" t="s">
        <v>1794</v>
      </c>
      <c r="G34">
        <v>2024</v>
      </c>
      <c r="H34" t="s">
        <v>1989</v>
      </c>
      <c r="I34" s="108">
        <v>45383</v>
      </c>
      <c r="J34" s="108">
        <v>45406</v>
      </c>
      <c r="L34" s="108" t="s">
        <v>2025</v>
      </c>
    </row>
    <row r="35" spans="1:12" hidden="1" x14ac:dyDescent="0.35">
      <c r="A35" t="str">
        <f t="shared" si="0"/>
        <v>DWDM</v>
      </c>
      <c r="B35" t="s">
        <v>1451</v>
      </c>
      <c r="C35" t="s">
        <v>1463</v>
      </c>
      <c r="D35" t="s">
        <v>1991</v>
      </c>
      <c r="E35" t="s">
        <v>1897</v>
      </c>
      <c r="F35" t="s">
        <v>1932</v>
      </c>
      <c r="G35">
        <v>2024</v>
      </c>
      <c r="H35" t="s">
        <v>184</v>
      </c>
      <c r="I35" s="108">
        <v>45413</v>
      </c>
      <c r="J35" s="108">
        <v>45414</v>
      </c>
      <c r="L35" s="108" t="s">
        <v>2026</v>
      </c>
    </row>
    <row r="36" spans="1:12" hidden="1" x14ac:dyDescent="0.35">
      <c r="A36" t="str">
        <f t="shared" ref="A36:A53" si="2">A35</f>
        <v>DWDM</v>
      </c>
      <c r="B36" t="str">
        <f t="shared" ref="B36:B37" si="3">B35</f>
        <v>N104+</v>
      </c>
      <c r="C36" t="s">
        <v>1460</v>
      </c>
      <c r="D36" t="s">
        <v>1991</v>
      </c>
      <c r="E36" t="s">
        <v>1897</v>
      </c>
      <c r="F36" t="s">
        <v>1933</v>
      </c>
      <c r="G36">
        <v>2024</v>
      </c>
      <c r="H36" t="s">
        <v>184</v>
      </c>
      <c r="I36" s="108">
        <v>45413</v>
      </c>
      <c r="J36" s="108">
        <v>45414</v>
      </c>
      <c r="L36" s="108" t="s">
        <v>2027</v>
      </c>
    </row>
    <row r="37" spans="1:12" hidden="1" x14ac:dyDescent="0.35">
      <c r="A37" t="str">
        <f t="shared" si="2"/>
        <v>DWDM</v>
      </c>
      <c r="B37" t="str">
        <f t="shared" si="3"/>
        <v>N104+</v>
      </c>
      <c r="C37" t="s">
        <v>1457</v>
      </c>
      <c r="D37" t="s">
        <v>1991</v>
      </c>
      <c r="E37" t="s">
        <v>1897</v>
      </c>
      <c r="F37" t="s">
        <v>1937</v>
      </c>
      <c r="G37">
        <v>2024</v>
      </c>
      <c r="H37" t="s">
        <v>184</v>
      </c>
      <c r="I37" s="108">
        <v>45413</v>
      </c>
      <c r="J37" s="108">
        <v>45414</v>
      </c>
      <c r="L37" s="108" t="s">
        <v>2028</v>
      </c>
    </row>
    <row r="38" spans="1:12" hidden="1" x14ac:dyDescent="0.35">
      <c r="A38" t="str">
        <f t="shared" si="2"/>
        <v>DWDM</v>
      </c>
      <c r="B38" t="s">
        <v>1980</v>
      </c>
      <c r="C38" t="s">
        <v>555</v>
      </c>
      <c r="D38" t="s">
        <v>1991</v>
      </c>
      <c r="E38" t="s">
        <v>1897</v>
      </c>
      <c r="F38" t="s">
        <v>1794</v>
      </c>
      <c r="G38">
        <v>2024</v>
      </c>
      <c r="H38" t="s">
        <v>184</v>
      </c>
      <c r="I38" s="108">
        <v>45413</v>
      </c>
      <c r="J38" s="108">
        <v>45420</v>
      </c>
      <c r="L38" s="108" t="s">
        <v>2029</v>
      </c>
    </row>
    <row r="39" spans="1:12" hidden="1" x14ac:dyDescent="0.35">
      <c r="A39" t="str">
        <f t="shared" si="2"/>
        <v>DWDM</v>
      </c>
      <c r="B39" t="s">
        <v>239</v>
      </c>
      <c r="C39" t="s">
        <v>240</v>
      </c>
      <c r="D39" t="s">
        <v>1991</v>
      </c>
      <c r="E39" t="s">
        <v>1897</v>
      </c>
      <c r="F39" t="s">
        <v>1798</v>
      </c>
      <c r="G39">
        <v>2024</v>
      </c>
      <c r="H39" t="s">
        <v>184</v>
      </c>
      <c r="I39" s="108">
        <v>45413</v>
      </c>
      <c r="J39" s="108">
        <v>45414</v>
      </c>
      <c r="L39" s="108" t="s">
        <v>2030</v>
      </c>
    </row>
    <row r="40" spans="1:12" hidden="1" x14ac:dyDescent="0.35">
      <c r="A40" t="str">
        <f t="shared" si="2"/>
        <v>DWDM</v>
      </c>
      <c r="B40" t="s">
        <v>760</v>
      </c>
      <c r="C40" t="s">
        <v>1164</v>
      </c>
      <c r="D40" t="s">
        <v>1991</v>
      </c>
      <c r="E40" t="s">
        <v>1897</v>
      </c>
      <c r="F40" t="s">
        <v>1812</v>
      </c>
      <c r="G40">
        <v>2024</v>
      </c>
      <c r="H40" t="s">
        <v>184</v>
      </c>
      <c r="I40" s="108">
        <v>45413</v>
      </c>
      <c r="J40" s="108">
        <v>45414</v>
      </c>
      <c r="L40" s="108" t="s">
        <v>2031</v>
      </c>
    </row>
    <row r="41" spans="1:12" hidden="1" x14ac:dyDescent="0.35">
      <c r="A41" t="str">
        <f t="shared" si="2"/>
        <v>DWDM</v>
      </c>
      <c r="B41" t="str">
        <f>B40</f>
        <v>PFSRING101/C0607P</v>
      </c>
      <c r="C41" t="s">
        <v>769</v>
      </c>
      <c r="D41" t="s">
        <v>1991</v>
      </c>
      <c r="E41" t="s">
        <v>1897</v>
      </c>
      <c r="F41" t="s">
        <v>1812</v>
      </c>
      <c r="G41">
        <v>2024</v>
      </c>
      <c r="H41" t="s">
        <v>184</v>
      </c>
      <c r="I41" s="108">
        <v>45413</v>
      </c>
      <c r="J41" s="108">
        <v>45414</v>
      </c>
      <c r="L41" s="108" t="s">
        <v>2032</v>
      </c>
    </row>
    <row r="42" spans="1:12" x14ac:dyDescent="0.35">
      <c r="A42" t="str">
        <f t="shared" si="2"/>
        <v>DWDM</v>
      </c>
      <c r="B42" t="s">
        <v>267</v>
      </c>
      <c r="C42" t="s">
        <v>268</v>
      </c>
      <c r="D42" t="s">
        <v>1990</v>
      </c>
      <c r="E42" t="s">
        <v>1897</v>
      </c>
      <c r="F42" t="s">
        <v>1814</v>
      </c>
      <c r="G42">
        <v>2024</v>
      </c>
      <c r="H42" t="s">
        <v>184</v>
      </c>
      <c r="I42" s="108">
        <v>45413</v>
      </c>
      <c r="J42" s="108">
        <v>45414</v>
      </c>
      <c r="L42" s="108" t="s">
        <v>2033</v>
      </c>
    </row>
    <row r="43" spans="1:12" hidden="1" x14ac:dyDescent="0.35">
      <c r="A43" t="str">
        <f t="shared" si="2"/>
        <v>DWDM</v>
      </c>
      <c r="B43" t="str">
        <f t="shared" ref="B43:B44" si="4">B42</f>
        <v>S301</v>
      </c>
      <c r="C43" t="s">
        <v>271</v>
      </c>
      <c r="D43" t="s">
        <v>1991</v>
      </c>
      <c r="E43" t="s">
        <v>1897</v>
      </c>
      <c r="F43" t="s">
        <v>1915</v>
      </c>
      <c r="G43">
        <v>2024</v>
      </c>
      <c r="H43" t="s">
        <v>184</v>
      </c>
      <c r="I43" s="108">
        <v>45413</v>
      </c>
      <c r="J43" s="108">
        <v>45414</v>
      </c>
      <c r="L43" s="108" t="s">
        <v>2034</v>
      </c>
    </row>
    <row r="44" spans="1:12" hidden="1" x14ac:dyDescent="0.35">
      <c r="A44" t="str">
        <f t="shared" si="2"/>
        <v>DWDM</v>
      </c>
      <c r="B44" t="str">
        <f t="shared" si="4"/>
        <v>S301</v>
      </c>
      <c r="C44" t="s">
        <v>274</v>
      </c>
      <c r="D44" t="s">
        <v>1991</v>
      </c>
      <c r="E44" t="s">
        <v>1897</v>
      </c>
      <c r="F44" t="s">
        <v>1797</v>
      </c>
      <c r="G44">
        <v>2024</v>
      </c>
      <c r="H44" t="s">
        <v>184</v>
      </c>
      <c r="I44" s="108">
        <v>45413</v>
      </c>
      <c r="J44" s="108">
        <v>45414</v>
      </c>
      <c r="L44" s="108" t="s">
        <v>2035</v>
      </c>
    </row>
    <row r="45" spans="1:12" hidden="1" x14ac:dyDescent="0.35">
      <c r="A45" t="str">
        <f t="shared" si="2"/>
        <v>DWDM</v>
      </c>
      <c r="B45" t="s">
        <v>1282</v>
      </c>
      <c r="C45" t="s">
        <v>1287</v>
      </c>
      <c r="D45" t="s">
        <v>1991</v>
      </c>
      <c r="E45" t="s">
        <v>1897</v>
      </c>
      <c r="F45" t="s">
        <v>1939</v>
      </c>
      <c r="G45">
        <v>2024</v>
      </c>
      <c r="H45" t="s">
        <v>184</v>
      </c>
      <c r="I45" s="108">
        <v>45413</v>
      </c>
      <c r="J45" s="108">
        <v>45420</v>
      </c>
      <c r="L45" s="108" t="s">
        <v>2036</v>
      </c>
    </row>
    <row r="46" spans="1:12" x14ac:dyDescent="0.35">
      <c r="A46" t="str">
        <f t="shared" si="2"/>
        <v>DWDM</v>
      </c>
      <c r="B46" t="s">
        <v>280</v>
      </c>
      <c r="C46" t="s">
        <v>284</v>
      </c>
      <c r="D46" t="s">
        <v>1990</v>
      </c>
      <c r="E46" t="s">
        <v>1897</v>
      </c>
      <c r="F46" t="s">
        <v>1914</v>
      </c>
      <c r="G46">
        <v>2024</v>
      </c>
      <c r="H46" t="s">
        <v>184</v>
      </c>
      <c r="I46" s="108">
        <v>45413</v>
      </c>
      <c r="J46" s="108">
        <v>45425</v>
      </c>
      <c r="L46" s="108" t="s">
        <v>2037</v>
      </c>
    </row>
    <row r="47" spans="1:12" x14ac:dyDescent="0.35">
      <c r="A47" t="str">
        <f t="shared" si="2"/>
        <v>DWDM</v>
      </c>
      <c r="B47" t="str">
        <f>B46</f>
        <v>S309</v>
      </c>
      <c r="C47" t="s">
        <v>290</v>
      </c>
      <c r="D47" t="s">
        <v>1990</v>
      </c>
      <c r="E47" t="s">
        <v>1897</v>
      </c>
      <c r="F47" t="s">
        <v>1925</v>
      </c>
      <c r="G47">
        <v>2024</v>
      </c>
      <c r="H47" t="s">
        <v>1989</v>
      </c>
      <c r="I47" s="108">
        <v>45383</v>
      </c>
      <c r="J47" s="108">
        <v>45406</v>
      </c>
      <c r="L47" s="108" t="s">
        <v>2038</v>
      </c>
    </row>
    <row r="48" spans="1:12" hidden="1" x14ac:dyDescent="0.35">
      <c r="A48" t="str">
        <f t="shared" si="2"/>
        <v>DWDM</v>
      </c>
      <c r="B48" t="s">
        <v>316</v>
      </c>
      <c r="C48" t="s">
        <v>313</v>
      </c>
      <c r="D48" t="s">
        <v>1991</v>
      </c>
      <c r="E48" t="s">
        <v>1897</v>
      </c>
      <c r="F48" t="s">
        <v>1942</v>
      </c>
      <c r="G48">
        <v>2024</v>
      </c>
      <c r="H48" t="s">
        <v>184</v>
      </c>
      <c r="I48" s="108">
        <v>45413</v>
      </c>
      <c r="J48" s="108">
        <v>45414</v>
      </c>
      <c r="L48" s="108" t="s">
        <v>2039</v>
      </c>
    </row>
    <row r="49" spans="1:12" x14ac:dyDescent="0.35">
      <c r="A49" t="str">
        <f t="shared" si="2"/>
        <v>DWDM</v>
      </c>
      <c r="B49" t="s">
        <v>1981</v>
      </c>
      <c r="C49" t="s">
        <v>323</v>
      </c>
      <c r="D49" t="s">
        <v>1990</v>
      </c>
      <c r="E49" t="s">
        <v>1897</v>
      </c>
      <c r="F49" t="s">
        <v>1941</v>
      </c>
      <c r="G49">
        <v>2024</v>
      </c>
      <c r="H49" t="s">
        <v>184</v>
      </c>
      <c r="I49" s="108">
        <v>45413</v>
      </c>
      <c r="J49" s="108">
        <v>45420</v>
      </c>
      <c r="L49" s="108" t="s">
        <v>2040</v>
      </c>
    </row>
    <row r="50" spans="1:12" hidden="1" x14ac:dyDescent="0.35">
      <c r="A50" t="str">
        <f t="shared" si="2"/>
        <v>DWDM</v>
      </c>
      <c r="B50" t="s">
        <v>329</v>
      </c>
      <c r="C50" t="s">
        <v>330</v>
      </c>
      <c r="D50" t="s">
        <v>1991</v>
      </c>
      <c r="E50" t="s">
        <v>1897</v>
      </c>
      <c r="F50" t="s">
        <v>1815</v>
      </c>
      <c r="G50">
        <v>2024</v>
      </c>
      <c r="H50" t="s">
        <v>184</v>
      </c>
      <c r="I50" s="108">
        <v>45413</v>
      </c>
      <c r="J50" s="108">
        <v>45414</v>
      </c>
      <c r="L50" s="108" t="s">
        <v>2041</v>
      </c>
    </row>
    <row r="51" spans="1:12" hidden="1" x14ac:dyDescent="0.35">
      <c r="A51" t="str">
        <f t="shared" si="2"/>
        <v>DWDM</v>
      </c>
      <c r="B51" t="str">
        <f>B50</f>
        <v>ST27P</v>
      </c>
      <c r="C51" t="s">
        <v>336</v>
      </c>
      <c r="D51" t="s">
        <v>1991</v>
      </c>
      <c r="E51" t="s">
        <v>1897</v>
      </c>
      <c r="F51" t="s">
        <v>1917</v>
      </c>
      <c r="G51">
        <v>2024</v>
      </c>
      <c r="H51" t="s">
        <v>184</v>
      </c>
      <c r="I51" s="108">
        <v>45413</v>
      </c>
      <c r="J51" s="108">
        <v>45414</v>
      </c>
      <c r="L51" s="108" t="s">
        <v>2042</v>
      </c>
    </row>
    <row r="52" spans="1:12" x14ac:dyDescent="0.35">
      <c r="A52" t="str">
        <f t="shared" si="2"/>
        <v>DWDM</v>
      </c>
      <c r="B52" t="s">
        <v>1982</v>
      </c>
      <c r="C52" t="s">
        <v>281</v>
      </c>
      <c r="D52" t="s">
        <v>1990</v>
      </c>
      <c r="E52" t="s">
        <v>1897</v>
      </c>
      <c r="F52" t="s">
        <v>1912</v>
      </c>
      <c r="G52">
        <v>2024</v>
      </c>
      <c r="H52" t="s">
        <v>184</v>
      </c>
      <c r="I52" s="108">
        <v>45413</v>
      </c>
      <c r="J52" s="108">
        <v>45414</v>
      </c>
      <c r="L52" s="108" t="s">
        <v>2043</v>
      </c>
    </row>
    <row r="53" spans="1:12" hidden="1" x14ac:dyDescent="0.35">
      <c r="A53" t="str">
        <f t="shared" si="2"/>
        <v>DWDM</v>
      </c>
      <c r="B53" t="s">
        <v>1833</v>
      </c>
      <c r="C53" t="s">
        <v>107</v>
      </c>
      <c r="D53" t="s">
        <v>1991</v>
      </c>
      <c r="E53" t="s">
        <v>40</v>
      </c>
      <c r="F53" t="s">
        <v>1895</v>
      </c>
      <c r="G53">
        <v>2023</v>
      </c>
      <c r="H53" t="s">
        <v>1987</v>
      </c>
      <c r="I53" s="108">
        <v>45261</v>
      </c>
      <c r="J53" s="108">
        <v>45281</v>
      </c>
      <c r="L53" s="108" t="s">
        <v>2044</v>
      </c>
    </row>
    <row r="54" spans="1:12" hidden="1" x14ac:dyDescent="0.35">
      <c r="A54" t="str">
        <f t="shared" ref="A54:B58" si="5">A53</f>
        <v>DWDM</v>
      </c>
      <c r="B54" t="str">
        <f t="shared" si="5"/>
        <v>(blank)</v>
      </c>
      <c r="C54" t="s">
        <v>508</v>
      </c>
      <c r="D54" t="s">
        <v>1991</v>
      </c>
      <c r="E54" t="s">
        <v>40</v>
      </c>
      <c r="F54" t="s">
        <v>1896</v>
      </c>
      <c r="G54">
        <v>2023</v>
      </c>
      <c r="H54" t="s">
        <v>1985</v>
      </c>
      <c r="I54" s="108">
        <v>45200</v>
      </c>
      <c r="J54" s="108">
        <v>45212</v>
      </c>
      <c r="L54" s="108" t="s">
        <v>2045</v>
      </c>
    </row>
    <row r="55" spans="1:12" hidden="1" x14ac:dyDescent="0.35">
      <c r="A55" t="str">
        <f t="shared" si="5"/>
        <v>DWDM</v>
      </c>
      <c r="B55" t="str">
        <f t="shared" si="5"/>
        <v>(blank)</v>
      </c>
      <c r="C55" t="s">
        <v>860</v>
      </c>
      <c r="D55" t="s">
        <v>1991</v>
      </c>
      <c r="E55" t="s">
        <v>390</v>
      </c>
      <c r="F55" t="s">
        <v>1754</v>
      </c>
      <c r="G55">
        <v>2024</v>
      </c>
      <c r="H55" t="s">
        <v>1988</v>
      </c>
      <c r="I55" s="108">
        <v>45292</v>
      </c>
      <c r="J55" s="108">
        <v>45315</v>
      </c>
      <c r="L55" s="108" t="s">
        <v>2046</v>
      </c>
    </row>
    <row r="56" spans="1:12" hidden="1" x14ac:dyDescent="0.35">
      <c r="A56" t="str">
        <f t="shared" si="5"/>
        <v>DWDM</v>
      </c>
      <c r="B56" t="str">
        <f t="shared" si="5"/>
        <v>(blank)</v>
      </c>
      <c r="C56" t="s">
        <v>399</v>
      </c>
      <c r="D56" t="s">
        <v>1991</v>
      </c>
      <c r="E56" t="s">
        <v>390</v>
      </c>
      <c r="F56" t="s">
        <v>1757</v>
      </c>
      <c r="G56">
        <v>2023</v>
      </c>
      <c r="H56" t="s">
        <v>1985</v>
      </c>
      <c r="I56" s="108">
        <v>45200</v>
      </c>
      <c r="J56" s="108">
        <v>45230</v>
      </c>
      <c r="L56" s="108" t="s">
        <v>2047</v>
      </c>
    </row>
    <row r="57" spans="1:12" hidden="1" x14ac:dyDescent="0.35">
      <c r="A57" t="str">
        <f t="shared" si="5"/>
        <v>DWDM</v>
      </c>
      <c r="B57" t="str">
        <f t="shared" si="5"/>
        <v>(blank)</v>
      </c>
      <c r="C57" t="s">
        <v>896</v>
      </c>
      <c r="D57" t="s">
        <v>1991</v>
      </c>
      <c r="E57" t="s">
        <v>40</v>
      </c>
      <c r="F57" t="s">
        <v>1755</v>
      </c>
      <c r="G57">
        <v>2023</v>
      </c>
      <c r="H57" t="s">
        <v>1984</v>
      </c>
      <c r="I57" s="108">
        <v>45170</v>
      </c>
      <c r="J57" s="108">
        <v>45196</v>
      </c>
      <c r="L57" s="108" t="s">
        <v>2048</v>
      </c>
    </row>
    <row r="58" spans="1:12" x14ac:dyDescent="0.35">
      <c r="A58" t="str">
        <f t="shared" si="5"/>
        <v>DWDM</v>
      </c>
      <c r="B58" t="str">
        <f t="shared" si="5"/>
        <v>(blank)</v>
      </c>
      <c r="C58" t="s">
        <v>1053</v>
      </c>
      <c r="D58" t="s">
        <v>1990</v>
      </c>
      <c r="E58" t="s">
        <v>40</v>
      </c>
      <c r="F58" t="s">
        <v>1751</v>
      </c>
      <c r="G58">
        <v>2024</v>
      </c>
      <c r="H58" t="s">
        <v>1988</v>
      </c>
      <c r="I58" s="108">
        <v>45292</v>
      </c>
      <c r="J58" s="108">
        <v>45293</v>
      </c>
      <c r="L58" s="108" t="s">
        <v>2049</v>
      </c>
    </row>
    <row r="59" spans="1:12" x14ac:dyDescent="0.35">
      <c r="A59" t="str">
        <f t="shared" ref="A59:E59" si="6">A58</f>
        <v>DWDM</v>
      </c>
      <c r="B59" t="str">
        <f t="shared" si="6"/>
        <v>(blank)</v>
      </c>
      <c r="C59" t="str">
        <f t="shared" si="6"/>
        <v>1081A</v>
      </c>
      <c r="D59" t="s">
        <v>1990</v>
      </c>
      <c r="E59" t="str">
        <f t="shared" si="6"/>
        <v>Completed</v>
      </c>
      <c r="F59" t="s">
        <v>1755</v>
      </c>
      <c r="G59">
        <v>2023</v>
      </c>
      <c r="H59" t="s">
        <v>1984</v>
      </c>
      <c r="I59" s="108">
        <v>45170</v>
      </c>
      <c r="J59" s="108">
        <v>45196</v>
      </c>
      <c r="L59" s="108" t="s">
        <v>2050</v>
      </c>
    </row>
    <row r="60" spans="1:12" hidden="1" x14ac:dyDescent="0.35">
      <c r="A60" t="str">
        <f t="shared" ref="A60:A68" si="7">A59</f>
        <v>DWDM</v>
      </c>
      <c r="B60" t="str">
        <f t="shared" ref="B60:B68" si="8">B59</f>
        <v>(blank)</v>
      </c>
      <c r="C60" t="s">
        <v>900</v>
      </c>
      <c r="D60" t="s">
        <v>1991</v>
      </c>
      <c r="E60" t="s">
        <v>40</v>
      </c>
      <c r="F60" t="s">
        <v>1755</v>
      </c>
      <c r="G60">
        <v>2023</v>
      </c>
      <c r="H60" t="s">
        <v>1984</v>
      </c>
      <c r="I60" s="108">
        <v>45170</v>
      </c>
      <c r="J60" s="108">
        <v>45196</v>
      </c>
      <c r="L60" s="108" t="s">
        <v>2051</v>
      </c>
    </row>
    <row r="61" spans="1:12" hidden="1" x14ac:dyDescent="0.35">
      <c r="A61" t="str">
        <f t="shared" si="7"/>
        <v>DWDM</v>
      </c>
      <c r="B61" t="str">
        <f t="shared" si="8"/>
        <v>(blank)</v>
      </c>
      <c r="C61" t="s">
        <v>1059</v>
      </c>
      <c r="D61" t="s">
        <v>1991</v>
      </c>
      <c r="E61" t="s">
        <v>40</v>
      </c>
      <c r="F61" t="s">
        <v>1755</v>
      </c>
      <c r="G61">
        <v>2023</v>
      </c>
      <c r="H61" t="s">
        <v>1985</v>
      </c>
      <c r="I61" s="108">
        <v>45200</v>
      </c>
      <c r="J61" s="108">
        <v>45201</v>
      </c>
      <c r="L61" s="108" t="s">
        <v>2052</v>
      </c>
    </row>
    <row r="62" spans="1:12" hidden="1" x14ac:dyDescent="0.35">
      <c r="A62" t="str">
        <f t="shared" si="7"/>
        <v>DWDM</v>
      </c>
      <c r="B62" t="str">
        <f t="shared" si="8"/>
        <v>(blank)</v>
      </c>
      <c r="C62" t="s">
        <v>878</v>
      </c>
      <c r="D62" t="s">
        <v>1991</v>
      </c>
      <c r="E62" t="s">
        <v>40</v>
      </c>
      <c r="F62" t="s">
        <v>1899</v>
      </c>
      <c r="G62">
        <v>2023</v>
      </c>
      <c r="H62" t="s">
        <v>1985</v>
      </c>
      <c r="I62" s="108">
        <v>45200</v>
      </c>
      <c r="J62" s="108">
        <f t="shared" ref="J62" si="9">J61</f>
        <v>45201</v>
      </c>
      <c r="L62" s="108" t="s">
        <v>2053</v>
      </c>
    </row>
    <row r="63" spans="1:12" hidden="1" x14ac:dyDescent="0.35">
      <c r="A63" t="str">
        <f t="shared" si="7"/>
        <v>DWDM</v>
      </c>
      <c r="B63" t="str">
        <f t="shared" si="8"/>
        <v>(blank)</v>
      </c>
      <c r="C63" t="s">
        <v>865</v>
      </c>
      <c r="D63" t="s">
        <v>1991</v>
      </c>
      <c r="E63" t="s">
        <v>40</v>
      </c>
      <c r="F63" t="s">
        <v>1900</v>
      </c>
      <c r="G63">
        <v>2023</v>
      </c>
      <c r="H63" t="s">
        <v>1984</v>
      </c>
      <c r="I63" s="108">
        <v>45170</v>
      </c>
      <c r="J63" s="108">
        <v>45196</v>
      </c>
      <c r="L63" s="108" t="s">
        <v>2054</v>
      </c>
    </row>
    <row r="64" spans="1:12" hidden="1" x14ac:dyDescent="0.35">
      <c r="A64" t="str">
        <f t="shared" si="7"/>
        <v>DWDM</v>
      </c>
      <c r="B64" t="str">
        <f t="shared" si="8"/>
        <v>(blank)</v>
      </c>
      <c r="C64" t="s">
        <v>869</v>
      </c>
      <c r="D64" t="s">
        <v>1991</v>
      </c>
      <c r="E64" t="s">
        <v>40</v>
      </c>
      <c r="F64" t="s">
        <v>1762</v>
      </c>
      <c r="G64">
        <v>2023</v>
      </c>
      <c r="H64" t="s">
        <v>1984</v>
      </c>
      <c r="I64" s="108">
        <v>45170</v>
      </c>
      <c r="J64" s="108">
        <v>45196</v>
      </c>
      <c r="L64" s="108" t="s">
        <v>2055</v>
      </c>
    </row>
    <row r="65" spans="1:12" hidden="1" x14ac:dyDescent="0.35">
      <c r="A65" t="str">
        <f t="shared" si="7"/>
        <v>DWDM</v>
      </c>
      <c r="B65" t="str">
        <f t="shared" si="8"/>
        <v>(blank)</v>
      </c>
      <c r="C65" t="s">
        <v>384</v>
      </c>
      <c r="D65" t="s">
        <v>1991</v>
      </c>
      <c r="E65" t="s">
        <v>40</v>
      </c>
      <c r="F65" t="s">
        <v>1762</v>
      </c>
      <c r="G65">
        <v>2023</v>
      </c>
      <c r="H65" t="s">
        <v>1985</v>
      </c>
      <c r="I65" s="108">
        <v>45200</v>
      </c>
      <c r="J65" s="108">
        <v>45201</v>
      </c>
      <c r="L65" s="108" t="s">
        <v>2056</v>
      </c>
    </row>
    <row r="66" spans="1:12" hidden="1" x14ac:dyDescent="0.35">
      <c r="A66" t="str">
        <f t="shared" si="7"/>
        <v>DWDM</v>
      </c>
      <c r="B66" t="str">
        <f t="shared" si="8"/>
        <v>(blank)</v>
      </c>
      <c r="C66" t="s">
        <v>387</v>
      </c>
      <c r="D66" t="s">
        <v>1991</v>
      </c>
      <c r="E66" t="s">
        <v>390</v>
      </c>
      <c r="F66" t="s">
        <v>1763</v>
      </c>
      <c r="G66">
        <v>2023</v>
      </c>
      <c r="H66" t="s">
        <v>1985</v>
      </c>
      <c r="I66" s="108">
        <v>45200</v>
      </c>
      <c r="J66" s="108">
        <v>45201</v>
      </c>
      <c r="L66" s="108" t="s">
        <v>2057</v>
      </c>
    </row>
    <row r="67" spans="1:12" hidden="1" x14ac:dyDescent="0.35">
      <c r="A67" t="str">
        <f t="shared" si="7"/>
        <v>DWDM</v>
      </c>
      <c r="B67" t="str">
        <f t="shared" si="8"/>
        <v>(blank)</v>
      </c>
      <c r="C67" t="s">
        <v>391</v>
      </c>
      <c r="D67" t="s">
        <v>1991</v>
      </c>
      <c r="E67" t="s">
        <v>390</v>
      </c>
      <c r="F67" t="s">
        <v>1763</v>
      </c>
      <c r="G67">
        <v>2023</v>
      </c>
      <c r="H67" t="s">
        <v>1987</v>
      </c>
      <c r="I67" s="108">
        <v>45261</v>
      </c>
      <c r="J67" s="108">
        <v>45275</v>
      </c>
      <c r="L67" s="108" t="s">
        <v>2058</v>
      </c>
    </row>
    <row r="68" spans="1:12" x14ac:dyDescent="0.35">
      <c r="A68" t="str">
        <f t="shared" si="7"/>
        <v>DWDM</v>
      </c>
      <c r="B68" t="str">
        <f t="shared" si="8"/>
        <v>(blank)</v>
      </c>
      <c r="C68" t="s">
        <v>394</v>
      </c>
      <c r="D68" t="s">
        <v>1990</v>
      </c>
      <c r="E68" t="s">
        <v>40</v>
      </c>
      <c r="F68" t="s">
        <v>1755</v>
      </c>
      <c r="G68">
        <v>2023</v>
      </c>
      <c r="H68" t="s">
        <v>1985</v>
      </c>
      <c r="I68" s="108">
        <v>45200</v>
      </c>
      <c r="J68" s="108">
        <v>45201</v>
      </c>
      <c r="L68" s="108" t="s">
        <v>2059</v>
      </c>
    </row>
    <row r="69" spans="1:12" x14ac:dyDescent="0.35">
      <c r="A69" t="str">
        <f t="shared" ref="A69:C69" si="10">A68</f>
        <v>DWDM</v>
      </c>
      <c r="B69" t="str">
        <f t="shared" si="10"/>
        <v>(blank)</v>
      </c>
      <c r="C69" t="str">
        <f t="shared" si="10"/>
        <v>1169A</v>
      </c>
      <c r="D69" t="s">
        <v>1990</v>
      </c>
      <c r="E69" t="s">
        <v>390</v>
      </c>
      <c r="F69" t="s">
        <v>1763</v>
      </c>
      <c r="G69">
        <v>2023</v>
      </c>
      <c r="H69" t="s">
        <v>1985</v>
      </c>
      <c r="I69" s="108">
        <v>45200</v>
      </c>
      <c r="J69" s="108">
        <v>45201</v>
      </c>
      <c r="L69" s="108" t="s">
        <v>2060</v>
      </c>
    </row>
    <row r="70" spans="1:12" hidden="1" x14ac:dyDescent="0.35">
      <c r="A70" t="str">
        <f t="shared" ref="A70:B75" si="11">A69</f>
        <v>DWDM</v>
      </c>
      <c r="B70" t="str">
        <f t="shared" si="11"/>
        <v>(blank)</v>
      </c>
      <c r="C70" t="s">
        <v>1394</v>
      </c>
      <c r="D70" t="s">
        <v>1991</v>
      </c>
      <c r="E70" t="s">
        <v>40</v>
      </c>
      <c r="F70" t="s">
        <v>1900</v>
      </c>
      <c r="G70">
        <v>2023</v>
      </c>
      <c r="H70" t="s">
        <v>1985</v>
      </c>
      <c r="I70" s="108">
        <v>45200</v>
      </c>
      <c r="J70" s="108">
        <v>45218</v>
      </c>
      <c r="L70" s="108" t="s">
        <v>2061</v>
      </c>
    </row>
    <row r="71" spans="1:12" hidden="1" x14ac:dyDescent="0.35">
      <c r="A71" t="str">
        <f t="shared" si="11"/>
        <v>DWDM</v>
      </c>
      <c r="B71" t="str">
        <f t="shared" si="11"/>
        <v>(blank)</v>
      </c>
      <c r="C71" t="s">
        <v>364</v>
      </c>
      <c r="D71" t="s">
        <v>1991</v>
      </c>
      <c r="E71" t="s">
        <v>40</v>
      </c>
      <c r="F71" t="s">
        <v>1762</v>
      </c>
      <c r="G71">
        <v>2023</v>
      </c>
      <c r="H71" t="s">
        <v>1986</v>
      </c>
      <c r="I71" s="108">
        <v>45231</v>
      </c>
      <c r="J71" s="108">
        <v>45250</v>
      </c>
      <c r="L71" s="108" t="s">
        <v>2062</v>
      </c>
    </row>
    <row r="72" spans="1:12" hidden="1" x14ac:dyDescent="0.35">
      <c r="A72" t="str">
        <f t="shared" si="11"/>
        <v>DWDM</v>
      </c>
      <c r="B72" t="str">
        <f t="shared" si="11"/>
        <v>(blank)</v>
      </c>
      <c r="C72" t="s">
        <v>761</v>
      </c>
      <c r="D72" t="s">
        <v>1991</v>
      </c>
      <c r="E72" t="s">
        <v>40</v>
      </c>
      <c r="F72" t="s">
        <v>1903</v>
      </c>
      <c r="G72">
        <v>2023</v>
      </c>
      <c r="H72" t="s">
        <v>1986</v>
      </c>
      <c r="I72" s="108">
        <v>45231</v>
      </c>
      <c r="J72" s="108">
        <v>45250</v>
      </c>
      <c r="L72" s="108" t="s">
        <v>2063</v>
      </c>
    </row>
    <row r="73" spans="1:12" hidden="1" x14ac:dyDescent="0.35">
      <c r="A73" t="str">
        <f t="shared" si="11"/>
        <v>DWDM</v>
      </c>
      <c r="B73" t="str">
        <f t="shared" si="11"/>
        <v>(blank)</v>
      </c>
      <c r="C73" t="s">
        <v>885</v>
      </c>
      <c r="D73" t="s">
        <v>1991</v>
      </c>
      <c r="E73" t="s">
        <v>40</v>
      </c>
      <c r="F73" t="s">
        <v>1907</v>
      </c>
      <c r="G73">
        <v>2023</v>
      </c>
      <c r="H73" t="s">
        <v>1986</v>
      </c>
      <c r="I73" s="108">
        <v>45231</v>
      </c>
      <c r="J73" s="108">
        <v>45238</v>
      </c>
      <c r="L73" s="108" t="s">
        <v>2064</v>
      </c>
    </row>
    <row r="74" spans="1:12" hidden="1" x14ac:dyDescent="0.35">
      <c r="A74" t="str">
        <f t="shared" si="11"/>
        <v>DWDM</v>
      </c>
      <c r="B74" t="str">
        <f t="shared" si="11"/>
        <v>(blank)</v>
      </c>
      <c r="C74" t="s">
        <v>1572</v>
      </c>
      <c r="D74" t="s">
        <v>1991</v>
      </c>
      <c r="E74" t="s">
        <v>40</v>
      </c>
      <c r="F74" t="s">
        <v>1896</v>
      </c>
      <c r="G74">
        <v>2023</v>
      </c>
      <c r="H74" t="s">
        <v>1986</v>
      </c>
      <c r="I74" s="108">
        <v>45231</v>
      </c>
      <c r="J74" s="108">
        <v>45238</v>
      </c>
      <c r="L74" s="108" t="s">
        <v>2065</v>
      </c>
    </row>
    <row r="75" spans="1:12" x14ac:dyDescent="0.35">
      <c r="A75" t="str">
        <f t="shared" si="11"/>
        <v>DWDM</v>
      </c>
      <c r="B75" t="str">
        <f t="shared" si="11"/>
        <v>(blank)</v>
      </c>
      <c r="C75" t="s">
        <v>528</v>
      </c>
      <c r="D75" t="s">
        <v>1990</v>
      </c>
      <c r="E75" t="s">
        <v>40</v>
      </c>
      <c r="F75" t="s">
        <v>1809</v>
      </c>
      <c r="G75">
        <v>2024</v>
      </c>
      <c r="H75" t="s">
        <v>184</v>
      </c>
      <c r="I75" s="108">
        <v>45413</v>
      </c>
      <c r="J75" s="108">
        <v>45414</v>
      </c>
      <c r="L75" s="108" t="s">
        <v>2066</v>
      </c>
    </row>
    <row r="76" spans="1:12" x14ac:dyDescent="0.35">
      <c r="A76" t="str">
        <f t="shared" ref="A76:E77" si="12">A75</f>
        <v>DWDM</v>
      </c>
      <c r="B76" t="str">
        <f t="shared" si="12"/>
        <v>(blank)</v>
      </c>
      <c r="C76" t="str">
        <f t="shared" si="12"/>
        <v>1360A</v>
      </c>
      <c r="D76" t="s">
        <v>1990</v>
      </c>
      <c r="E76" t="str">
        <f t="shared" si="12"/>
        <v>Completed</v>
      </c>
      <c r="F76" t="s">
        <v>1908</v>
      </c>
      <c r="G76">
        <v>2024</v>
      </c>
      <c r="H76" t="s">
        <v>1988</v>
      </c>
      <c r="I76" s="108">
        <v>45292</v>
      </c>
      <c r="J76" s="108">
        <v>45293</v>
      </c>
      <c r="L76" s="108" t="s">
        <v>2067</v>
      </c>
    </row>
    <row r="77" spans="1:12" x14ac:dyDescent="0.35">
      <c r="A77" t="str">
        <f t="shared" si="12"/>
        <v>DWDM</v>
      </c>
      <c r="B77" t="str">
        <f t="shared" si="12"/>
        <v>(blank)</v>
      </c>
      <c r="C77" t="str">
        <f t="shared" si="12"/>
        <v>1360A</v>
      </c>
      <c r="D77" t="s">
        <v>1990</v>
      </c>
      <c r="E77" t="str">
        <f t="shared" si="12"/>
        <v>Completed</v>
      </c>
      <c r="F77" t="s">
        <v>1909</v>
      </c>
      <c r="G77">
        <v>2023</v>
      </c>
      <c r="H77" t="s">
        <v>1985</v>
      </c>
      <c r="I77" s="108">
        <v>45200</v>
      </c>
      <c r="J77" s="108">
        <v>45230</v>
      </c>
      <c r="L77" s="108" t="s">
        <v>2068</v>
      </c>
    </row>
    <row r="78" spans="1:12" x14ac:dyDescent="0.35">
      <c r="A78" t="str">
        <f t="shared" ref="A78:C78" si="13">A77</f>
        <v>DWDM</v>
      </c>
      <c r="B78" t="str">
        <f t="shared" si="13"/>
        <v>(blank)</v>
      </c>
      <c r="C78" t="str">
        <f t="shared" si="13"/>
        <v>1360A</v>
      </c>
      <c r="D78" t="s">
        <v>1990</v>
      </c>
      <c r="E78" t="s">
        <v>390</v>
      </c>
      <c r="F78" t="s">
        <v>1757</v>
      </c>
      <c r="G78">
        <v>2024</v>
      </c>
      <c r="H78" t="s">
        <v>1988</v>
      </c>
      <c r="I78" s="108">
        <v>45292</v>
      </c>
      <c r="J78" s="108">
        <v>45309</v>
      </c>
      <c r="L78" s="108" t="s">
        <v>2069</v>
      </c>
    </row>
    <row r="79" spans="1:12" x14ac:dyDescent="0.35">
      <c r="A79" t="str">
        <f t="shared" ref="A79:B79" si="14">A78</f>
        <v>DWDM</v>
      </c>
      <c r="B79" t="str">
        <f t="shared" si="14"/>
        <v>(blank)</v>
      </c>
      <c r="C79" t="s">
        <v>532</v>
      </c>
      <c r="D79" t="s">
        <v>1990</v>
      </c>
      <c r="E79" t="s">
        <v>40</v>
      </c>
      <c r="F79" t="s">
        <v>1755</v>
      </c>
      <c r="G79">
        <v>2023</v>
      </c>
      <c r="H79" t="s">
        <v>1985</v>
      </c>
      <c r="I79" s="108">
        <v>45200</v>
      </c>
      <c r="J79" s="108">
        <v>45201</v>
      </c>
      <c r="L79" s="108" t="s">
        <v>2070</v>
      </c>
    </row>
    <row r="80" spans="1:12" x14ac:dyDescent="0.35">
      <c r="A80" t="str">
        <f t="shared" ref="A80:E80" si="15">A79</f>
        <v>DWDM</v>
      </c>
      <c r="B80" t="str">
        <f t="shared" si="15"/>
        <v>(blank)</v>
      </c>
      <c r="C80" t="str">
        <f t="shared" si="15"/>
        <v>1362B</v>
      </c>
      <c r="D80" t="s">
        <v>1990</v>
      </c>
      <c r="E80" t="str">
        <f t="shared" si="15"/>
        <v>Completed</v>
      </c>
      <c r="F80" t="s">
        <v>1910</v>
      </c>
      <c r="G80">
        <v>2024</v>
      </c>
      <c r="H80" t="s">
        <v>1988</v>
      </c>
      <c r="I80" s="108">
        <v>45292</v>
      </c>
      <c r="J80" s="108">
        <v>45293</v>
      </c>
      <c r="L80" s="108" t="s">
        <v>2071</v>
      </c>
    </row>
    <row r="81" spans="1:12" hidden="1" x14ac:dyDescent="0.35">
      <c r="A81" t="str">
        <f t="shared" ref="A81:A89" si="16">A80</f>
        <v>DWDM</v>
      </c>
      <c r="B81" t="str">
        <f t="shared" ref="B81:B89" si="17">B80</f>
        <v>(blank)</v>
      </c>
      <c r="C81" t="s">
        <v>409</v>
      </c>
      <c r="D81" t="s">
        <v>1991</v>
      </c>
      <c r="E81" t="s">
        <v>390</v>
      </c>
      <c r="F81" t="s">
        <v>1757</v>
      </c>
      <c r="G81">
        <v>2023</v>
      </c>
      <c r="H81" t="s">
        <v>1985</v>
      </c>
      <c r="I81" s="108">
        <v>45200</v>
      </c>
      <c r="J81" s="108">
        <v>45230</v>
      </c>
      <c r="L81" s="108" t="s">
        <v>2072</v>
      </c>
    </row>
    <row r="82" spans="1:12" hidden="1" x14ac:dyDescent="0.35">
      <c r="A82" t="str">
        <f t="shared" si="16"/>
        <v>DWDM</v>
      </c>
      <c r="B82" t="str">
        <f t="shared" si="17"/>
        <v>(blank)</v>
      </c>
      <c r="C82" t="s">
        <v>535</v>
      </c>
      <c r="D82" t="s">
        <v>1991</v>
      </c>
      <c r="E82" t="s">
        <v>40</v>
      </c>
      <c r="F82" t="s">
        <v>1764</v>
      </c>
      <c r="G82">
        <v>2023</v>
      </c>
      <c r="H82" t="s">
        <v>1985</v>
      </c>
      <c r="I82" s="108">
        <v>45200</v>
      </c>
      <c r="J82" s="108">
        <v>45230</v>
      </c>
      <c r="L82" s="108" t="s">
        <v>2073</v>
      </c>
    </row>
    <row r="83" spans="1:12" hidden="1" x14ac:dyDescent="0.35">
      <c r="A83" t="str">
        <f t="shared" si="16"/>
        <v>DWDM</v>
      </c>
      <c r="B83" t="str">
        <f t="shared" si="17"/>
        <v>(blank)</v>
      </c>
      <c r="C83" t="s">
        <v>368</v>
      </c>
      <c r="D83" t="s">
        <v>1991</v>
      </c>
      <c r="E83" t="s">
        <v>40</v>
      </c>
      <c r="F83" t="s">
        <v>1762</v>
      </c>
      <c r="G83">
        <v>2023</v>
      </c>
      <c r="H83" t="s">
        <v>1986</v>
      </c>
      <c r="I83" s="108">
        <v>45231</v>
      </c>
      <c r="J83" s="108">
        <v>45250</v>
      </c>
      <c r="L83" s="108" t="s">
        <v>2074</v>
      </c>
    </row>
    <row r="84" spans="1:12" hidden="1" x14ac:dyDescent="0.35">
      <c r="A84" t="str">
        <f t="shared" si="16"/>
        <v>DWDM</v>
      </c>
      <c r="B84" t="str">
        <f t="shared" si="17"/>
        <v>(blank)</v>
      </c>
      <c r="C84" t="s">
        <v>1592</v>
      </c>
      <c r="D84" t="s">
        <v>1991</v>
      </c>
      <c r="E84" t="s">
        <v>40</v>
      </c>
      <c r="F84" t="s">
        <v>1755</v>
      </c>
      <c r="G84" t="s">
        <v>41</v>
      </c>
      <c r="H84" t="s">
        <v>41</v>
      </c>
      <c r="J84" s="108" t="s">
        <v>1878</v>
      </c>
      <c r="L84" s="108" t="s">
        <v>2075</v>
      </c>
    </row>
    <row r="85" spans="1:12" hidden="1" x14ac:dyDescent="0.35">
      <c r="A85" t="str">
        <f t="shared" si="16"/>
        <v>DWDM</v>
      </c>
      <c r="B85" t="str">
        <f t="shared" si="17"/>
        <v>(blank)</v>
      </c>
      <c r="C85" t="s">
        <v>371</v>
      </c>
      <c r="D85" t="s">
        <v>1991</v>
      </c>
      <c r="E85" t="s">
        <v>40</v>
      </c>
      <c r="F85" t="s">
        <v>1755</v>
      </c>
      <c r="G85">
        <v>2023</v>
      </c>
      <c r="H85" t="s">
        <v>1986</v>
      </c>
      <c r="I85" s="108">
        <v>45231</v>
      </c>
      <c r="J85" s="108">
        <v>45250</v>
      </c>
      <c r="L85" s="108" t="s">
        <v>2076</v>
      </c>
    </row>
    <row r="86" spans="1:12" hidden="1" x14ac:dyDescent="0.35">
      <c r="A86" t="str">
        <f t="shared" si="16"/>
        <v>DWDM</v>
      </c>
      <c r="B86" t="str">
        <f t="shared" si="17"/>
        <v>(blank)</v>
      </c>
      <c r="C86" t="s">
        <v>443</v>
      </c>
      <c r="D86" t="s">
        <v>1991</v>
      </c>
      <c r="E86" t="s">
        <v>40</v>
      </c>
      <c r="F86" t="s">
        <v>1752</v>
      </c>
      <c r="G86">
        <v>2023</v>
      </c>
      <c r="H86" t="s">
        <v>1985</v>
      </c>
      <c r="I86" s="108">
        <v>45200</v>
      </c>
      <c r="J86" s="108">
        <v>45218</v>
      </c>
      <c r="L86" s="108" t="s">
        <v>2077</v>
      </c>
    </row>
    <row r="87" spans="1:12" hidden="1" x14ac:dyDescent="0.35">
      <c r="A87" t="str">
        <f t="shared" si="16"/>
        <v>DWDM</v>
      </c>
      <c r="B87" t="str">
        <f t="shared" si="17"/>
        <v>(blank)</v>
      </c>
      <c r="C87" t="s">
        <v>843</v>
      </c>
      <c r="D87" t="s">
        <v>1991</v>
      </c>
      <c r="E87" t="s">
        <v>40</v>
      </c>
      <c r="F87" t="s">
        <v>1762</v>
      </c>
      <c r="G87">
        <v>2023</v>
      </c>
      <c r="H87" t="s">
        <v>1985</v>
      </c>
      <c r="I87" s="108">
        <v>45200</v>
      </c>
      <c r="J87" s="108">
        <v>45201</v>
      </c>
      <c r="L87" s="108" t="s">
        <v>2078</v>
      </c>
    </row>
    <row r="88" spans="1:12" hidden="1" x14ac:dyDescent="0.35">
      <c r="A88" t="str">
        <f t="shared" si="16"/>
        <v>DWDM</v>
      </c>
      <c r="B88" t="str">
        <f t="shared" si="17"/>
        <v>(blank)</v>
      </c>
      <c r="C88" t="s">
        <v>118</v>
      </c>
      <c r="D88" t="s">
        <v>1991</v>
      </c>
      <c r="E88" t="s">
        <v>40</v>
      </c>
      <c r="F88" t="s">
        <v>1754</v>
      </c>
      <c r="G88">
        <v>2024</v>
      </c>
      <c r="H88" t="s">
        <v>1988</v>
      </c>
      <c r="I88" s="108">
        <v>45292</v>
      </c>
      <c r="J88" s="108">
        <v>45293</v>
      </c>
      <c r="L88" s="108" t="s">
        <v>2079</v>
      </c>
    </row>
    <row r="89" spans="1:12" x14ac:dyDescent="0.35">
      <c r="A89" t="str">
        <f t="shared" si="16"/>
        <v>DWDM</v>
      </c>
      <c r="B89" t="str">
        <f t="shared" si="17"/>
        <v>(blank)</v>
      </c>
      <c r="C89" t="s">
        <v>792</v>
      </c>
      <c r="D89" t="s">
        <v>1990</v>
      </c>
      <c r="E89" t="s">
        <v>40</v>
      </c>
      <c r="F89" t="s">
        <v>1766</v>
      </c>
      <c r="G89">
        <v>2023</v>
      </c>
      <c r="H89" t="s">
        <v>1985</v>
      </c>
      <c r="I89" s="108">
        <v>45200</v>
      </c>
      <c r="J89" s="108">
        <v>45230</v>
      </c>
      <c r="L89" s="108" t="s">
        <v>2080</v>
      </c>
    </row>
    <row r="90" spans="1:12" x14ac:dyDescent="0.35">
      <c r="A90" t="str">
        <f t="shared" ref="A90:E90" si="18">A89</f>
        <v>DWDM</v>
      </c>
      <c r="B90" t="str">
        <f t="shared" si="18"/>
        <v>(blank)</v>
      </c>
      <c r="C90" t="str">
        <f t="shared" si="18"/>
        <v>1525A</v>
      </c>
      <c r="D90" t="s">
        <v>1990</v>
      </c>
      <c r="E90" t="str">
        <f t="shared" si="18"/>
        <v>Completed</v>
      </c>
      <c r="F90" t="s">
        <v>1762</v>
      </c>
      <c r="G90">
        <v>2023</v>
      </c>
      <c r="H90" t="s">
        <v>1985</v>
      </c>
      <c r="I90" s="108">
        <v>45200</v>
      </c>
      <c r="J90" s="108">
        <v>45230</v>
      </c>
      <c r="L90" s="108" t="s">
        <v>2081</v>
      </c>
    </row>
    <row r="91" spans="1:12" x14ac:dyDescent="0.35">
      <c r="A91" t="str">
        <f t="shared" ref="A91:B91" si="19">A90</f>
        <v>DWDM</v>
      </c>
      <c r="B91" t="str">
        <f t="shared" si="19"/>
        <v>(blank)</v>
      </c>
      <c r="C91" t="s">
        <v>1117</v>
      </c>
      <c r="D91" t="s">
        <v>1990</v>
      </c>
      <c r="E91" t="s">
        <v>40</v>
      </c>
      <c r="F91" t="s">
        <v>1767</v>
      </c>
      <c r="G91">
        <v>2023</v>
      </c>
      <c r="H91" t="s">
        <v>1985</v>
      </c>
      <c r="I91" s="108">
        <v>45200</v>
      </c>
      <c r="J91" s="108">
        <v>45201</v>
      </c>
      <c r="L91" s="108" t="s">
        <v>2082</v>
      </c>
    </row>
    <row r="92" spans="1:12" x14ac:dyDescent="0.35">
      <c r="A92" t="str">
        <f t="shared" ref="A92:E92" si="20">A91</f>
        <v>DWDM</v>
      </c>
      <c r="B92" t="str">
        <f t="shared" si="20"/>
        <v>(blank)</v>
      </c>
      <c r="C92" t="str">
        <f t="shared" si="20"/>
        <v>1533A</v>
      </c>
      <c r="D92" t="s">
        <v>1990</v>
      </c>
      <c r="E92" t="str">
        <f t="shared" si="20"/>
        <v>Completed</v>
      </c>
      <c r="F92" t="s">
        <v>1755</v>
      </c>
      <c r="G92">
        <v>2023</v>
      </c>
      <c r="H92" t="s">
        <v>1985</v>
      </c>
      <c r="I92" s="108">
        <v>45200</v>
      </c>
      <c r="J92" s="108">
        <v>45201</v>
      </c>
      <c r="L92" s="108" t="s">
        <v>2083</v>
      </c>
    </row>
    <row r="93" spans="1:12" x14ac:dyDescent="0.35">
      <c r="A93" t="str">
        <f t="shared" ref="A93:B95" si="21">A92</f>
        <v>DWDM</v>
      </c>
      <c r="B93" t="str">
        <f t="shared" si="21"/>
        <v>(blank)</v>
      </c>
      <c r="C93" t="s">
        <v>281</v>
      </c>
      <c r="D93" t="s">
        <v>1990</v>
      </c>
      <c r="E93" t="s">
        <v>40</v>
      </c>
      <c r="F93" t="s">
        <v>1911</v>
      </c>
      <c r="G93">
        <v>2023</v>
      </c>
      <c r="H93" t="s">
        <v>1985</v>
      </c>
      <c r="I93" s="108">
        <v>45200</v>
      </c>
      <c r="J93" s="108">
        <v>45201</v>
      </c>
      <c r="L93" s="108" t="s">
        <v>2084</v>
      </c>
    </row>
    <row r="94" spans="1:12" x14ac:dyDescent="0.35">
      <c r="A94" t="str">
        <f t="shared" si="21"/>
        <v>DWDM</v>
      </c>
      <c r="B94" t="str">
        <f t="shared" si="21"/>
        <v>(blank)</v>
      </c>
      <c r="C94" t="s">
        <v>268</v>
      </c>
      <c r="D94" t="s">
        <v>1990</v>
      </c>
      <c r="E94" t="s">
        <v>40</v>
      </c>
      <c r="F94" t="s">
        <v>1755</v>
      </c>
      <c r="G94">
        <v>2023</v>
      </c>
      <c r="H94" t="s">
        <v>1985</v>
      </c>
      <c r="I94" s="108">
        <v>45200</v>
      </c>
      <c r="J94" s="108">
        <v>45221</v>
      </c>
      <c r="L94" s="108" t="s">
        <v>2085</v>
      </c>
    </row>
    <row r="95" spans="1:12" x14ac:dyDescent="0.35">
      <c r="A95" t="str">
        <f t="shared" si="21"/>
        <v>DWDM</v>
      </c>
      <c r="B95" t="str">
        <f t="shared" si="21"/>
        <v>(blank)</v>
      </c>
      <c r="C95" t="s">
        <v>284</v>
      </c>
      <c r="D95" t="s">
        <v>1990</v>
      </c>
      <c r="E95" t="s">
        <v>40</v>
      </c>
      <c r="F95" t="s">
        <v>1768</v>
      </c>
      <c r="G95">
        <v>2024</v>
      </c>
      <c r="H95" t="s">
        <v>1988</v>
      </c>
      <c r="I95" s="108">
        <v>45292</v>
      </c>
      <c r="J95" s="108">
        <v>45309</v>
      </c>
      <c r="L95" s="108" t="s">
        <v>2086</v>
      </c>
    </row>
    <row r="96" spans="1:12" x14ac:dyDescent="0.35">
      <c r="A96" t="str">
        <f t="shared" ref="A96:E97" si="22">A95</f>
        <v>DWDM</v>
      </c>
      <c r="B96" t="str">
        <f t="shared" si="22"/>
        <v>(blank)</v>
      </c>
      <c r="C96" t="str">
        <f t="shared" si="22"/>
        <v>1556A</v>
      </c>
      <c r="D96" t="s">
        <v>1990</v>
      </c>
      <c r="E96" t="str">
        <f t="shared" si="22"/>
        <v>Completed</v>
      </c>
      <c r="F96" t="s">
        <v>1913</v>
      </c>
      <c r="G96">
        <v>2024</v>
      </c>
      <c r="H96" t="s">
        <v>1988</v>
      </c>
      <c r="I96" s="108">
        <v>45292</v>
      </c>
      <c r="J96" s="108">
        <v>45293</v>
      </c>
      <c r="L96" s="108" t="s">
        <v>2087</v>
      </c>
    </row>
    <row r="97" spans="1:12" x14ac:dyDescent="0.35">
      <c r="A97" t="str">
        <f t="shared" si="22"/>
        <v>DWDM</v>
      </c>
      <c r="B97" t="str">
        <f t="shared" si="22"/>
        <v>(blank)</v>
      </c>
      <c r="C97" t="str">
        <f t="shared" si="22"/>
        <v>1556A</v>
      </c>
      <c r="D97" t="s">
        <v>1990</v>
      </c>
      <c r="E97" t="str">
        <f t="shared" si="22"/>
        <v>Completed</v>
      </c>
      <c r="F97" t="s">
        <v>1900</v>
      </c>
      <c r="G97">
        <v>2023</v>
      </c>
      <c r="H97" t="s">
        <v>1984</v>
      </c>
      <c r="I97" s="108">
        <v>45170</v>
      </c>
      <c r="J97" s="108">
        <v>45196</v>
      </c>
      <c r="L97" s="108" t="s">
        <v>2088</v>
      </c>
    </row>
    <row r="98" spans="1:12" hidden="1" x14ac:dyDescent="0.35">
      <c r="A98" t="str">
        <f t="shared" ref="A98:B99" si="23">A97</f>
        <v>DWDM</v>
      </c>
      <c r="B98" t="str">
        <f t="shared" si="23"/>
        <v>(blank)</v>
      </c>
      <c r="C98" t="s">
        <v>1128</v>
      </c>
      <c r="D98" t="s">
        <v>1991</v>
      </c>
      <c r="E98" t="s">
        <v>40</v>
      </c>
      <c r="F98" t="s">
        <v>1916</v>
      </c>
      <c r="G98">
        <v>2023</v>
      </c>
      <c r="H98" t="s">
        <v>1984</v>
      </c>
      <c r="I98" s="108">
        <v>45170</v>
      </c>
      <c r="J98" s="108">
        <v>45196</v>
      </c>
      <c r="L98" s="108" t="s">
        <v>2089</v>
      </c>
    </row>
    <row r="99" spans="1:12" x14ac:dyDescent="0.35">
      <c r="A99" t="str">
        <f t="shared" si="23"/>
        <v>DWDM</v>
      </c>
      <c r="B99" t="str">
        <f t="shared" si="23"/>
        <v>(blank)</v>
      </c>
      <c r="C99" t="s">
        <v>287</v>
      </c>
      <c r="D99" t="s">
        <v>1990</v>
      </c>
      <c r="E99" t="s">
        <v>40</v>
      </c>
      <c r="F99" t="s">
        <v>1916</v>
      </c>
      <c r="G99">
        <v>2023</v>
      </c>
      <c r="H99" t="s">
        <v>1984</v>
      </c>
      <c r="I99" s="108">
        <v>45170</v>
      </c>
      <c r="J99" s="108">
        <v>45196</v>
      </c>
      <c r="L99" s="108" t="s">
        <v>2090</v>
      </c>
    </row>
    <row r="100" spans="1:12" x14ac:dyDescent="0.35">
      <c r="A100" t="str">
        <f t="shared" ref="A100:E100" si="24">A99</f>
        <v>DWDM</v>
      </c>
      <c r="B100" t="str">
        <f t="shared" si="24"/>
        <v>(blank)</v>
      </c>
      <c r="C100" t="str">
        <f t="shared" si="24"/>
        <v>1599A</v>
      </c>
      <c r="D100" t="s">
        <v>1990</v>
      </c>
      <c r="E100" t="str">
        <f t="shared" si="24"/>
        <v>Completed</v>
      </c>
      <c r="F100" t="s">
        <v>1755</v>
      </c>
      <c r="G100">
        <v>2023</v>
      </c>
      <c r="H100" t="s">
        <v>1984</v>
      </c>
      <c r="I100" s="108">
        <v>45170</v>
      </c>
      <c r="J100" s="108">
        <v>45196</v>
      </c>
      <c r="L100" s="108" t="s">
        <v>2091</v>
      </c>
    </row>
    <row r="101" spans="1:12" hidden="1" x14ac:dyDescent="0.35">
      <c r="A101" t="str">
        <f t="shared" ref="A101:A111" si="25">A100</f>
        <v>DWDM</v>
      </c>
      <c r="B101" t="str">
        <f t="shared" ref="B101:B111" si="26">B100</f>
        <v>(blank)</v>
      </c>
      <c r="C101" t="s">
        <v>1619</v>
      </c>
      <c r="D101" t="s">
        <v>1991</v>
      </c>
      <c r="E101" t="s">
        <v>40</v>
      </c>
      <c r="F101" t="s">
        <v>1755</v>
      </c>
      <c r="G101" t="s">
        <v>41</v>
      </c>
      <c r="H101" t="s">
        <v>41</v>
      </c>
      <c r="J101" s="108" t="s">
        <v>1878</v>
      </c>
      <c r="L101" s="108" t="s">
        <v>2092</v>
      </c>
    </row>
    <row r="102" spans="1:12" hidden="1" x14ac:dyDescent="0.35">
      <c r="A102" t="str">
        <f t="shared" si="25"/>
        <v>DWDM</v>
      </c>
      <c r="B102" t="str">
        <f t="shared" si="26"/>
        <v>(blank)</v>
      </c>
      <c r="C102" t="s">
        <v>1065</v>
      </c>
      <c r="D102" t="s">
        <v>1991</v>
      </c>
      <c r="E102" t="s">
        <v>40</v>
      </c>
      <c r="F102" t="s">
        <v>1896</v>
      </c>
      <c r="G102">
        <v>2023</v>
      </c>
      <c r="H102" t="s">
        <v>1984</v>
      </c>
      <c r="I102" s="108">
        <v>45170</v>
      </c>
      <c r="J102" s="108">
        <v>45196</v>
      </c>
      <c r="L102" s="108" t="s">
        <v>2093</v>
      </c>
    </row>
    <row r="103" spans="1:12" hidden="1" x14ac:dyDescent="0.35">
      <c r="A103" t="str">
        <f t="shared" si="25"/>
        <v>DWDM</v>
      </c>
      <c r="B103" t="str">
        <f t="shared" si="26"/>
        <v>(blank)</v>
      </c>
      <c r="C103" t="s">
        <v>1576</v>
      </c>
      <c r="D103" t="s">
        <v>1991</v>
      </c>
      <c r="E103" t="s">
        <v>40</v>
      </c>
      <c r="F103" t="s">
        <v>1918</v>
      </c>
      <c r="G103" t="s">
        <v>41</v>
      </c>
      <c r="H103" t="s">
        <v>41</v>
      </c>
      <c r="J103" s="108">
        <v>0</v>
      </c>
      <c r="L103" s="108" t="s">
        <v>2094</v>
      </c>
    </row>
    <row r="104" spans="1:12" hidden="1" x14ac:dyDescent="0.35">
      <c r="A104" t="str">
        <f t="shared" si="25"/>
        <v>DWDM</v>
      </c>
      <c r="B104" t="str">
        <f t="shared" si="26"/>
        <v>(blank)</v>
      </c>
      <c r="C104" t="s">
        <v>716</v>
      </c>
      <c r="D104" t="s">
        <v>1991</v>
      </c>
      <c r="E104" t="s">
        <v>40</v>
      </c>
      <c r="F104" t="s">
        <v>1762</v>
      </c>
      <c r="G104">
        <v>2023</v>
      </c>
      <c r="H104" t="s">
        <v>1984</v>
      </c>
      <c r="I104" s="108">
        <v>45170</v>
      </c>
      <c r="J104" s="108">
        <v>45196</v>
      </c>
      <c r="L104" s="108" t="s">
        <v>2095</v>
      </c>
    </row>
    <row r="105" spans="1:12" hidden="1" x14ac:dyDescent="0.35">
      <c r="A105" t="str">
        <f t="shared" si="25"/>
        <v>DWDM</v>
      </c>
      <c r="B105" t="str">
        <f t="shared" si="26"/>
        <v>(blank)</v>
      </c>
      <c r="C105" t="s">
        <v>1579</v>
      </c>
      <c r="D105" t="s">
        <v>1991</v>
      </c>
      <c r="E105" t="s">
        <v>40</v>
      </c>
      <c r="F105" t="s">
        <v>1760</v>
      </c>
      <c r="G105" t="s">
        <v>41</v>
      </c>
      <c r="H105" t="s">
        <v>41</v>
      </c>
      <c r="J105" s="108">
        <v>0</v>
      </c>
      <c r="L105" s="108" t="s">
        <v>2096</v>
      </c>
    </row>
    <row r="106" spans="1:12" x14ac:dyDescent="0.35">
      <c r="A106" t="str">
        <f t="shared" si="25"/>
        <v>DWDM</v>
      </c>
      <c r="B106" t="str">
        <f t="shared" si="26"/>
        <v>(blank)</v>
      </c>
      <c r="C106" t="s">
        <v>100</v>
      </c>
      <c r="D106" t="s">
        <v>1990</v>
      </c>
      <c r="E106" t="s">
        <v>40</v>
      </c>
      <c r="F106" t="s">
        <v>1896</v>
      </c>
      <c r="G106">
        <v>2023</v>
      </c>
      <c r="H106" t="s">
        <v>1987</v>
      </c>
      <c r="I106" s="108">
        <v>45261</v>
      </c>
      <c r="J106" s="108">
        <v>45281</v>
      </c>
      <c r="L106" s="108" t="s">
        <v>2097</v>
      </c>
    </row>
    <row r="107" spans="1:12" hidden="1" x14ac:dyDescent="0.35">
      <c r="A107" t="str">
        <f t="shared" si="25"/>
        <v>DWDM</v>
      </c>
      <c r="B107" t="str">
        <f t="shared" si="26"/>
        <v>(blank)</v>
      </c>
      <c r="C107" t="s">
        <v>1084</v>
      </c>
      <c r="D107" t="s">
        <v>1991</v>
      </c>
      <c r="E107" t="s">
        <v>40</v>
      </c>
      <c r="F107" t="s">
        <v>1770</v>
      </c>
      <c r="G107">
        <v>2023</v>
      </c>
      <c r="H107" t="s">
        <v>1985</v>
      </c>
      <c r="I107" s="108">
        <v>45200</v>
      </c>
      <c r="J107" s="108">
        <v>45230</v>
      </c>
      <c r="L107" s="108" t="s">
        <v>2098</v>
      </c>
    </row>
    <row r="108" spans="1:12" hidden="1" x14ac:dyDescent="0.35">
      <c r="A108" t="str">
        <f t="shared" si="25"/>
        <v>DWDM</v>
      </c>
      <c r="B108" t="str">
        <f t="shared" si="26"/>
        <v>(blank)</v>
      </c>
      <c r="C108" t="s">
        <v>511</v>
      </c>
      <c r="D108" t="s">
        <v>1991</v>
      </c>
      <c r="E108" t="s">
        <v>40</v>
      </c>
      <c r="F108" t="s">
        <v>1771</v>
      </c>
      <c r="G108">
        <v>2023</v>
      </c>
      <c r="H108" t="s">
        <v>1985</v>
      </c>
      <c r="I108" s="108">
        <v>45200</v>
      </c>
      <c r="J108" s="108">
        <v>45201</v>
      </c>
      <c r="L108" s="108" t="s">
        <v>2099</v>
      </c>
    </row>
    <row r="109" spans="1:12" hidden="1" x14ac:dyDescent="0.35">
      <c r="A109" t="str">
        <f t="shared" si="25"/>
        <v>DWDM</v>
      </c>
      <c r="B109" t="str">
        <f t="shared" si="26"/>
        <v>(blank)</v>
      </c>
      <c r="C109" t="s">
        <v>514</v>
      </c>
      <c r="D109" t="s">
        <v>1991</v>
      </c>
      <c r="E109" t="s">
        <v>40</v>
      </c>
      <c r="F109" t="s">
        <v>1764</v>
      </c>
      <c r="G109">
        <v>2023</v>
      </c>
      <c r="H109" t="s">
        <v>1985</v>
      </c>
      <c r="I109" s="108">
        <v>45200</v>
      </c>
      <c r="J109" s="108">
        <v>45201</v>
      </c>
      <c r="L109" s="108" t="s">
        <v>2100</v>
      </c>
    </row>
    <row r="110" spans="1:12" x14ac:dyDescent="0.35">
      <c r="A110" t="str">
        <f t="shared" si="25"/>
        <v>DWDM</v>
      </c>
      <c r="B110" t="str">
        <f t="shared" si="26"/>
        <v>(blank)</v>
      </c>
      <c r="C110" t="s">
        <v>76</v>
      </c>
      <c r="D110" t="s">
        <v>1990</v>
      </c>
      <c r="E110" t="s">
        <v>40</v>
      </c>
      <c r="F110" t="s">
        <v>1762</v>
      </c>
      <c r="G110">
        <v>2023</v>
      </c>
      <c r="H110" t="s">
        <v>1986</v>
      </c>
      <c r="I110" s="108">
        <v>45231</v>
      </c>
      <c r="J110" s="108">
        <v>45250</v>
      </c>
      <c r="L110" s="108" t="s">
        <v>2101</v>
      </c>
    </row>
    <row r="111" spans="1:12" x14ac:dyDescent="0.35">
      <c r="A111" t="str">
        <f t="shared" si="25"/>
        <v>DWDM</v>
      </c>
      <c r="B111" t="str">
        <f t="shared" si="26"/>
        <v>(blank)</v>
      </c>
      <c r="C111" t="s">
        <v>474</v>
      </c>
      <c r="D111" t="s">
        <v>1990</v>
      </c>
      <c r="E111" t="s">
        <v>40</v>
      </c>
      <c r="F111" t="s">
        <v>1755</v>
      </c>
      <c r="G111">
        <v>2023</v>
      </c>
      <c r="H111" t="s">
        <v>1987</v>
      </c>
      <c r="I111" s="108">
        <v>45261</v>
      </c>
      <c r="J111" s="108">
        <v>45274</v>
      </c>
      <c r="L111" s="108" t="s">
        <v>2102</v>
      </c>
    </row>
    <row r="112" spans="1:12" x14ac:dyDescent="0.35">
      <c r="A112" t="str">
        <f t="shared" ref="A112:E112" si="27">A111</f>
        <v>DWDM</v>
      </c>
      <c r="B112" t="str">
        <f t="shared" si="27"/>
        <v>(blank)</v>
      </c>
      <c r="C112" t="str">
        <f t="shared" si="27"/>
        <v>1855B</v>
      </c>
      <c r="D112" t="s">
        <v>1990</v>
      </c>
      <c r="E112" t="str">
        <f t="shared" si="27"/>
        <v>Completed</v>
      </c>
      <c r="F112" t="s">
        <v>1752</v>
      </c>
      <c r="G112">
        <v>2024</v>
      </c>
      <c r="H112" t="s">
        <v>1988</v>
      </c>
      <c r="I112" s="108">
        <v>45292</v>
      </c>
      <c r="J112" s="108">
        <v>45295</v>
      </c>
      <c r="L112" s="108" t="s">
        <v>2103</v>
      </c>
    </row>
    <row r="113" spans="1:12" hidden="1" x14ac:dyDescent="0.35">
      <c r="A113" t="str">
        <f t="shared" ref="A113:B115" si="28">A112</f>
        <v>DWDM</v>
      </c>
      <c r="B113" t="str">
        <f t="shared" si="28"/>
        <v>(blank)</v>
      </c>
      <c r="C113" t="s">
        <v>480</v>
      </c>
      <c r="D113" t="s">
        <v>1991</v>
      </c>
      <c r="E113" t="s">
        <v>40</v>
      </c>
      <c r="F113" t="s">
        <v>1755</v>
      </c>
      <c r="G113">
        <v>2023</v>
      </c>
      <c r="H113" t="s">
        <v>1985</v>
      </c>
      <c r="I113" s="108">
        <v>45200</v>
      </c>
      <c r="J113" s="108">
        <v>45201</v>
      </c>
      <c r="L113" s="108" t="s">
        <v>2104</v>
      </c>
    </row>
    <row r="114" spans="1:12" hidden="1" x14ac:dyDescent="0.35">
      <c r="A114" t="str">
        <f t="shared" si="28"/>
        <v>DWDM</v>
      </c>
      <c r="B114" t="str">
        <f t="shared" si="28"/>
        <v>(blank)</v>
      </c>
      <c r="C114" t="s">
        <v>519</v>
      </c>
      <c r="D114" t="s">
        <v>1991</v>
      </c>
      <c r="E114" t="s">
        <v>40</v>
      </c>
      <c r="F114" t="s">
        <v>1764</v>
      </c>
      <c r="G114">
        <v>2023</v>
      </c>
      <c r="H114" t="s">
        <v>1985</v>
      </c>
      <c r="I114" s="108">
        <v>45200</v>
      </c>
      <c r="J114" s="108">
        <v>45212</v>
      </c>
      <c r="L114" s="108" t="s">
        <v>2105</v>
      </c>
    </row>
    <row r="115" spans="1:12" x14ac:dyDescent="0.35">
      <c r="A115" t="str">
        <f t="shared" si="28"/>
        <v>DWDM</v>
      </c>
      <c r="B115" t="str">
        <f t="shared" si="28"/>
        <v>(blank)</v>
      </c>
      <c r="C115" t="s">
        <v>1133</v>
      </c>
      <c r="D115" t="s">
        <v>1990</v>
      </c>
      <c r="E115" t="s">
        <v>40</v>
      </c>
      <c r="F115" t="s">
        <v>1916</v>
      </c>
      <c r="G115">
        <v>2023</v>
      </c>
      <c r="H115" t="s">
        <v>1984</v>
      </c>
      <c r="I115" s="108">
        <v>45170</v>
      </c>
      <c r="J115" s="108">
        <v>45196</v>
      </c>
      <c r="L115" s="108" t="s">
        <v>2106</v>
      </c>
    </row>
    <row r="116" spans="1:12" x14ac:dyDescent="0.35">
      <c r="A116" t="str">
        <f t="shared" ref="A116:E116" si="29">A115</f>
        <v>DWDM</v>
      </c>
      <c r="B116" t="str">
        <f t="shared" si="29"/>
        <v>(blank)</v>
      </c>
      <c r="C116" t="str">
        <f t="shared" si="29"/>
        <v>2227B</v>
      </c>
      <c r="D116" t="s">
        <v>1990</v>
      </c>
      <c r="E116" t="str">
        <f t="shared" si="29"/>
        <v>Completed</v>
      </c>
      <c r="F116" t="s">
        <v>1896</v>
      </c>
      <c r="G116">
        <v>2023</v>
      </c>
      <c r="H116" t="s">
        <v>1984</v>
      </c>
      <c r="I116" s="108">
        <v>45170</v>
      </c>
      <c r="J116" s="108">
        <v>45196</v>
      </c>
      <c r="L116" s="108" t="s">
        <v>2107</v>
      </c>
    </row>
    <row r="117" spans="1:12" x14ac:dyDescent="0.35">
      <c r="A117" t="str">
        <f t="shared" ref="A117:B117" si="30">A116</f>
        <v>DWDM</v>
      </c>
      <c r="B117" t="str">
        <f t="shared" si="30"/>
        <v>(blank)</v>
      </c>
      <c r="C117" t="s">
        <v>1586</v>
      </c>
      <c r="D117" t="s">
        <v>1990</v>
      </c>
      <c r="E117" t="s">
        <v>40</v>
      </c>
      <c r="F117" t="s">
        <v>1922</v>
      </c>
      <c r="G117">
        <v>2023</v>
      </c>
      <c r="H117" t="s">
        <v>1984</v>
      </c>
      <c r="I117" s="108">
        <v>45170</v>
      </c>
      <c r="J117" s="108">
        <v>45170</v>
      </c>
      <c r="L117" s="108" t="s">
        <v>2108</v>
      </c>
    </row>
    <row r="118" spans="1:12" x14ac:dyDescent="0.35">
      <c r="A118" t="str">
        <f t="shared" ref="A118:E118" si="31">A117</f>
        <v>DWDM</v>
      </c>
      <c r="B118" t="str">
        <f t="shared" si="31"/>
        <v>(blank)</v>
      </c>
      <c r="C118" t="str">
        <f t="shared" si="31"/>
        <v>2356B</v>
      </c>
      <c r="D118" t="s">
        <v>1990</v>
      </c>
      <c r="E118" t="str">
        <f t="shared" si="31"/>
        <v>Completed</v>
      </c>
      <c r="F118" t="s">
        <v>1923</v>
      </c>
      <c r="G118">
        <v>2024</v>
      </c>
      <c r="H118" t="s">
        <v>1988</v>
      </c>
      <c r="I118" s="108">
        <v>45292</v>
      </c>
      <c r="J118" s="108">
        <v>45295</v>
      </c>
      <c r="L118" s="108" t="s">
        <v>2109</v>
      </c>
    </row>
    <row r="119" spans="1:12" x14ac:dyDescent="0.35">
      <c r="A119" t="str">
        <f t="shared" ref="A119:B119" si="32">A118</f>
        <v>DWDM</v>
      </c>
      <c r="B119" t="str">
        <f t="shared" si="32"/>
        <v>(blank)</v>
      </c>
      <c r="C119" t="s">
        <v>1137</v>
      </c>
      <c r="D119" t="s">
        <v>1990</v>
      </c>
      <c r="E119" t="s">
        <v>40</v>
      </c>
      <c r="F119" t="s">
        <v>1916</v>
      </c>
      <c r="G119">
        <v>2023</v>
      </c>
      <c r="H119" t="s">
        <v>1984</v>
      </c>
      <c r="I119" s="108">
        <v>45170</v>
      </c>
      <c r="J119" s="108">
        <v>45196</v>
      </c>
      <c r="L119" s="108" t="s">
        <v>2110</v>
      </c>
    </row>
    <row r="120" spans="1:12" x14ac:dyDescent="0.35">
      <c r="A120" t="str">
        <f t="shared" ref="A120:E120" si="33">A119</f>
        <v>DWDM</v>
      </c>
      <c r="B120" t="str">
        <f t="shared" si="33"/>
        <v>(blank)</v>
      </c>
      <c r="C120" t="str">
        <f t="shared" si="33"/>
        <v>2388B</v>
      </c>
      <c r="D120" t="s">
        <v>1990</v>
      </c>
      <c r="E120" t="str">
        <f t="shared" si="33"/>
        <v>Completed</v>
      </c>
      <c r="F120" t="s">
        <v>1924</v>
      </c>
      <c r="G120">
        <v>2023</v>
      </c>
      <c r="H120" t="s">
        <v>1984</v>
      </c>
      <c r="I120" s="108">
        <v>45170</v>
      </c>
      <c r="J120" s="108">
        <v>45196</v>
      </c>
      <c r="L120" s="108" t="s">
        <v>2111</v>
      </c>
    </row>
    <row r="121" spans="1:12" x14ac:dyDescent="0.35">
      <c r="A121" t="str">
        <f t="shared" ref="A121:A131" si="34">A120</f>
        <v>DWDM</v>
      </c>
      <c r="B121" t="str">
        <f t="shared" ref="B121:B131" si="35">B120</f>
        <v>(blank)</v>
      </c>
      <c r="C121" t="s">
        <v>290</v>
      </c>
      <c r="D121" t="s">
        <v>1990</v>
      </c>
      <c r="E121" t="s">
        <v>40</v>
      </c>
      <c r="F121" t="s">
        <v>1916</v>
      </c>
      <c r="G121">
        <v>2023</v>
      </c>
      <c r="H121" t="s">
        <v>1984</v>
      </c>
      <c r="I121" s="108">
        <v>45170</v>
      </c>
      <c r="J121" s="108">
        <v>45196</v>
      </c>
      <c r="L121" s="108" t="s">
        <v>2112</v>
      </c>
    </row>
    <row r="122" spans="1:12" hidden="1" x14ac:dyDescent="0.35">
      <c r="A122" t="str">
        <f t="shared" si="34"/>
        <v>DWDM</v>
      </c>
      <c r="B122" t="str">
        <f t="shared" si="35"/>
        <v>(blank)</v>
      </c>
      <c r="C122" t="s">
        <v>486</v>
      </c>
      <c r="D122" t="s">
        <v>1991</v>
      </c>
      <c r="E122" t="s">
        <v>40</v>
      </c>
      <c r="F122" t="s">
        <v>1771</v>
      </c>
      <c r="G122">
        <v>2023</v>
      </c>
      <c r="H122" t="s">
        <v>1985</v>
      </c>
      <c r="I122" s="108">
        <v>45200</v>
      </c>
      <c r="J122" s="108">
        <v>45230</v>
      </c>
      <c r="L122" s="108" t="s">
        <v>2113</v>
      </c>
    </row>
    <row r="123" spans="1:12" hidden="1" x14ac:dyDescent="0.35">
      <c r="A123" t="str">
        <f t="shared" si="34"/>
        <v>DWDM</v>
      </c>
      <c r="B123" t="str">
        <f t="shared" si="35"/>
        <v>(blank)</v>
      </c>
      <c r="C123" t="s">
        <v>785</v>
      </c>
      <c r="D123" t="s">
        <v>1991</v>
      </c>
      <c r="E123" t="s">
        <v>40</v>
      </c>
      <c r="F123" t="s">
        <v>1926</v>
      </c>
      <c r="G123">
        <v>2023</v>
      </c>
      <c r="H123" t="s">
        <v>1985</v>
      </c>
      <c r="I123" s="108">
        <v>45200</v>
      </c>
      <c r="J123" s="108">
        <v>45201</v>
      </c>
      <c r="L123" s="108" t="s">
        <v>2114</v>
      </c>
    </row>
    <row r="124" spans="1:12" hidden="1" x14ac:dyDescent="0.35">
      <c r="A124" t="str">
        <f t="shared" si="34"/>
        <v>DWDM</v>
      </c>
      <c r="B124" t="str">
        <f t="shared" si="35"/>
        <v>(blank)</v>
      </c>
      <c r="C124" t="s">
        <v>55</v>
      </c>
      <c r="D124" t="s">
        <v>1991</v>
      </c>
      <c r="E124" t="s">
        <v>40</v>
      </c>
      <c r="F124" t="s">
        <v>1776</v>
      </c>
      <c r="G124">
        <v>2023</v>
      </c>
      <c r="H124" t="s">
        <v>1986</v>
      </c>
      <c r="I124" s="108">
        <v>45231</v>
      </c>
      <c r="J124" s="108">
        <v>45252</v>
      </c>
      <c r="L124" s="108" t="s">
        <v>2115</v>
      </c>
    </row>
    <row r="125" spans="1:12" hidden="1" x14ac:dyDescent="0.35">
      <c r="A125" t="str">
        <f t="shared" si="34"/>
        <v>DWDM</v>
      </c>
      <c r="B125" t="str">
        <f t="shared" si="35"/>
        <v>(blank)</v>
      </c>
      <c r="C125" t="s">
        <v>560</v>
      </c>
      <c r="D125" t="s">
        <v>1991</v>
      </c>
      <c r="E125" t="s">
        <v>40</v>
      </c>
      <c r="F125" t="s">
        <v>1928</v>
      </c>
      <c r="G125">
        <v>2023</v>
      </c>
      <c r="H125" t="s">
        <v>1986</v>
      </c>
      <c r="I125" s="108">
        <v>45231</v>
      </c>
      <c r="J125" s="108">
        <v>45238</v>
      </c>
      <c r="L125" s="108" t="s">
        <v>2116</v>
      </c>
    </row>
    <row r="126" spans="1:12" hidden="1" x14ac:dyDescent="0.35">
      <c r="A126" t="str">
        <f t="shared" si="34"/>
        <v>DWDM</v>
      </c>
      <c r="B126" t="str">
        <f t="shared" si="35"/>
        <v>(blank)</v>
      </c>
      <c r="C126" t="s">
        <v>44</v>
      </c>
      <c r="D126" t="s">
        <v>1991</v>
      </c>
      <c r="E126" t="s">
        <v>40</v>
      </c>
      <c r="F126" t="s">
        <v>1755</v>
      </c>
      <c r="G126">
        <v>2023</v>
      </c>
      <c r="H126" t="s">
        <v>1987</v>
      </c>
      <c r="I126" s="108">
        <v>45261</v>
      </c>
      <c r="J126" s="108">
        <v>45279</v>
      </c>
      <c r="L126" s="108" t="s">
        <v>2117</v>
      </c>
    </row>
    <row r="127" spans="1:12" hidden="1" x14ac:dyDescent="0.35">
      <c r="A127" t="str">
        <f t="shared" si="34"/>
        <v>DWDM</v>
      </c>
      <c r="B127" t="str">
        <f t="shared" si="35"/>
        <v>(blank)</v>
      </c>
      <c r="C127" t="s">
        <v>627</v>
      </c>
      <c r="D127" t="s">
        <v>1991</v>
      </c>
      <c r="E127" t="s">
        <v>40</v>
      </c>
      <c r="F127" t="s">
        <v>1895</v>
      </c>
      <c r="G127">
        <v>2023</v>
      </c>
      <c r="H127" t="s">
        <v>1987</v>
      </c>
      <c r="I127" s="108">
        <v>45261</v>
      </c>
      <c r="J127" s="108">
        <v>45275</v>
      </c>
      <c r="L127" s="108" t="s">
        <v>2118</v>
      </c>
    </row>
    <row r="128" spans="1:12" hidden="1" x14ac:dyDescent="0.35">
      <c r="A128" t="str">
        <f t="shared" si="34"/>
        <v>DWDM</v>
      </c>
      <c r="B128" t="str">
        <f t="shared" si="35"/>
        <v>(blank)</v>
      </c>
      <c r="C128" t="s">
        <v>672</v>
      </c>
      <c r="D128" t="s">
        <v>1991</v>
      </c>
      <c r="E128" t="s">
        <v>40</v>
      </c>
      <c r="F128" t="s">
        <v>1900</v>
      </c>
      <c r="G128">
        <v>2023</v>
      </c>
      <c r="H128" t="s">
        <v>1985</v>
      </c>
      <c r="I128" s="108">
        <v>45200</v>
      </c>
      <c r="J128" s="108">
        <v>45230</v>
      </c>
      <c r="L128" s="108" t="s">
        <v>2119</v>
      </c>
    </row>
    <row r="129" spans="1:12" hidden="1" x14ac:dyDescent="0.35">
      <c r="A129" t="str">
        <f t="shared" si="34"/>
        <v>DWDM</v>
      </c>
      <c r="B129" t="str">
        <f t="shared" si="35"/>
        <v>(blank)</v>
      </c>
      <c r="C129" t="s">
        <v>634</v>
      </c>
      <c r="D129" t="s">
        <v>1991</v>
      </c>
      <c r="E129" t="s">
        <v>40</v>
      </c>
      <c r="F129" t="s">
        <v>1911</v>
      </c>
      <c r="G129">
        <v>2023</v>
      </c>
      <c r="H129" t="s">
        <v>1987</v>
      </c>
      <c r="I129" s="108">
        <v>45261</v>
      </c>
      <c r="J129" s="108">
        <v>45275</v>
      </c>
      <c r="L129" s="108" t="s">
        <v>2120</v>
      </c>
    </row>
    <row r="130" spans="1:12" hidden="1" x14ac:dyDescent="0.35">
      <c r="A130" t="str">
        <f t="shared" si="34"/>
        <v>DWDM</v>
      </c>
      <c r="B130" t="str">
        <f t="shared" si="35"/>
        <v>(blank)</v>
      </c>
      <c r="C130" t="s">
        <v>676</v>
      </c>
      <c r="D130" t="s">
        <v>1991</v>
      </c>
      <c r="E130" t="s">
        <v>40</v>
      </c>
      <c r="F130" t="s">
        <v>1762</v>
      </c>
      <c r="G130">
        <v>2023</v>
      </c>
      <c r="H130" t="s">
        <v>1985</v>
      </c>
      <c r="I130" s="108">
        <v>45200</v>
      </c>
      <c r="J130" s="108">
        <v>45230</v>
      </c>
      <c r="L130" s="108" t="s">
        <v>2121</v>
      </c>
    </row>
    <row r="131" spans="1:12" x14ac:dyDescent="0.35">
      <c r="A131" t="str">
        <f t="shared" si="34"/>
        <v>DWDM</v>
      </c>
      <c r="B131" t="str">
        <f t="shared" si="35"/>
        <v>(blank)</v>
      </c>
      <c r="C131" t="s">
        <v>639</v>
      </c>
      <c r="D131" t="s">
        <v>1990</v>
      </c>
      <c r="E131" t="s">
        <v>40</v>
      </c>
      <c r="F131" t="s">
        <v>1929</v>
      </c>
      <c r="G131">
        <v>2023</v>
      </c>
      <c r="H131" t="s">
        <v>1984</v>
      </c>
      <c r="I131" s="108">
        <v>45170</v>
      </c>
      <c r="J131" s="108">
        <v>45196</v>
      </c>
      <c r="L131" s="108" t="s">
        <v>2122</v>
      </c>
    </row>
    <row r="132" spans="1:12" x14ac:dyDescent="0.35">
      <c r="A132" t="str">
        <f t="shared" ref="A132:E132" si="36">A131</f>
        <v>DWDM</v>
      </c>
      <c r="B132" t="str">
        <f t="shared" si="36"/>
        <v>(blank)</v>
      </c>
      <c r="C132" t="str">
        <f t="shared" si="36"/>
        <v>4454B</v>
      </c>
      <c r="D132" t="s">
        <v>1990</v>
      </c>
      <c r="E132" t="str">
        <f t="shared" si="36"/>
        <v>Completed</v>
      </c>
      <c r="F132" t="s">
        <v>1930</v>
      </c>
      <c r="G132">
        <v>2023</v>
      </c>
      <c r="H132" t="s">
        <v>1984</v>
      </c>
      <c r="I132" s="108">
        <v>45170</v>
      </c>
      <c r="J132" s="108">
        <v>45196</v>
      </c>
      <c r="L132" s="108" t="s">
        <v>2123</v>
      </c>
    </row>
    <row r="133" spans="1:12" hidden="1" x14ac:dyDescent="0.35">
      <c r="A133" t="str">
        <f t="shared" ref="A133:B140" si="37">A132</f>
        <v>DWDM</v>
      </c>
      <c r="B133" t="str">
        <f t="shared" si="37"/>
        <v>(blank)</v>
      </c>
      <c r="C133" t="s">
        <v>648</v>
      </c>
      <c r="D133" t="s">
        <v>1991</v>
      </c>
      <c r="E133" t="s">
        <v>40</v>
      </c>
      <c r="F133" t="s">
        <v>1781</v>
      </c>
      <c r="G133">
        <v>2023</v>
      </c>
      <c r="H133" t="s">
        <v>1986</v>
      </c>
      <c r="I133" s="108">
        <v>45231</v>
      </c>
      <c r="J133" s="108">
        <v>45231</v>
      </c>
      <c r="L133" s="108" t="s">
        <v>2124</v>
      </c>
    </row>
    <row r="134" spans="1:12" hidden="1" x14ac:dyDescent="0.35">
      <c r="A134" t="str">
        <f t="shared" si="37"/>
        <v>DWDM</v>
      </c>
      <c r="B134" t="str">
        <f t="shared" si="37"/>
        <v>(blank)</v>
      </c>
      <c r="C134" t="s">
        <v>679</v>
      </c>
      <c r="D134" t="s">
        <v>1991</v>
      </c>
      <c r="E134" t="s">
        <v>40</v>
      </c>
      <c r="F134" t="s">
        <v>1755</v>
      </c>
      <c r="G134">
        <v>2023</v>
      </c>
      <c r="H134" t="s">
        <v>1985</v>
      </c>
      <c r="I134" s="108">
        <v>45200</v>
      </c>
      <c r="J134" s="108">
        <v>45230</v>
      </c>
      <c r="L134" s="108" t="s">
        <v>2125</v>
      </c>
    </row>
    <row r="135" spans="1:12" hidden="1" x14ac:dyDescent="0.35">
      <c r="A135" t="str">
        <f t="shared" si="37"/>
        <v>DWDM</v>
      </c>
      <c r="B135" t="str">
        <f t="shared" si="37"/>
        <v>(blank)</v>
      </c>
      <c r="C135" t="s">
        <v>683</v>
      </c>
      <c r="D135" t="s">
        <v>1991</v>
      </c>
      <c r="E135" t="s">
        <v>40</v>
      </c>
      <c r="F135" t="s">
        <v>1755</v>
      </c>
      <c r="G135">
        <v>2023</v>
      </c>
      <c r="H135" t="s">
        <v>1985</v>
      </c>
      <c r="I135" s="108">
        <v>45200</v>
      </c>
      <c r="J135" s="108">
        <v>45230</v>
      </c>
      <c r="L135" s="108" t="s">
        <v>2126</v>
      </c>
    </row>
    <row r="136" spans="1:12" hidden="1" x14ac:dyDescent="0.35">
      <c r="A136" t="str">
        <f t="shared" si="37"/>
        <v>DWDM</v>
      </c>
      <c r="B136" t="str">
        <f t="shared" si="37"/>
        <v>(blank)</v>
      </c>
      <c r="C136" t="s">
        <v>748</v>
      </c>
      <c r="D136" t="s">
        <v>1991</v>
      </c>
      <c r="E136" t="s">
        <v>40</v>
      </c>
      <c r="F136" t="s">
        <v>1769</v>
      </c>
      <c r="G136">
        <v>2023</v>
      </c>
      <c r="H136" t="s">
        <v>1987</v>
      </c>
      <c r="I136" s="108">
        <v>45261</v>
      </c>
      <c r="J136" s="108">
        <v>45275</v>
      </c>
      <c r="L136" s="108" t="s">
        <v>2127</v>
      </c>
    </row>
    <row r="137" spans="1:12" hidden="1" x14ac:dyDescent="0.35">
      <c r="A137" t="str">
        <f t="shared" si="37"/>
        <v>DWDM</v>
      </c>
      <c r="B137" t="str">
        <f t="shared" si="37"/>
        <v>(blank)</v>
      </c>
      <c r="C137" t="s">
        <v>751</v>
      </c>
      <c r="D137" t="s">
        <v>1991</v>
      </c>
      <c r="E137" t="s">
        <v>40</v>
      </c>
      <c r="F137" t="s">
        <v>1769</v>
      </c>
      <c r="G137">
        <v>2023</v>
      </c>
      <c r="H137" t="s">
        <v>1987</v>
      </c>
      <c r="I137" s="108">
        <v>45261</v>
      </c>
      <c r="J137" s="108">
        <v>45275</v>
      </c>
      <c r="L137" s="108" t="s">
        <v>2128</v>
      </c>
    </row>
    <row r="138" spans="1:12" hidden="1" x14ac:dyDescent="0.35">
      <c r="A138" t="str">
        <f t="shared" si="37"/>
        <v>DWDM</v>
      </c>
      <c r="B138" t="str">
        <f t="shared" si="37"/>
        <v>(blank)</v>
      </c>
      <c r="C138" t="s">
        <v>264</v>
      </c>
      <c r="D138" t="s">
        <v>1991</v>
      </c>
      <c r="E138" t="s">
        <v>40</v>
      </c>
      <c r="F138" t="s">
        <v>1755</v>
      </c>
      <c r="G138">
        <v>2023</v>
      </c>
      <c r="H138" t="s">
        <v>1986</v>
      </c>
      <c r="I138" s="108">
        <v>45231</v>
      </c>
      <c r="J138" s="108">
        <v>45231</v>
      </c>
      <c r="L138" s="108" t="s">
        <v>2129</v>
      </c>
    </row>
    <row r="139" spans="1:12" hidden="1" x14ac:dyDescent="0.35">
      <c r="A139" t="str">
        <f t="shared" si="37"/>
        <v>DWDM</v>
      </c>
      <c r="B139" t="str">
        <f t="shared" si="37"/>
        <v>(blank)</v>
      </c>
      <c r="C139" t="s">
        <v>568</v>
      </c>
      <c r="D139" t="s">
        <v>1991</v>
      </c>
      <c r="E139" t="s">
        <v>40</v>
      </c>
      <c r="F139" t="s">
        <v>1755</v>
      </c>
      <c r="G139">
        <v>2023</v>
      </c>
      <c r="H139" t="s">
        <v>1985</v>
      </c>
      <c r="I139" s="108">
        <v>45200</v>
      </c>
      <c r="J139" s="108">
        <v>45205</v>
      </c>
      <c r="L139" s="108" t="s">
        <v>2130</v>
      </c>
    </row>
    <row r="140" spans="1:12" x14ac:dyDescent="0.35">
      <c r="A140" t="str">
        <f t="shared" si="37"/>
        <v>DWDM</v>
      </c>
      <c r="B140" t="str">
        <f t="shared" si="37"/>
        <v>(blank)</v>
      </c>
      <c r="C140" t="s">
        <v>248</v>
      </c>
      <c r="D140" t="s">
        <v>1990</v>
      </c>
      <c r="E140" t="s">
        <v>40</v>
      </c>
      <c r="F140" t="s">
        <v>1780</v>
      </c>
      <c r="G140">
        <v>2023</v>
      </c>
      <c r="H140" t="s">
        <v>1987</v>
      </c>
      <c r="I140" s="108">
        <v>45261</v>
      </c>
      <c r="J140" s="108">
        <v>45279</v>
      </c>
      <c r="L140" s="108" t="s">
        <v>2131</v>
      </c>
    </row>
    <row r="141" spans="1:12" x14ac:dyDescent="0.35">
      <c r="A141" t="str">
        <f t="shared" ref="A141:E141" si="38">A140</f>
        <v>DWDM</v>
      </c>
      <c r="B141" t="str">
        <f t="shared" si="38"/>
        <v>(blank)</v>
      </c>
      <c r="C141" t="str">
        <f t="shared" si="38"/>
        <v>4663A</v>
      </c>
      <c r="D141" t="s">
        <v>1990</v>
      </c>
      <c r="E141" t="str">
        <f t="shared" si="38"/>
        <v>Completed</v>
      </c>
      <c r="F141" t="s">
        <v>1931</v>
      </c>
      <c r="G141">
        <v>2023</v>
      </c>
      <c r="H141" t="s">
        <v>1987</v>
      </c>
      <c r="I141" s="108">
        <v>45261</v>
      </c>
      <c r="J141" s="108">
        <v>45281</v>
      </c>
      <c r="L141" s="108" t="s">
        <v>2132</v>
      </c>
    </row>
    <row r="142" spans="1:12" hidden="1" x14ac:dyDescent="0.35">
      <c r="A142" t="str">
        <f t="shared" ref="A142:B144" si="39">A141</f>
        <v>DWDM</v>
      </c>
      <c r="B142" t="str">
        <f t="shared" si="39"/>
        <v>(blank)</v>
      </c>
      <c r="C142" t="s">
        <v>548</v>
      </c>
      <c r="D142" t="s">
        <v>1991</v>
      </c>
      <c r="E142" t="s">
        <v>40</v>
      </c>
      <c r="F142" t="s">
        <v>1755</v>
      </c>
      <c r="G142">
        <v>2023</v>
      </c>
      <c r="H142" t="s">
        <v>1986</v>
      </c>
      <c r="I142" s="108">
        <v>45231</v>
      </c>
      <c r="J142" s="108">
        <v>45250</v>
      </c>
      <c r="L142" s="108" t="s">
        <v>2133</v>
      </c>
    </row>
    <row r="143" spans="1:12" hidden="1" x14ac:dyDescent="0.35">
      <c r="A143" t="str">
        <f t="shared" si="39"/>
        <v>DWDM</v>
      </c>
      <c r="B143" t="str">
        <f t="shared" si="39"/>
        <v>(blank)</v>
      </c>
      <c r="C143" t="s">
        <v>572</v>
      </c>
      <c r="D143" t="s">
        <v>1991</v>
      </c>
      <c r="E143" t="s">
        <v>40</v>
      </c>
      <c r="F143" t="s">
        <v>1755</v>
      </c>
      <c r="G143">
        <v>2023</v>
      </c>
      <c r="H143" t="s">
        <v>1985</v>
      </c>
      <c r="I143" s="108">
        <v>45200</v>
      </c>
      <c r="J143" s="108">
        <v>45205</v>
      </c>
      <c r="L143" s="108" t="s">
        <v>2134</v>
      </c>
    </row>
    <row r="144" spans="1:12" x14ac:dyDescent="0.35">
      <c r="A144" t="str">
        <f t="shared" si="39"/>
        <v>DWDM</v>
      </c>
      <c r="B144" t="str">
        <f t="shared" si="39"/>
        <v>(blank)</v>
      </c>
      <c r="C144" t="s">
        <v>603</v>
      </c>
      <c r="D144" t="s">
        <v>1990</v>
      </c>
      <c r="E144" t="s">
        <v>40</v>
      </c>
      <c r="F144" t="s">
        <v>1896</v>
      </c>
      <c r="G144">
        <v>2023</v>
      </c>
      <c r="H144" t="s">
        <v>1986</v>
      </c>
      <c r="I144" s="108">
        <v>45231</v>
      </c>
      <c r="J144" s="108">
        <v>45238</v>
      </c>
      <c r="L144" s="108" t="s">
        <v>2135</v>
      </c>
    </row>
    <row r="145" spans="1:12" x14ac:dyDescent="0.35">
      <c r="A145" t="str">
        <f t="shared" ref="A145:E145" si="40">A144</f>
        <v>DWDM</v>
      </c>
      <c r="B145" t="str">
        <f t="shared" si="40"/>
        <v>(blank)</v>
      </c>
      <c r="C145" t="str">
        <f t="shared" si="40"/>
        <v>4685B</v>
      </c>
      <c r="D145" t="s">
        <v>1990</v>
      </c>
      <c r="E145" t="str">
        <f t="shared" si="40"/>
        <v>Completed</v>
      </c>
      <c r="F145" t="s">
        <v>1928</v>
      </c>
      <c r="G145">
        <v>2023</v>
      </c>
      <c r="H145" t="s">
        <v>1986</v>
      </c>
      <c r="I145" s="108">
        <v>45231</v>
      </c>
      <c r="J145" s="108">
        <v>45238</v>
      </c>
      <c r="L145" s="108" t="s">
        <v>2136</v>
      </c>
    </row>
    <row r="146" spans="1:12" x14ac:dyDescent="0.35">
      <c r="A146" t="str">
        <f t="shared" ref="A146:B146" si="41">A145</f>
        <v>DWDM</v>
      </c>
      <c r="B146" t="str">
        <f t="shared" si="41"/>
        <v>(blank)</v>
      </c>
      <c r="C146" t="s">
        <v>35</v>
      </c>
      <c r="D146" t="s">
        <v>1990</v>
      </c>
      <c r="E146" t="s">
        <v>40</v>
      </c>
      <c r="F146" t="s">
        <v>1762</v>
      </c>
      <c r="G146">
        <v>2023</v>
      </c>
      <c r="H146" t="s">
        <v>1987</v>
      </c>
      <c r="I146" s="108">
        <v>45261</v>
      </c>
      <c r="J146" s="108">
        <v>45279</v>
      </c>
      <c r="L146" s="108" t="s">
        <v>2137</v>
      </c>
    </row>
    <row r="147" spans="1:12" x14ac:dyDescent="0.35">
      <c r="A147" t="str">
        <f t="shared" ref="A147:E147" si="42">A146</f>
        <v>DWDM</v>
      </c>
      <c r="B147" t="str">
        <f t="shared" si="42"/>
        <v>(blank)</v>
      </c>
      <c r="C147" t="str">
        <f t="shared" si="42"/>
        <v>4686B</v>
      </c>
      <c r="D147" t="s">
        <v>1990</v>
      </c>
      <c r="E147" t="str">
        <f t="shared" si="42"/>
        <v>Completed</v>
      </c>
      <c r="F147" t="s">
        <v>1934</v>
      </c>
      <c r="G147">
        <v>2023</v>
      </c>
      <c r="H147" t="s">
        <v>1987</v>
      </c>
      <c r="I147" s="108">
        <v>45261</v>
      </c>
      <c r="J147" s="108">
        <v>45281</v>
      </c>
      <c r="L147" s="108" t="s">
        <v>2138</v>
      </c>
    </row>
    <row r="148" spans="1:12" x14ac:dyDescent="0.35">
      <c r="A148" t="str">
        <f t="shared" ref="A148:B148" si="43">A147</f>
        <v>DWDM</v>
      </c>
      <c r="B148" t="str">
        <f t="shared" si="43"/>
        <v>(blank)</v>
      </c>
      <c r="C148" t="s">
        <v>1074</v>
      </c>
      <c r="D148" t="s">
        <v>1990</v>
      </c>
      <c r="E148" t="s">
        <v>40</v>
      </c>
      <c r="F148" t="s">
        <v>1755</v>
      </c>
      <c r="G148">
        <v>2023</v>
      </c>
      <c r="H148" t="s">
        <v>1986</v>
      </c>
      <c r="I148" s="108">
        <v>45231</v>
      </c>
      <c r="J148" s="108">
        <v>45238</v>
      </c>
      <c r="L148" s="108" t="s">
        <v>2139</v>
      </c>
    </row>
    <row r="149" spans="1:12" x14ac:dyDescent="0.35">
      <c r="A149" t="str">
        <f t="shared" ref="A149:E149" si="44">A148</f>
        <v>DWDM</v>
      </c>
      <c r="B149" t="str">
        <f t="shared" si="44"/>
        <v>(blank)</v>
      </c>
      <c r="C149" t="str">
        <f t="shared" si="44"/>
        <v>4688A</v>
      </c>
      <c r="D149" t="s">
        <v>1990</v>
      </c>
      <c r="E149" t="str">
        <f t="shared" si="44"/>
        <v>Completed</v>
      </c>
      <c r="F149" t="s">
        <v>1935</v>
      </c>
      <c r="G149">
        <v>2023</v>
      </c>
      <c r="H149" t="s">
        <v>1986</v>
      </c>
      <c r="I149" s="108">
        <v>45231</v>
      </c>
      <c r="J149" s="108">
        <v>45238</v>
      </c>
      <c r="L149" s="108" t="s">
        <v>2140</v>
      </c>
    </row>
    <row r="150" spans="1:12" x14ac:dyDescent="0.35">
      <c r="A150" t="str">
        <f t="shared" ref="A150:B150" si="45">A149</f>
        <v>DWDM</v>
      </c>
      <c r="B150" t="str">
        <f t="shared" si="45"/>
        <v>(blank)</v>
      </c>
      <c r="C150" t="s">
        <v>48</v>
      </c>
      <c r="D150" t="s">
        <v>1990</v>
      </c>
      <c r="E150" t="s">
        <v>40</v>
      </c>
      <c r="F150" t="s">
        <v>1754</v>
      </c>
      <c r="G150">
        <v>2023</v>
      </c>
      <c r="H150" t="s">
        <v>1987</v>
      </c>
      <c r="I150" s="108">
        <v>45261</v>
      </c>
      <c r="J150" s="108">
        <v>45281</v>
      </c>
      <c r="L150" s="108" t="s">
        <v>2141</v>
      </c>
    </row>
    <row r="151" spans="1:12" x14ac:dyDescent="0.35">
      <c r="A151" t="str">
        <f t="shared" ref="A151:E151" si="46">A150</f>
        <v>DWDM</v>
      </c>
      <c r="B151" t="str">
        <f t="shared" si="46"/>
        <v>(blank)</v>
      </c>
      <c r="C151" t="str">
        <f t="shared" si="46"/>
        <v>4689A</v>
      </c>
      <c r="D151" t="s">
        <v>1990</v>
      </c>
      <c r="E151" t="str">
        <f t="shared" si="46"/>
        <v>Completed</v>
      </c>
      <c r="F151" t="s">
        <v>1755</v>
      </c>
      <c r="G151">
        <v>2023</v>
      </c>
      <c r="H151" t="s">
        <v>1987</v>
      </c>
      <c r="I151" s="108">
        <v>45261</v>
      </c>
      <c r="J151" s="108">
        <v>45279</v>
      </c>
      <c r="L151" s="108" t="s">
        <v>2142</v>
      </c>
    </row>
    <row r="152" spans="1:12" hidden="1" x14ac:dyDescent="0.35">
      <c r="A152" t="str">
        <f t="shared" ref="A152:A160" si="47">A151</f>
        <v>DWDM</v>
      </c>
      <c r="B152" t="str">
        <f t="shared" ref="B152:B160" si="48">B151</f>
        <v>(blank)</v>
      </c>
      <c r="C152" t="s">
        <v>1683</v>
      </c>
      <c r="D152" t="s">
        <v>1991</v>
      </c>
      <c r="E152" t="s">
        <v>40</v>
      </c>
      <c r="F152" t="s">
        <v>1755</v>
      </c>
      <c r="G152">
        <v>2023</v>
      </c>
      <c r="H152" t="s">
        <v>1986</v>
      </c>
      <c r="I152" s="108">
        <v>45231</v>
      </c>
      <c r="J152" s="108">
        <v>45239</v>
      </c>
      <c r="L152" s="108" t="s">
        <v>2143</v>
      </c>
    </row>
    <row r="153" spans="1:12" hidden="1" x14ac:dyDescent="0.35">
      <c r="A153" t="str">
        <f t="shared" si="47"/>
        <v>DWDM</v>
      </c>
      <c r="B153" t="str">
        <f t="shared" si="48"/>
        <v>(blank)</v>
      </c>
      <c r="C153" t="s">
        <v>757</v>
      </c>
      <c r="D153" t="s">
        <v>1991</v>
      </c>
      <c r="E153" t="s">
        <v>40</v>
      </c>
      <c r="F153" t="s">
        <v>1762</v>
      </c>
      <c r="G153">
        <v>2023</v>
      </c>
      <c r="H153" t="s">
        <v>1986</v>
      </c>
      <c r="I153" s="108">
        <v>45231</v>
      </c>
      <c r="J153" s="108">
        <v>45238</v>
      </c>
      <c r="L153" s="108" t="s">
        <v>2144</v>
      </c>
    </row>
    <row r="154" spans="1:12" hidden="1" x14ac:dyDescent="0.35">
      <c r="A154" t="str">
        <f t="shared" si="47"/>
        <v>DWDM</v>
      </c>
      <c r="B154" t="str">
        <f t="shared" si="48"/>
        <v>(blank)</v>
      </c>
      <c r="C154" t="s">
        <v>259</v>
      </c>
      <c r="D154" t="s">
        <v>1991</v>
      </c>
      <c r="E154" t="s">
        <v>40</v>
      </c>
      <c r="F154" t="s">
        <v>1928</v>
      </c>
      <c r="G154">
        <v>2023</v>
      </c>
      <c r="H154" t="s">
        <v>1985</v>
      </c>
      <c r="I154" s="108">
        <v>45200</v>
      </c>
      <c r="J154" s="108">
        <v>45201</v>
      </c>
      <c r="L154" s="108" t="s">
        <v>2145</v>
      </c>
    </row>
    <row r="155" spans="1:12" x14ac:dyDescent="0.35">
      <c r="A155" t="str">
        <f t="shared" si="47"/>
        <v>DWDM</v>
      </c>
      <c r="B155" t="str">
        <f t="shared" si="48"/>
        <v>(blank)</v>
      </c>
      <c r="C155" t="s">
        <v>552</v>
      </c>
      <c r="D155" t="s">
        <v>1990</v>
      </c>
      <c r="E155" t="s">
        <v>40</v>
      </c>
      <c r="F155" t="s">
        <v>1771</v>
      </c>
      <c r="G155">
        <v>2023</v>
      </c>
      <c r="H155" t="s">
        <v>1986</v>
      </c>
      <c r="I155" s="108">
        <v>45231</v>
      </c>
      <c r="J155" s="108">
        <v>45260</v>
      </c>
      <c r="L155" s="108" t="s">
        <v>2146</v>
      </c>
    </row>
    <row r="156" spans="1:12" hidden="1" x14ac:dyDescent="0.35">
      <c r="A156" t="str">
        <f t="shared" si="47"/>
        <v>DWDM</v>
      </c>
      <c r="B156" t="str">
        <f t="shared" si="48"/>
        <v>(blank)</v>
      </c>
      <c r="C156" t="s">
        <v>1077</v>
      </c>
      <c r="D156" t="s">
        <v>1991</v>
      </c>
      <c r="E156" t="s">
        <v>40</v>
      </c>
      <c r="F156" t="s">
        <v>1751</v>
      </c>
      <c r="G156">
        <v>2023</v>
      </c>
      <c r="H156" t="s">
        <v>1987</v>
      </c>
      <c r="I156" s="108">
        <v>45261</v>
      </c>
      <c r="J156" s="108">
        <v>45275</v>
      </c>
      <c r="L156" s="108" t="s">
        <v>2147</v>
      </c>
    </row>
    <row r="157" spans="1:12" hidden="1" x14ac:dyDescent="0.35">
      <c r="A157" t="str">
        <f t="shared" si="47"/>
        <v>DWDM</v>
      </c>
      <c r="B157" t="str">
        <f t="shared" si="48"/>
        <v>(blank)</v>
      </c>
      <c r="C157" t="s">
        <v>588</v>
      </c>
      <c r="D157" t="s">
        <v>1991</v>
      </c>
      <c r="E157" t="s">
        <v>40</v>
      </c>
      <c r="F157" t="s">
        <v>1752</v>
      </c>
      <c r="G157">
        <v>2023</v>
      </c>
      <c r="H157" t="s">
        <v>1986</v>
      </c>
      <c r="I157" s="108">
        <v>45231</v>
      </c>
      <c r="J157" s="108">
        <v>45238</v>
      </c>
      <c r="L157" s="108" t="s">
        <v>2148</v>
      </c>
    </row>
    <row r="158" spans="1:12" hidden="1" x14ac:dyDescent="0.35">
      <c r="A158" t="str">
        <f t="shared" si="47"/>
        <v>DWDM</v>
      </c>
      <c r="B158" t="str">
        <f t="shared" si="48"/>
        <v>(blank)</v>
      </c>
      <c r="C158" t="s">
        <v>596</v>
      </c>
      <c r="D158" t="s">
        <v>1991</v>
      </c>
      <c r="E158" t="s">
        <v>40</v>
      </c>
      <c r="F158" t="s">
        <v>1751</v>
      </c>
      <c r="G158">
        <v>2023</v>
      </c>
      <c r="H158" t="s">
        <v>1985</v>
      </c>
      <c r="I158" s="108">
        <v>45200</v>
      </c>
      <c r="J158" s="108">
        <v>45201</v>
      </c>
      <c r="L158" s="108" t="s">
        <v>2149</v>
      </c>
    </row>
    <row r="159" spans="1:12" hidden="1" x14ac:dyDescent="0.35">
      <c r="A159" t="str">
        <f t="shared" si="47"/>
        <v>DWDM</v>
      </c>
      <c r="B159" t="str">
        <f t="shared" si="48"/>
        <v>(blank)</v>
      </c>
      <c r="C159" t="s">
        <v>346</v>
      </c>
      <c r="D159" t="s">
        <v>1991</v>
      </c>
      <c r="E159" t="s">
        <v>390</v>
      </c>
      <c r="F159" t="s">
        <v>349</v>
      </c>
      <c r="G159">
        <v>2023</v>
      </c>
      <c r="H159" t="s">
        <v>1985</v>
      </c>
      <c r="I159" s="108">
        <v>45200</v>
      </c>
      <c r="J159" s="108">
        <v>45230</v>
      </c>
      <c r="L159" s="108" t="s">
        <v>2150</v>
      </c>
    </row>
    <row r="160" spans="1:12" x14ac:dyDescent="0.35">
      <c r="A160" t="str">
        <f t="shared" si="47"/>
        <v>DWDM</v>
      </c>
      <c r="B160" t="str">
        <f t="shared" si="48"/>
        <v>(blank)</v>
      </c>
      <c r="C160" t="s">
        <v>606</v>
      </c>
      <c r="D160" t="s">
        <v>1990</v>
      </c>
      <c r="E160" t="s">
        <v>40</v>
      </c>
      <c r="F160" t="s">
        <v>1762</v>
      </c>
      <c r="G160">
        <v>2023</v>
      </c>
      <c r="H160" t="s">
        <v>1985</v>
      </c>
      <c r="I160" s="108">
        <v>45200</v>
      </c>
      <c r="J160" s="108">
        <v>45205</v>
      </c>
      <c r="L160" s="108" t="s">
        <v>2151</v>
      </c>
    </row>
    <row r="161" spans="1:12" x14ac:dyDescent="0.35">
      <c r="A161" t="str">
        <f t="shared" ref="A161:E161" si="49">A160</f>
        <v>DWDM</v>
      </c>
      <c r="B161" t="str">
        <f t="shared" si="49"/>
        <v>(blank)</v>
      </c>
      <c r="C161" t="str">
        <f t="shared" si="49"/>
        <v>4950B</v>
      </c>
      <c r="D161" t="s">
        <v>1990</v>
      </c>
      <c r="E161" t="str">
        <f t="shared" si="49"/>
        <v>Completed</v>
      </c>
      <c r="F161" t="s">
        <v>1936</v>
      </c>
      <c r="G161">
        <v>2023</v>
      </c>
      <c r="H161" t="s">
        <v>1985</v>
      </c>
      <c r="I161" s="108">
        <v>45200</v>
      </c>
      <c r="J161" s="108">
        <v>45205</v>
      </c>
      <c r="L161" s="108" t="s">
        <v>2152</v>
      </c>
    </row>
    <row r="162" spans="1:12" x14ac:dyDescent="0.35">
      <c r="A162" t="str">
        <f t="shared" ref="A162:B162" si="50">A161</f>
        <v>DWDM</v>
      </c>
      <c r="B162" t="str">
        <f t="shared" si="50"/>
        <v>(blank)</v>
      </c>
      <c r="C162" t="s">
        <v>609</v>
      </c>
      <c r="D162" t="s">
        <v>1990</v>
      </c>
      <c r="E162" t="s">
        <v>40</v>
      </c>
      <c r="F162" t="s">
        <v>1896</v>
      </c>
      <c r="G162">
        <v>2023</v>
      </c>
      <c r="H162" t="s">
        <v>1986</v>
      </c>
      <c r="I162" s="108">
        <v>45231</v>
      </c>
      <c r="J162" s="108">
        <v>45238</v>
      </c>
      <c r="L162" s="108" t="s">
        <v>2153</v>
      </c>
    </row>
    <row r="163" spans="1:12" x14ac:dyDescent="0.35">
      <c r="A163" t="str">
        <f t="shared" ref="A163:E163" si="51">A162</f>
        <v>DWDM</v>
      </c>
      <c r="B163" t="str">
        <f t="shared" si="51"/>
        <v>(blank)</v>
      </c>
      <c r="C163" t="str">
        <f t="shared" si="51"/>
        <v>4956B</v>
      </c>
      <c r="D163" t="s">
        <v>1990</v>
      </c>
      <c r="E163" t="str">
        <f t="shared" si="51"/>
        <v>Completed</v>
      </c>
      <c r="F163" t="s">
        <v>1928</v>
      </c>
      <c r="G163">
        <v>2023</v>
      </c>
      <c r="H163" t="s">
        <v>1986</v>
      </c>
      <c r="I163" s="108">
        <v>45231</v>
      </c>
      <c r="J163" s="108">
        <v>45238</v>
      </c>
      <c r="L163" s="108" t="s">
        <v>2154</v>
      </c>
    </row>
    <row r="164" spans="1:12" x14ac:dyDescent="0.35">
      <c r="A164" t="str">
        <f t="shared" ref="A164:B164" si="52">A163</f>
        <v>DWDM</v>
      </c>
      <c r="B164" t="str">
        <f t="shared" si="52"/>
        <v>(blank)</v>
      </c>
      <c r="C164" t="s">
        <v>43</v>
      </c>
      <c r="D164" t="s">
        <v>1990</v>
      </c>
      <c r="E164" t="s">
        <v>40</v>
      </c>
      <c r="F164" t="s">
        <v>1754</v>
      </c>
      <c r="G164">
        <v>2023</v>
      </c>
      <c r="H164" t="s">
        <v>1987</v>
      </c>
      <c r="I164" s="108">
        <v>45261</v>
      </c>
      <c r="J164" s="108">
        <v>45281</v>
      </c>
      <c r="L164" s="108" t="s">
        <v>2155</v>
      </c>
    </row>
    <row r="165" spans="1:12" x14ac:dyDescent="0.35">
      <c r="A165" t="str">
        <f t="shared" ref="A165:E165" si="53">A164</f>
        <v>DWDM</v>
      </c>
      <c r="B165" t="str">
        <f t="shared" si="53"/>
        <v>(blank)</v>
      </c>
      <c r="C165" t="str">
        <f t="shared" si="53"/>
        <v>4965A</v>
      </c>
      <c r="D165" t="s">
        <v>1990</v>
      </c>
      <c r="E165" t="str">
        <f t="shared" si="53"/>
        <v>Completed</v>
      </c>
      <c r="F165" t="s">
        <v>1755</v>
      </c>
      <c r="G165">
        <v>2023</v>
      </c>
      <c r="H165" t="s">
        <v>1987</v>
      </c>
      <c r="I165" s="108">
        <v>45261</v>
      </c>
      <c r="J165" s="108">
        <v>45281</v>
      </c>
      <c r="L165" s="108" t="s">
        <v>2156</v>
      </c>
    </row>
    <row r="166" spans="1:12" hidden="1" x14ac:dyDescent="0.35">
      <c r="A166" t="str">
        <f t="shared" ref="A166:B167" si="54">A165</f>
        <v>DWDM</v>
      </c>
      <c r="B166" t="str">
        <f t="shared" si="54"/>
        <v>(blank)</v>
      </c>
      <c r="C166" t="s">
        <v>612</v>
      </c>
      <c r="D166" t="s">
        <v>1991</v>
      </c>
      <c r="E166" t="s">
        <v>40</v>
      </c>
      <c r="F166" t="s">
        <v>1771</v>
      </c>
      <c r="G166">
        <v>2023</v>
      </c>
      <c r="H166" t="s">
        <v>1986</v>
      </c>
      <c r="I166" s="108">
        <v>45231</v>
      </c>
      <c r="J166" s="108">
        <v>45238</v>
      </c>
      <c r="L166" s="108" t="s">
        <v>2157</v>
      </c>
    </row>
    <row r="167" spans="1:12" x14ac:dyDescent="0.35">
      <c r="A167" t="str">
        <f t="shared" si="54"/>
        <v>DWDM</v>
      </c>
      <c r="B167" t="str">
        <f t="shared" si="54"/>
        <v>(blank)</v>
      </c>
      <c r="C167" t="s">
        <v>253</v>
      </c>
      <c r="D167" t="s">
        <v>1990</v>
      </c>
      <c r="E167" t="s">
        <v>40</v>
      </c>
      <c r="F167" t="s">
        <v>1783</v>
      </c>
      <c r="G167">
        <v>2023</v>
      </c>
      <c r="H167" t="s">
        <v>1987</v>
      </c>
      <c r="I167" s="108">
        <v>45261</v>
      </c>
      <c r="J167" s="108">
        <v>45279</v>
      </c>
      <c r="L167" s="108" t="s">
        <v>2158</v>
      </c>
    </row>
    <row r="168" spans="1:12" x14ac:dyDescent="0.35">
      <c r="A168" t="str">
        <f t="shared" ref="A168:E168" si="55">A167</f>
        <v>DWDM</v>
      </c>
      <c r="B168" t="str">
        <f t="shared" si="55"/>
        <v>(blank)</v>
      </c>
      <c r="C168" t="str">
        <f t="shared" si="55"/>
        <v>4973B</v>
      </c>
      <c r="D168" t="s">
        <v>1990</v>
      </c>
      <c r="E168" t="str">
        <f t="shared" si="55"/>
        <v>Completed</v>
      </c>
      <c r="F168" t="s">
        <v>1752</v>
      </c>
      <c r="G168">
        <v>2023</v>
      </c>
      <c r="H168" t="s">
        <v>1987</v>
      </c>
      <c r="I168" s="108">
        <v>45261</v>
      </c>
      <c r="J168" s="108">
        <v>45281</v>
      </c>
      <c r="L168" s="108" t="s">
        <v>2159</v>
      </c>
    </row>
    <row r="169" spans="1:12" hidden="1" x14ac:dyDescent="0.35">
      <c r="A169" t="str">
        <f t="shared" ref="A169:B170" si="56">A168</f>
        <v>DWDM</v>
      </c>
      <c r="B169" t="str">
        <f t="shared" si="56"/>
        <v>(blank)</v>
      </c>
      <c r="C169" t="s">
        <v>616</v>
      </c>
      <c r="D169" t="s">
        <v>1991</v>
      </c>
      <c r="E169" t="s">
        <v>40</v>
      </c>
      <c r="F169" t="s">
        <v>1936</v>
      </c>
      <c r="G169">
        <v>2023</v>
      </c>
      <c r="H169" t="s">
        <v>1986</v>
      </c>
      <c r="I169" s="108">
        <v>45231</v>
      </c>
      <c r="J169" s="108">
        <v>45238</v>
      </c>
      <c r="L169" s="108" t="s">
        <v>2160</v>
      </c>
    </row>
    <row r="170" spans="1:12" x14ac:dyDescent="0.35">
      <c r="A170" t="str">
        <f t="shared" si="56"/>
        <v>DWDM</v>
      </c>
      <c r="B170" t="str">
        <f t="shared" si="56"/>
        <v>(blank)</v>
      </c>
      <c r="C170" t="s">
        <v>619</v>
      </c>
      <c r="D170" t="s">
        <v>1990</v>
      </c>
      <c r="E170" t="s">
        <v>40</v>
      </c>
      <c r="F170" t="s">
        <v>1896</v>
      </c>
      <c r="G170">
        <v>2023</v>
      </c>
      <c r="H170" t="s">
        <v>1986</v>
      </c>
      <c r="I170" s="108">
        <v>45231</v>
      </c>
      <c r="J170" s="108">
        <v>45238</v>
      </c>
      <c r="L170" s="108" t="s">
        <v>2161</v>
      </c>
    </row>
    <row r="171" spans="1:12" x14ac:dyDescent="0.35">
      <c r="A171" t="str">
        <f t="shared" ref="A171:E171" si="57">A170</f>
        <v>DWDM</v>
      </c>
      <c r="B171" t="str">
        <f t="shared" si="57"/>
        <v>(blank)</v>
      </c>
      <c r="C171" t="str">
        <f t="shared" si="57"/>
        <v>4986A</v>
      </c>
      <c r="D171" t="s">
        <v>1990</v>
      </c>
      <c r="E171" t="str">
        <f t="shared" si="57"/>
        <v>Completed</v>
      </c>
      <c r="F171" t="s">
        <v>1928</v>
      </c>
      <c r="G171">
        <v>2023</v>
      </c>
      <c r="H171" t="s">
        <v>1986</v>
      </c>
      <c r="I171" s="108">
        <v>45231</v>
      </c>
      <c r="J171" s="108">
        <v>45238</v>
      </c>
      <c r="L171" s="108" t="s">
        <v>2162</v>
      </c>
    </row>
    <row r="172" spans="1:12" hidden="1" x14ac:dyDescent="0.35">
      <c r="A172" t="str">
        <f t="shared" ref="A172:B173" si="58">A171</f>
        <v>DWDM</v>
      </c>
      <c r="B172" t="str">
        <f t="shared" si="58"/>
        <v>(blank)</v>
      </c>
      <c r="C172" t="s">
        <v>622</v>
      </c>
      <c r="D172" t="s">
        <v>1991</v>
      </c>
      <c r="E172" t="s">
        <v>40</v>
      </c>
      <c r="F172" t="s">
        <v>1751</v>
      </c>
      <c r="G172">
        <v>2023</v>
      </c>
      <c r="H172" t="s">
        <v>1985</v>
      </c>
      <c r="I172" s="108">
        <v>45200</v>
      </c>
      <c r="J172" s="108">
        <v>45201</v>
      </c>
      <c r="L172" s="108" t="s">
        <v>2163</v>
      </c>
    </row>
    <row r="173" spans="1:12" x14ac:dyDescent="0.35">
      <c r="A173" t="str">
        <f t="shared" si="58"/>
        <v>DWDM</v>
      </c>
      <c r="B173" t="str">
        <f t="shared" si="58"/>
        <v>(blank)</v>
      </c>
      <c r="C173" t="s">
        <v>575</v>
      </c>
      <c r="D173" t="s">
        <v>1990</v>
      </c>
      <c r="E173" t="s">
        <v>40</v>
      </c>
      <c r="F173" t="s">
        <v>1938</v>
      </c>
      <c r="G173">
        <v>2024</v>
      </c>
      <c r="H173" t="s">
        <v>184</v>
      </c>
      <c r="I173" s="108">
        <v>45413</v>
      </c>
      <c r="J173" s="108">
        <v>45425</v>
      </c>
      <c r="L173" s="108" t="s">
        <v>2164</v>
      </c>
    </row>
    <row r="174" spans="1:12" x14ac:dyDescent="0.35">
      <c r="A174" t="str">
        <f t="shared" ref="A174:C174" si="59">A173</f>
        <v>DWDM</v>
      </c>
      <c r="B174" t="str">
        <f t="shared" si="59"/>
        <v>(blank)</v>
      </c>
      <c r="C174" t="str">
        <f t="shared" si="59"/>
        <v>4992A</v>
      </c>
      <c r="D174" t="s">
        <v>1990</v>
      </c>
      <c r="E174" t="s">
        <v>390</v>
      </c>
      <c r="F174" t="s">
        <v>1757</v>
      </c>
      <c r="G174" t="s">
        <v>41</v>
      </c>
      <c r="H174" t="s">
        <v>41</v>
      </c>
      <c r="J174" s="108" t="s">
        <v>41</v>
      </c>
      <c r="L174" s="108" t="s">
        <v>2165</v>
      </c>
    </row>
    <row r="175" spans="1:12" hidden="1" x14ac:dyDescent="0.35">
      <c r="A175" t="str">
        <f t="shared" ref="A175:B179" si="60">A174</f>
        <v>DWDM</v>
      </c>
      <c r="B175" t="str">
        <f t="shared" si="60"/>
        <v>(blank)</v>
      </c>
      <c r="C175" t="s">
        <v>317</v>
      </c>
      <c r="D175" t="s">
        <v>1991</v>
      </c>
      <c r="E175" t="s">
        <v>40</v>
      </c>
      <c r="F175" t="s">
        <v>1762</v>
      </c>
      <c r="G175">
        <v>2023</v>
      </c>
      <c r="H175" t="s">
        <v>1984</v>
      </c>
      <c r="I175" s="108">
        <v>45170</v>
      </c>
      <c r="J175" s="108">
        <v>45196</v>
      </c>
      <c r="L175" s="108" t="s">
        <v>2166</v>
      </c>
    </row>
    <row r="176" spans="1:12" hidden="1" x14ac:dyDescent="0.35">
      <c r="A176" t="str">
        <f t="shared" si="60"/>
        <v>DWDM</v>
      </c>
      <c r="B176" t="str">
        <f t="shared" si="60"/>
        <v>(blank)</v>
      </c>
      <c r="C176" t="s">
        <v>730</v>
      </c>
      <c r="D176" t="s">
        <v>1991</v>
      </c>
      <c r="E176" t="s">
        <v>40</v>
      </c>
      <c r="F176" t="s">
        <v>1786</v>
      </c>
      <c r="G176">
        <v>2023</v>
      </c>
      <c r="H176" t="s">
        <v>1986</v>
      </c>
      <c r="I176" s="108">
        <v>45231</v>
      </c>
      <c r="J176" s="108">
        <v>45250</v>
      </c>
      <c r="L176" s="108" t="s">
        <v>2167</v>
      </c>
    </row>
    <row r="177" spans="1:12" hidden="1" x14ac:dyDescent="0.35">
      <c r="A177" t="str">
        <f t="shared" si="60"/>
        <v>DWDM</v>
      </c>
      <c r="B177" t="str">
        <f t="shared" si="60"/>
        <v>(blank)</v>
      </c>
      <c r="C177" t="s">
        <v>1662</v>
      </c>
      <c r="D177" t="s">
        <v>1991</v>
      </c>
      <c r="E177" t="s">
        <v>390</v>
      </c>
      <c r="F177" t="s">
        <v>1752</v>
      </c>
      <c r="G177">
        <v>2023</v>
      </c>
      <c r="H177" t="s">
        <v>1986</v>
      </c>
      <c r="I177" s="108">
        <v>45231</v>
      </c>
      <c r="J177" s="108">
        <v>45260</v>
      </c>
      <c r="L177" s="108" t="s">
        <v>2168</v>
      </c>
    </row>
    <row r="178" spans="1:12" hidden="1" x14ac:dyDescent="0.35">
      <c r="A178" t="str">
        <f t="shared" si="60"/>
        <v>DWDM</v>
      </c>
      <c r="B178" t="str">
        <f t="shared" si="60"/>
        <v>(blank)</v>
      </c>
      <c r="C178" t="s">
        <v>1158</v>
      </c>
      <c r="D178" t="s">
        <v>1991</v>
      </c>
      <c r="E178" t="s">
        <v>40</v>
      </c>
      <c r="F178" t="s">
        <v>1899</v>
      </c>
      <c r="G178">
        <v>2023</v>
      </c>
      <c r="H178" t="s">
        <v>1986</v>
      </c>
      <c r="I178" s="108">
        <v>45231</v>
      </c>
      <c r="J178" s="108">
        <f t="shared" ref="J178" si="61">J177</f>
        <v>45260</v>
      </c>
      <c r="L178" s="108" t="s">
        <v>2169</v>
      </c>
    </row>
    <row r="179" spans="1:12" x14ac:dyDescent="0.35">
      <c r="A179" t="str">
        <f t="shared" si="60"/>
        <v>DWDM</v>
      </c>
      <c r="B179" t="str">
        <f t="shared" si="60"/>
        <v>(blank)</v>
      </c>
      <c r="C179" t="s">
        <v>1306</v>
      </c>
      <c r="D179" t="s">
        <v>1990</v>
      </c>
      <c r="E179" t="s">
        <v>40</v>
      </c>
      <c r="F179" t="s">
        <v>1787</v>
      </c>
      <c r="G179">
        <v>2024</v>
      </c>
      <c r="H179" t="s">
        <v>1988</v>
      </c>
      <c r="I179" s="108">
        <v>45292</v>
      </c>
      <c r="J179" s="108">
        <v>45295</v>
      </c>
      <c r="L179" s="108" t="s">
        <v>2170</v>
      </c>
    </row>
    <row r="180" spans="1:12" x14ac:dyDescent="0.35">
      <c r="A180" t="str">
        <f t="shared" ref="A180:E180" si="62">A179</f>
        <v>DWDM</v>
      </c>
      <c r="B180" t="str">
        <f t="shared" si="62"/>
        <v>(blank)</v>
      </c>
      <c r="C180" t="str">
        <f t="shared" si="62"/>
        <v>6138A</v>
      </c>
      <c r="D180" t="s">
        <v>1990</v>
      </c>
      <c r="E180" t="str">
        <f t="shared" si="62"/>
        <v>Completed</v>
      </c>
      <c r="F180" t="s">
        <v>1783</v>
      </c>
      <c r="G180">
        <v>2023</v>
      </c>
      <c r="H180" t="s">
        <v>1983</v>
      </c>
      <c r="I180" s="108">
        <v>45139</v>
      </c>
      <c r="J180" s="108">
        <v>45166</v>
      </c>
      <c r="L180" s="108" t="s">
        <v>2171</v>
      </c>
    </row>
    <row r="181" spans="1:12" x14ac:dyDescent="0.35">
      <c r="A181" t="str">
        <f t="shared" ref="A181:B181" si="63">A180</f>
        <v>DWDM</v>
      </c>
      <c r="B181" t="str">
        <f t="shared" si="63"/>
        <v>(blank)</v>
      </c>
      <c r="C181" t="s">
        <v>736</v>
      </c>
      <c r="D181" t="s">
        <v>1990</v>
      </c>
      <c r="E181" t="s">
        <v>40</v>
      </c>
      <c r="F181" t="s">
        <v>1755</v>
      </c>
      <c r="G181">
        <v>2023</v>
      </c>
      <c r="H181" t="s">
        <v>1986</v>
      </c>
      <c r="I181" s="108">
        <v>45231</v>
      </c>
      <c r="J181" s="108">
        <v>45250</v>
      </c>
      <c r="L181" s="108" t="s">
        <v>2172</v>
      </c>
    </row>
    <row r="182" spans="1:12" x14ac:dyDescent="0.35">
      <c r="A182" t="str">
        <f t="shared" ref="A182:E182" si="64">A181</f>
        <v>DWDM</v>
      </c>
      <c r="B182" t="str">
        <f t="shared" si="64"/>
        <v>(blank)</v>
      </c>
      <c r="C182" t="str">
        <f t="shared" si="64"/>
        <v>6283A</v>
      </c>
      <c r="D182" t="s">
        <v>1990</v>
      </c>
      <c r="E182" t="str">
        <f t="shared" si="64"/>
        <v>Completed</v>
      </c>
      <c r="F182" t="s">
        <v>1940</v>
      </c>
      <c r="G182">
        <v>2023</v>
      </c>
      <c r="H182" t="s">
        <v>1986</v>
      </c>
      <c r="I182" s="108">
        <v>45231</v>
      </c>
      <c r="J182" s="108">
        <v>45250</v>
      </c>
      <c r="L182" s="108" t="s">
        <v>2173</v>
      </c>
    </row>
    <row r="183" spans="1:12" x14ac:dyDescent="0.35">
      <c r="A183" t="str">
        <f t="shared" ref="A183:B185" si="65">A182</f>
        <v>DWDM</v>
      </c>
      <c r="B183" t="str">
        <f t="shared" si="65"/>
        <v>(blank)</v>
      </c>
      <c r="C183" t="s">
        <v>323</v>
      </c>
      <c r="D183" t="s">
        <v>1990</v>
      </c>
      <c r="E183" t="s">
        <v>40</v>
      </c>
      <c r="F183" t="s">
        <v>1900</v>
      </c>
      <c r="G183">
        <v>2023</v>
      </c>
      <c r="H183" t="s">
        <v>1986</v>
      </c>
      <c r="I183" s="108">
        <v>45231</v>
      </c>
      <c r="J183" s="108">
        <v>45247</v>
      </c>
      <c r="L183" s="108" t="s">
        <v>2174</v>
      </c>
    </row>
    <row r="184" spans="1:12" hidden="1" x14ac:dyDescent="0.35">
      <c r="A184" t="str">
        <f t="shared" si="65"/>
        <v>DWDM</v>
      </c>
      <c r="B184" t="str">
        <f t="shared" si="65"/>
        <v>(blank)</v>
      </c>
      <c r="C184" t="s">
        <v>797</v>
      </c>
      <c r="D184" t="s">
        <v>1991</v>
      </c>
      <c r="E184" t="s">
        <v>40</v>
      </c>
      <c r="F184" t="s">
        <v>1755</v>
      </c>
      <c r="G184">
        <v>2023</v>
      </c>
      <c r="H184" t="s">
        <v>1986</v>
      </c>
      <c r="I184" s="108">
        <v>45231</v>
      </c>
      <c r="J184" s="108">
        <v>45250</v>
      </c>
      <c r="L184" s="108" t="s">
        <v>2175</v>
      </c>
    </row>
    <row r="185" spans="1:12" x14ac:dyDescent="0.35">
      <c r="A185" t="str">
        <f t="shared" si="65"/>
        <v>DWDM</v>
      </c>
      <c r="B185" t="str">
        <f t="shared" si="65"/>
        <v>(blank)</v>
      </c>
      <c r="C185" t="s">
        <v>740</v>
      </c>
      <c r="D185" t="s">
        <v>1990</v>
      </c>
      <c r="E185" t="s">
        <v>40</v>
      </c>
      <c r="F185" t="s">
        <v>1754</v>
      </c>
      <c r="G185">
        <v>2023</v>
      </c>
      <c r="H185" t="s">
        <v>1986</v>
      </c>
      <c r="I185" s="108">
        <v>45231</v>
      </c>
      <c r="J185" s="108">
        <v>45250</v>
      </c>
      <c r="L185" s="108" t="s">
        <v>2176</v>
      </c>
    </row>
    <row r="186" spans="1:12" x14ac:dyDescent="0.35">
      <c r="A186" t="str">
        <f t="shared" ref="A186:E186" si="66">A185</f>
        <v>DWDM</v>
      </c>
      <c r="B186" t="str">
        <f t="shared" si="66"/>
        <v>(blank)</v>
      </c>
      <c r="C186" t="str">
        <f t="shared" si="66"/>
        <v>6502A</v>
      </c>
      <c r="D186" t="s">
        <v>1990</v>
      </c>
      <c r="E186" t="str">
        <f t="shared" si="66"/>
        <v>Completed</v>
      </c>
      <c r="F186" t="s">
        <v>1786</v>
      </c>
      <c r="G186">
        <v>2023</v>
      </c>
      <c r="H186" t="s">
        <v>1986</v>
      </c>
      <c r="I186" s="108">
        <v>45231</v>
      </c>
      <c r="J186" s="108">
        <v>45250</v>
      </c>
      <c r="L186" s="108" t="s">
        <v>2177</v>
      </c>
    </row>
    <row r="187" spans="1:12" x14ac:dyDescent="0.35">
      <c r="A187" t="str">
        <f t="shared" ref="A187:B187" si="67">A186</f>
        <v>DWDM</v>
      </c>
      <c r="B187" t="str">
        <f t="shared" si="67"/>
        <v>(blank)</v>
      </c>
      <c r="C187" t="s">
        <v>800</v>
      </c>
      <c r="D187" t="s">
        <v>1990</v>
      </c>
      <c r="E187" t="s">
        <v>40</v>
      </c>
      <c r="F187" t="s">
        <v>1764</v>
      </c>
      <c r="G187">
        <v>2023</v>
      </c>
      <c r="H187" t="s">
        <v>1986</v>
      </c>
      <c r="I187" s="108">
        <v>45231</v>
      </c>
      <c r="J187" s="108">
        <v>45250</v>
      </c>
      <c r="L187" s="108" t="s">
        <v>2178</v>
      </c>
    </row>
    <row r="188" spans="1:12" x14ac:dyDescent="0.35">
      <c r="A188" t="str">
        <f t="shared" ref="A188:C188" si="68">A187</f>
        <v>DWDM</v>
      </c>
      <c r="B188" t="str">
        <f t="shared" si="68"/>
        <v>(blank)</v>
      </c>
      <c r="C188" t="str">
        <f t="shared" si="68"/>
        <v>6576A</v>
      </c>
      <c r="D188" t="s">
        <v>1990</v>
      </c>
      <c r="E188" t="s">
        <v>390</v>
      </c>
      <c r="F188" t="s">
        <v>1752</v>
      </c>
      <c r="G188">
        <v>2023</v>
      </c>
      <c r="H188" t="s">
        <v>1986</v>
      </c>
      <c r="I188" s="108">
        <v>45231</v>
      </c>
      <c r="J188" s="108">
        <v>45250</v>
      </c>
      <c r="L188" s="108" t="s">
        <v>2179</v>
      </c>
    </row>
    <row r="189" spans="1:12" hidden="1" x14ac:dyDescent="0.35">
      <c r="A189" t="str">
        <f t="shared" ref="A189:B192" si="69">A188</f>
        <v>DWDM</v>
      </c>
      <c r="B189" t="str">
        <f t="shared" si="69"/>
        <v>(blank)</v>
      </c>
      <c r="C189" t="s">
        <v>743</v>
      </c>
      <c r="D189" t="s">
        <v>1991</v>
      </c>
      <c r="E189" t="s">
        <v>40</v>
      </c>
      <c r="F189" t="s">
        <v>1797</v>
      </c>
      <c r="G189">
        <v>2024</v>
      </c>
      <c r="H189" t="s">
        <v>184</v>
      </c>
      <c r="I189" s="108">
        <v>45413</v>
      </c>
      <c r="J189" s="108">
        <v>45414</v>
      </c>
      <c r="L189" s="108" t="s">
        <v>2180</v>
      </c>
    </row>
    <row r="190" spans="1:12" hidden="1" x14ac:dyDescent="0.35">
      <c r="A190" t="str">
        <f t="shared" si="69"/>
        <v>DWDM</v>
      </c>
      <c r="B190" t="str">
        <f t="shared" si="69"/>
        <v>(blank)</v>
      </c>
      <c r="C190" t="s">
        <v>811</v>
      </c>
      <c r="D190" t="s">
        <v>1991</v>
      </c>
      <c r="E190" t="s">
        <v>40</v>
      </c>
      <c r="F190" t="s">
        <v>1896</v>
      </c>
      <c r="G190">
        <v>2023</v>
      </c>
      <c r="H190" t="s">
        <v>1986</v>
      </c>
      <c r="I190" s="108">
        <v>45231</v>
      </c>
      <c r="J190" s="108">
        <v>45250</v>
      </c>
      <c r="L190" s="108" t="s">
        <v>2181</v>
      </c>
    </row>
    <row r="191" spans="1:12" hidden="1" x14ac:dyDescent="0.35">
      <c r="A191" t="str">
        <f t="shared" si="69"/>
        <v>DWDM</v>
      </c>
      <c r="B191" t="str">
        <f t="shared" si="69"/>
        <v>(blank)</v>
      </c>
      <c r="C191" t="s">
        <v>926</v>
      </c>
      <c r="D191" t="s">
        <v>1991</v>
      </c>
      <c r="E191" t="s">
        <v>390</v>
      </c>
      <c r="F191" t="s">
        <v>1757</v>
      </c>
      <c r="G191">
        <v>2023</v>
      </c>
      <c r="H191" t="s">
        <v>1984</v>
      </c>
      <c r="I191" s="108">
        <v>45170</v>
      </c>
      <c r="J191" s="108">
        <v>45196</v>
      </c>
      <c r="L191" s="108" t="s">
        <v>2182</v>
      </c>
    </row>
    <row r="192" spans="1:12" x14ac:dyDescent="0.35">
      <c r="A192" t="str">
        <f t="shared" si="69"/>
        <v>DWDM</v>
      </c>
      <c r="B192" t="str">
        <f t="shared" si="69"/>
        <v>(blank)</v>
      </c>
      <c r="C192" t="s">
        <v>999</v>
      </c>
      <c r="D192" t="s">
        <v>1990</v>
      </c>
      <c r="E192" t="s">
        <v>40</v>
      </c>
      <c r="F192" t="s">
        <v>1943</v>
      </c>
      <c r="G192">
        <v>2023</v>
      </c>
      <c r="H192" t="s">
        <v>1984</v>
      </c>
      <c r="I192" s="108">
        <v>45170</v>
      </c>
      <c r="J192" s="108">
        <v>45170</v>
      </c>
      <c r="L192" s="108" t="s">
        <v>2183</v>
      </c>
    </row>
    <row r="193" spans="1:12" x14ac:dyDescent="0.35">
      <c r="A193" t="str">
        <f t="shared" ref="A193:C193" si="70">A192</f>
        <v>DWDM</v>
      </c>
      <c r="B193" t="str">
        <f t="shared" si="70"/>
        <v>(blank)</v>
      </c>
      <c r="C193" t="str">
        <f t="shared" si="70"/>
        <v>8025A</v>
      </c>
      <c r="D193" t="s">
        <v>1990</v>
      </c>
      <c r="E193" t="s">
        <v>390</v>
      </c>
      <c r="F193" t="s">
        <v>1779</v>
      </c>
      <c r="G193">
        <v>2023</v>
      </c>
      <c r="H193" t="s">
        <v>1984</v>
      </c>
      <c r="I193" s="108">
        <v>45170</v>
      </c>
      <c r="J193" s="108">
        <v>45173</v>
      </c>
      <c r="L193" s="108" t="s">
        <v>2184</v>
      </c>
    </row>
    <row r="194" spans="1:12" hidden="1" x14ac:dyDescent="0.35">
      <c r="A194" t="str">
        <f t="shared" ref="A194:B195" si="71">A193</f>
        <v>DWDM</v>
      </c>
      <c r="B194" t="str">
        <f t="shared" si="71"/>
        <v>(blank)</v>
      </c>
      <c r="C194" t="s">
        <v>930</v>
      </c>
      <c r="D194" t="s">
        <v>1991</v>
      </c>
      <c r="E194" t="s">
        <v>40</v>
      </c>
      <c r="F194" t="s">
        <v>1944</v>
      </c>
      <c r="G194">
        <v>2023</v>
      </c>
      <c r="H194" t="s">
        <v>1984</v>
      </c>
      <c r="I194" s="108">
        <v>45170</v>
      </c>
      <c r="J194" s="108">
        <v>45196</v>
      </c>
      <c r="L194" s="108" t="s">
        <v>2185</v>
      </c>
    </row>
    <row r="195" spans="1:12" x14ac:dyDescent="0.35">
      <c r="A195" t="str">
        <f t="shared" si="71"/>
        <v>DWDM</v>
      </c>
      <c r="B195" t="str">
        <f t="shared" si="71"/>
        <v>(blank)</v>
      </c>
      <c r="C195" t="s">
        <v>933</v>
      </c>
      <c r="D195" t="s">
        <v>1990</v>
      </c>
      <c r="E195" t="s">
        <v>40</v>
      </c>
      <c r="F195" t="s">
        <v>1924</v>
      </c>
      <c r="G195">
        <v>2023</v>
      </c>
      <c r="H195" t="s">
        <v>1984</v>
      </c>
      <c r="I195" s="108">
        <v>45170</v>
      </c>
      <c r="J195" s="108">
        <v>45196</v>
      </c>
      <c r="L195" s="108" t="s">
        <v>2186</v>
      </c>
    </row>
    <row r="196" spans="1:12" x14ac:dyDescent="0.35">
      <c r="A196" t="str">
        <f t="shared" ref="A196:E196" si="72">A195</f>
        <v>DWDM</v>
      </c>
      <c r="B196" t="str">
        <f t="shared" si="72"/>
        <v>(blank)</v>
      </c>
      <c r="C196" t="str">
        <f t="shared" si="72"/>
        <v>8061A</v>
      </c>
      <c r="D196" t="s">
        <v>1990</v>
      </c>
      <c r="E196" t="str">
        <f t="shared" si="72"/>
        <v>Completed</v>
      </c>
      <c r="F196" t="s">
        <v>1945</v>
      </c>
      <c r="G196">
        <v>2023</v>
      </c>
      <c r="H196" t="s">
        <v>1984</v>
      </c>
      <c r="I196" s="108">
        <v>45170</v>
      </c>
      <c r="J196" s="108">
        <v>45196</v>
      </c>
      <c r="L196" s="108" t="s">
        <v>2187</v>
      </c>
    </row>
    <row r="197" spans="1:12" x14ac:dyDescent="0.35">
      <c r="A197" t="str">
        <f t="shared" ref="A197:B197" si="73">A196</f>
        <v>DWDM</v>
      </c>
      <c r="B197" t="str">
        <f t="shared" si="73"/>
        <v>(blank)</v>
      </c>
      <c r="C197" t="s">
        <v>1006</v>
      </c>
      <c r="D197" t="s">
        <v>1990</v>
      </c>
      <c r="E197" t="s">
        <v>40</v>
      </c>
      <c r="F197" t="s">
        <v>1755</v>
      </c>
      <c r="G197">
        <v>2023</v>
      </c>
      <c r="H197" t="s">
        <v>1984</v>
      </c>
      <c r="I197" s="108">
        <v>45170</v>
      </c>
      <c r="J197" s="108">
        <v>45196</v>
      </c>
      <c r="L197" s="108" t="s">
        <v>2188</v>
      </c>
    </row>
    <row r="198" spans="1:12" x14ac:dyDescent="0.35">
      <c r="A198" t="str">
        <f t="shared" ref="A198:E198" si="74">A197</f>
        <v>DWDM</v>
      </c>
      <c r="B198" t="str">
        <f t="shared" si="74"/>
        <v>(blank)</v>
      </c>
      <c r="C198" t="str">
        <f t="shared" si="74"/>
        <v>8128A</v>
      </c>
      <c r="D198" t="s">
        <v>1990</v>
      </c>
      <c r="E198" t="str">
        <f t="shared" si="74"/>
        <v>Completed</v>
      </c>
      <c r="F198" t="s">
        <v>1946</v>
      </c>
      <c r="G198">
        <v>2023</v>
      </c>
      <c r="H198" t="s">
        <v>1984</v>
      </c>
      <c r="I198" s="108">
        <v>45170</v>
      </c>
      <c r="J198" s="108">
        <v>45196</v>
      </c>
      <c r="L198" s="108" t="s">
        <v>2189</v>
      </c>
    </row>
    <row r="199" spans="1:12" x14ac:dyDescent="0.35">
      <c r="A199" t="str">
        <f t="shared" ref="A199:B199" si="75">A198</f>
        <v>DWDM</v>
      </c>
      <c r="B199" t="str">
        <f t="shared" si="75"/>
        <v>(blank)</v>
      </c>
      <c r="C199" t="s">
        <v>1010</v>
      </c>
      <c r="D199" t="s">
        <v>1990</v>
      </c>
      <c r="E199" t="s">
        <v>40</v>
      </c>
      <c r="F199" t="s">
        <v>1948</v>
      </c>
      <c r="G199">
        <v>2023</v>
      </c>
      <c r="H199" t="s">
        <v>1985</v>
      </c>
      <c r="I199" s="108">
        <v>45200</v>
      </c>
      <c r="J199" s="108">
        <v>45201</v>
      </c>
      <c r="L199" s="108" t="s">
        <v>2190</v>
      </c>
    </row>
    <row r="200" spans="1:12" x14ac:dyDescent="0.35">
      <c r="A200" t="str">
        <f t="shared" ref="A200:C200" si="76">A199</f>
        <v>DWDM</v>
      </c>
      <c r="B200" t="str">
        <f t="shared" si="76"/>
        <v>(blank)</v>
      </c>
      <c r="C200" t="str">
        <f t="shared" si="76"/>
        <v>8191A</v>
      </c>
      <c r="D200" t="s">
        <v>1990</v>
      </c>
      <c r="E200" t="s">
        <v>390</v>
      </c>
      <c r="F200" t="s">
        <v>1757</v>
      </c>
      <c r="G200">
        <v>2023</v>
      </c>
      <c r="H200" t="s">
        <v>1985</v>
      </c>
      <c r="I200" s="108">
        <v>45200</v>
      </c>
      <c r="J200" s="108">
        <v>45201</v>
      </c>
      <c r="L200" s="108" t="s">
        <v>2191</v>
      </c>
    </row>
    <row r="201" spans="1:12" hidden="1" x14ac:dyDescent="0.35">
      <c r="A201" t="str">
        <f t="shared" ref="A201:B207" si="77">A200</f>
        <v>DWDM</v>
      </c>
      <c r="B201" t="str">
        <f t="shared" si="77"/>
        <v>(blank)</v>
      </c>
      <c r="C201" t="s">
        <v>1727</v>
      </c>
      <c r="D201" t="s">
        <v>1991</v>
      </c>
      <c r="E201" t="s">
        <v>40</v>
      </c>
      <c r="F201" t="s">
        <v>1755</v>
      </c>
      <c r="G201">
        <v>2023</v>
      </c>
      <c r="H201" t="s">
        <v>1984</v>
      </c>
      <c r="I201" s="108">
        <v>45170</v>
      </c>
      <c r="J201" s="108">
        <v>45188</v>
      </c>
      <c r="L201" s="108" t="s">
        <v>2192</v>
      </c>
    </row>
    <row r="202" spans="1:12" x14ac:dyDescent="0.35">
      <c r="A202" t="str">
        <f t="shared" si="77"/>
        <v>DWDM</v>
      </c>
      <c r="B202" t="str">
        <f t="shared" si="77"/>
        <v>(blank)</v>
      </c>
      <c r="C202" t="s">
        <v>173</v>
      </c>
      <c r="D202" t="s">
        <v>1990</v>
      </c>
      <c r="E202" t="s">
        <v>40</v>
      </c>
      <c r="F202" t="s">
        <v>1762</v>
      </c>
      <c r="G202">
        <v>2023</v>
      </c>
      <c r="H202" t="s">
        <v>1984</v>
      </c>
      <c r="I202" s="108">
        <v>45170</v>
      </c>
      <c r="J202" s="108">
        <v>45196</v>
      </c>
      <c r="L202" s="108" t="s">
        <v>2193</v>
      </c>
    </row>
    <row r="203" spans="1:12" hidden="1" x14ac:dyDescent="0.35">
      <c r="A203" t="str">
        <f t="shared" si="77"/>
        <v>DWDM</v>
      </c>
      <c r="B203" t="str">
        <f t="shared" si="77"/>
        <v>(blank)</v>
      </c>
      <c r="C203" t="s">
        <v>918</v>
      </c>
      <c r="D203" t="s">
        <v>1991</v>
      </c>
      <c r="E203" t="s">
        <v>40</v>
      </c>
      <c r="F203" t="s">
        <v>1783</v>
      </c>
      <c r="G203">
        <v>2023</v>
      </c>
      <c r="H203" t="s">
        <v>1984</v>
      </c>
      <c r="I203" s="108">
        <v>45170</v>
      </c>
      <c r="J203" s="108">
        <v>45196</v>
      </c>
      <c r="L203" s="108" t="s">
        <v>2194</v>
      </c>
    </row>
    <row r="204" spans="1:12" hidden="1" x14ac:dyDescent="0.35">
      <c r="A204" t="str">
        <f t="shared" si="77"/>
        <v>DWDM</v>
      </c>
      <c r="B204" t="str">
        <f t="shared" si="77"/>
        <v>(blank)</v>
      </c>
      <c r="C204" t="s">
        <v>953</v>
      </c>
      <c r="D204" t="s">
        <v>1991</v>
      </c>
      <c r="E204" t="s">
        <v>40</v>
      </c>
      <c r="F204" t="s">
        <v>1752</v>
      </c>
      <c r="G204">
        <v>2023</v>
      </c>
      <c r="H204" t="s">
        <v>1985</v>
      </c>
      <c r="I204" s="108">
        <v>45200</v>
      </c>
      <c r="J204" s="108">
        <v>45205</v>
      </c>
      <c r="L204" s="108" t="s">
        <v>2195</v>
      </c>
    </row>
    <row r="205" spans="1:12" hidden="1" x14ac:dyDescent="0.35">
      <c r="A205" t="str">
        <f t="shared" si="77"/>
        <v>DWDM</v>
      </c>
      <c r="B205" t="str">
        <f t="shared" si="77"/>
        <v>(blank)</v>
      </c>
      <c r="C205" t="s">
        <v>958</v>
      </c>
      <c r="D205" t="s">
        <v>1991</v>
      </c>
      <c r="E205" t="s">
        <v>40</v>
      </c>
      <c r="F205" t="s">
        <v>1754</v>
      </c>
      <c r="G205">
        <v>2023</v>
      </c>
      <c r="H205" t="s">
        <v>1985</v>
      </c>
      <c r="I205" s="108">
        <v>45200</v>
      </c>
      <c r="J205" s="108">
        <v>45230</v>
      </c>
      <c r="L205" s="108" t="s">
        <v>2196</v>
      </c>
    </row>
    <row r="206" spans="1:12" hidden="1" x14ac:dyDescent="0.35">
      <c r="A206" t="str">
        <f t="shared" si="77"/>
        <v>DWDM</v>
      </c>
      <c r="B206" t="str">
        <f t="shared" si="77"/>
        <v>(blank)</v>
      </c>
      <c r="C206" t="s">
        <v>981</v>
      </c>
      <c r="D206" t="s">
        <v>1991</v>
      </c>
      <c r="E206" t="s">
        <v>390</v>
      </c>
      <c r="F206" t="s">
        <v>1757</v>
      </c>
      <c r="G206">
        <v>2023</v>
      </c>
      <c r="H206" t="s">
        <v>1984</v>
      </c>
      <c r="I206" s="108">
        <v>45170</v>
      </c>
      <c r="J206" s="108">
        <v>45196</v>
      </c>
      <c r="L206" s="108" t="s">
        <v>2197</v>
      </c>
    </row>
    <row r="207" spans="1:12" x14ac:dyDescent="0.35">
      <c r="A207" t="str">
        <f t="shared" si="77"/>
        <v>DWDM</v>
      </c>
      <c r="B207" t="str">
        <f t="shared" si="77"/>
        <v>(blank)</v>
      </c>
      <c r="C207" t="s">
        <v>984</v>
      </c>
      <c r="D207" t="s">
        <v>1990</v>
      </c>
      <c r="E207" t="s">
        <v>40</v>
      </c>
      <c r="F207" t="s">
        <v>1755</v>
      </c>
      <c r="G207">
        <v>2023</v>
      </c>
      <c r="H207" t="s">
        <v>1984</v>
      </c>
      <c r="I207" s="108">
        <v>45170</v>
      </c>
      <c r="J207" s="108">
        <v>45196</v>
      </c>
      <c r="L207" s="108" t="s">
        <v>2198</v>
      </c>
    </row>
    <row r="208" spans="1:12" x14ac:dyDescent="0.35">
      <c r="A208" t="str">
        <f t="shared" ref="A208:E208" si="78">A207</f>
        <v>DWDM</v>
      </c>
      <c r="B208" t="str">
        <f t="shared" si="78"/>
        <v>(blank)</v>
      </c>
      <c r="C208" t="str">
        <f t="shared" si="78"/>
        <v>8353A</v>
      </c>
      <c r="D208" t="s">
        <v>1990</v>
      </c>
      <c r="E208" t="str">
        <f t="shared" si="78"/>
        <v>Completed</v>
      </c>
      <c r="F208" t="s">
        <v>1957</v>
      </c>
      <c r="G208">
        <v>2023</v>
      </c>
      <c r="H208" t="s">
        <v>1984</v>
      </c>
      <c r="I208" s="108">
        <v>45170</v>
      </c>
      <c r="J208" s="108">
        <v>45196</v>
      </c>
      <c r="L208" s="108" t="s">
        <v>2199</v>
      </c>
    </row>
    <row r="209" spans="1:12" x14ac:dyDescent="0.35">
      <c r="A209" t="str">
        <f t="shared" ref="A209:B209" si="79">A208</f>
        <v>DWDM</v>
      </c>
      <c r="B209" t="str">
        <f t="shared" si="79"/>
        <v>(blank)</v>
      </c>
      <c r="C209" t="s">
        <v>988</v>
      </c>
      <c r="D209" t="s">
        <v>1990</v>
      </c>
      <c r="E209" t="s">
        <v>40</v>
      </c>
      <c r="F209" t="s">
        <v>1958</v>
      </c>
      <c r="G209">
        <v>2023</v>
      </c>
      <c r="H209" t="s">
        <v>1984</v>
      </c>
      <c r="I209" s="108">
        <v>45170</v>
      </c>
      <c r="J209" s="108">
        <v>45196</v>
      </c>
      <c r="L209" s="108" t="s">
        <v>2200</v>
      </c>
    </row>
    <row r="210" spans="1:12" x14ac:dyDescent="0.35">
      <c r="A210" t="str">
        <f t="shared" ref="A210:C210" si="80">A209</f>
        <v>DWDM</v>
      </c>
      <c r="B210" t="str">
        <f t="shared" si="80"/>
        <v>(blank)</v>
      </c>
      <c r="C210" t="str">
        <f t="shared" si="80"/>
        <v>8354A</v>
      </c>
      <c r="D210" t="s">
        <v>1990</v>
      </c>
      <c r="E210" t="s">
        <v>390</v>
      </c>
      <c r="F210" t="s">
        <v>1757</v>
      </c>
      <c r="G210">
        <v>2023</v>
      </c>
      <c r="H210" t="s">
        <v>1984</v>
      </c>
      <c r="I210" s="108">
        <v>45170</v>
      </c>
      <c r="J210" s="108">
        <v>45196</v>
      </c>
      <c r="L210" s="108" t="s">
        <v>2201</v>
      </c>
    </row>
    <row r="211" spans="1:12" x14ac:dyDescent="0.35">
      <c r="A211" t="str">
        <f t="shared" ref="A211:B211" si="81">A210</f>
        <v>DWDM</v>
      </c>
      <c r="B211" t="str">
        <f t="shared" si="81"/>
        <v>(blank)</v>
      </c>
      <c r="C211" t="s">
        <v>961</v>
      </c>
      <c r="D211" t="s">
        <v>1990</v>
      </c>
      <c r="E211" t="s">
        <v>40</v>
      </c>
      <c r="F211" t="s">
        <v>1780</v>
      </c>
      <c r="G211">
        <v>2024</v>
      </c>
      <c r="H211" t="s">
        <v>1989</v>
      </c>
      <c r="I211" s="108">
        <v>45383</v>
      </c>
      <c r="J211" s="108">
        <v>45404</v>
      </c>
      <c r="L211" s="108" t="s">
        <v>2202</v>
      </c>
    </row>
    <row r="212" spans="1:12" x14ac:dyDescent="0.35">
      <c r="A212" t="str">
        <f t="shared" ref="A212:E212" si="82">A211</f>
        <v>DWDM</v>
      </c>
      <c r="B212" t="str">
        <f t="shared" si="82"/>
        <v>(blank)</v>
      </c>
      <c r="C212" t="str">
        <f t="shared" si="82"/>
        <v>8403A</v>
      </c>
      <c r="D212" t="s">
        <v>1990</v>
      </c>
      <c r="E212" t="str">
        <f t="shared" si="82"/>
        <v>Completed</v>
      </c>
      <c r="F212" t="s">
        <v>1960</v>
      </c>
      <c r="G212">
        <v>2023</v>
      </c>
      <c r="H212" t="s">
        <v>1984</v>
      </c>
      <c r="I212" s="108">
        <v>45170</v>
      </c>
      <c r="J212" s="108">
        <v>45191</v>
      </c>
      <c r="L212" s="108" t="s">
        <v>2203</v>
      </c>
    </row>
    <row r="213" spans="1:12" hidden="1" x14ac:dyDescent="0.35">
      <c r="A213" t="str">
        <f t="shared" ref="A213:B215" si="83">A212</f>
        <v>DWDM</v>
      </c>
      <c r="B213" t="str">
        <f t="shared" si="83"/>
        <v>(blank)</v>
      </c>
      <c r="C213" t="s">
        <v>937</v>
      </c>
      <c r="D213" t="s">
        <v>1991</v>
      </c>
      <c r="E213" t="s">
        <v>40</v>
      </c>
      <c r="F213" t="s">
        <v>1751</v>
      </c>
      <c r="G213">
        <v>2023</v>
      </c>
      <c r="H213" t="s">
        <v>1987</v>
      </c>
      <c r="I213" s="108">
        <v>45261</v>
      </c>
      <c r="J213" s="108">
        <v>45275</v>
      </c>
      <c r="L213" s="108" t="s">
        <v>2204</v>
      </c>
    </row>
    <row r="214" spans="1:12" hidden="1" x14ac:dyDescent="0.35">
      <c r="A214" t="str">
        <f t="shared" si="83"/>
        <v>DWDM</v>
      </c>
      <c r="B214" t="str">
        <f t="shared" si="83"/>
        <v>(blank)</v>
      </c>
      <c r="C214" t="s">
        <v>995</v>
      </c>
      <c r="D214" t="s">
        <v>1991</v>
      </c>
      <c r="E214" t="s">
        <v>390</v>
      </c>
      <c r="F214" t="s">
        <v>1757</v>
      </c>
      <c r="G214">
        <v>2023</v>
      </c>
      <c r="H214" t="s">
        <v>1984</v>
      </c>
      <c r="I214" s="108">
        <v>45170</v>
      </c>
      <c r="J214" s="108">
        <v>45196</v>
      </c>
      <c r="L214" s="108" t="s">
        <v>2205</v>
      </c>
    </row>
    <row r="215" spans="1:12" x14ac:dyDescent="0.35">
      <c r="A215" t="str">
        <f t="shared" si="83"/>
        <v>DWDM</v>
      </c>
      <c r="B215" t="str">
        <f t="shared" si="83"/>
        <v>(blank)</v>
      </c>
      <c r="C215" t="s">
        <v>941</v>
      </c>
      <c r="D215" t="s">
        <v>1990</v>
      </c>
      <c r="E215" t="s">
        <v>40</v>
      </c>
      <c r="F215" t="s">
        <v>1755</v>
      </c>
      <c r="G215">
        <v>2023</v>
      </c>
      <c r="H215" t="s">
        <v>1984</v>
      </c>
      <c r="I215" s="108">
        <v>45170</v>
      </c>
      <c r="J215" s="108">
        <v>45196</v>
      </c>
      <c r="L215" s="108" t="s">
        <v>2206</v>
      </c>
    </row>
    <row r="216" spans="1:12" x14ac:dyDescent="0.35">
      <c r="A216" t="str">
        <f t="shared" ref="A216:E216" si="84">A215</f>
        <v>DWDM</v>
      </c>
      <c r="B216" t="str">
        <f t="shared" si="84"/>
        <v>(blank)</v>
      </c>
      <c r="C216" t="str">
        <f t="shared" si="84"/>
        <v>8434A</v>
      </c>
      <c r="D216" t="s">
        <v>1990</v>
      </c>
      <c r="E216" t="str">
        <f t="shared" si="84"/>
        <v>Completed</v>
      </c>
      <c r="F216" t="s">
        <v>1958</v>
      </c>
      <c r="G216">
        <v>2023</v>
      </c>
      <c r="H216" t="s">
        <v>1984</v>
      </c>
      <c r="I216" s="108">
        <v>45170</v>
      </c>
      <c r="J216" s="108">
        <v>45196</v>
      </c>
      <c r="L216" s="108" t="s">
        <v>2207</v>
      </c>
    </row>
    <row r="217" spans="1:12" x14ac:dyDescent="0.35">
      <c r="A217" t="str">
        <f t="shared" ref="A217:B217" si="85">A216</f>
        <v>DWDM</v>
      </c>
      <c r="B217" t="str">
        <f t="shared" si="85"/>
        <v>(blank)</v>
      </c>
      <c r="C217" t="s">
        <v>966</v>
      </c>
      <c r="D217" t="s">
        <v>1990</v>
      </c>
      <c r="E217" t="s">
        <v>40</v>
      </c>
      <c r="F217" t="s">
        <v>1791</v>
      </c>
      <c r="G217">
        <v>2023</v>
      </c>
      <c r="H217" t="s">
        <v>1984</v>
      </c>
      <c r="I217" s="108">
        <v>45170</v>
      </c>
      <c r="J217" s="108">
        <v>45196</v>
      </c>
      <c r="L217" s="108" t="s">
        <v>2208</v>
      </c>
    </row>
    <row r="218" spans="1:12" x14ac:dyDescent="0.35">
      <c r="A218" t="str">
        <f t="shared" ref="A218:E218" si="86">A217</f>
        <v>DWDM</v>
      </c>
      <c r="B218" t="str">
        <f t="shared" si="86"/>
        <v>(blank)</v>
      </c>
      <c r="C218" t="str">
        <f t="shared" si="86"/>
        <v>8473A</v>
      </c>
      <c r="D218" t="s">
        <v>1990</v>
      </c>
      <c r="E218" t="str">
        <f t="shared" si="86"/>
        <v>Completed</v>
      </c>
      <c r="F218" t="s">
        <v>1928</v>
      </c>
      <c r="G218">
        <v>2023</v>
      </c>
      <c r="H218" t="s">
        <v>1984</v>
      </c>
      <c r="I218" s="108">
        <v>45170</v>
      </c>
      <c r="J218" s="108">
        <v>45196</v>
      </c>
      <c r="L218" s="108" t="s">
        <v>2209</v>
      </c>
    </row>
    <row r="219" spans="1:12" x14ac:dyDescent="0.35">
      <c r="A219" t="str">
        <f t="shared" ref="A219:C219" si="87">A218</f>
        <v>DWDM</v>
      </c>
      <c r="B219" t="str">
        <f t="shared" si="87"/>
        <v>(blank)</v>
      </c>
      <c r="C219" t="str">
        <f t="shared" si="87"/>
        <v>8473A</v>
      </c>
      <c r="D219" t="s">
        <v>1990</v>
      </c>
      <c r="E219" t="s">
        <v>390</v>
      </c>
      <c r="F219" t="s">
        <v>1755</v>
      </c>
      <c r="G219">
        <v>2023</v>
      </c>
      <c r="H219" t="s">
        <v>1984</v>
      </c>
      <c r="I219" s="108">
        <v>45170</v>
      </c>
      <c r="J219" s="108">
        <v>45196</v>
      </c>
      <c r="L219" s="108" t="s">
        <v>2210</v>
      </c>
    </row>
    <row r="220" spans="1:12" hidden="1" x14ac:dyDescent="0.35">
      <c r="A220" t="str">
        <f t="shared" ref="A220:B222" si="88">A219</f>
        <v>DWDM</v>
      </c>
      <c r="B220" t="str">
        <f t="shared" si="88"/>
        <v>(blank)</v>
      </c>
      <c r="C220" t="s">
        <v>970</v>
      </c>
      <c r="D220" t="s">
        <v>1991</v>
      </c>
      <c r="E220" t="s">
        <v>40</v>
      </c>
      <c r="F220" t="s">
        <v>1783</v>
      </c>
      <c r="G220">
        <v>2023</v>
      </c>
      <c r="H220" t="s">
        <v>1984</v>
      </c>
      <c r="I220" s="108">
        <v>45170</v>
      </c>
      <c r="J220" s="108">
        <v>45187</v>
      </c>
      <c r="L220" s="108" t="s">
        <v>2211</v>
      </c>
    </row>
    <row r="221" spans="1:12" hidden="1" x14ac:dyDescent="0.35">
      <c r="A221" t="str">
        <f t="shared" si="88"/>
        <v>DWDM</v>
      </c>
      <c r="B221" t="str">
        <f t="shared" si="88"/>
        <v>(blank)</v>
      </c>
      <c r="C221" t="s">
        <v>231</v>
      </c>
      <c r="D221" t="s">
        <v>1991</v>
      </c>
      <c r="E221" t="s">
        <v>40</v>
      </c>
      <c r="F221" t="s">
        <v>1752</v>
      </c>
      <c r="G221">
        <v>2023</v>
      </c>
      <c r="H221" t="s">
        <v>1985</v>
      </c>
      <c r="I221" s="108">
        <v>45200</v>
      </c>
      <c r="J221" s="108">
        <v>45205</v>
      </c>
      <c r="L221" s="108" t="s">
        <v>2212</v>
      </c>
    </row>
    <row r="222" spans="1:12" x14ac:dyDescent="0.35">
      <c r="A222" t="str">
        <f t="shared" si="88"/>
        <v>DWDM</v>
      </c>
      <c r="B222" t="str">
        <f t="shared" si="88"/>
        <v>(blank)</v>
      </c>
      <c r="C222" t="s">
        <v>1222</v>
      </c>
      <c r="D222" t="s">
        <v>1990</v>
      </c>
      <c r="E222" t="s">
        <v>40</v>
      </c>
      <c r="F222" t="s">
        <v>1751</v>
      </c>
      <c r="G222">
        <v>2024</v>
      </c>
      <c r="H222" t="s">
        <v>1988</v>
      </c>
      <c r="I222" s="108">
        <v>45292</v>
      </c>
      <c r="J222" s="108">
        <v>45295</v>
      </c>
      <c r="L222" s="108" t="s">
        <v>2213</v>
      </c>
    </row>
    <row r="223" spans="1:12" x14ac:dyDescent="0.35">
      <c r="A223" t="str">
        <f t="shared" ref="A223:E223" si="89">A222</f>
        <v>DWDM</v>
      </c>
      <c r="B223" t="str">
        <f t="shared" si="89"/>
        <v>(blank)</v>
      </c>
      <c r="C223" t="str">
        <f t="shared" si="89"/>
        <v>8712A</v>
      </c>
      <c r="D223" t="s">
        <v>1990</v>
      </c>
      <c r="E223" t="str">
        <f t="shared" si="89"/>
        <v>Completed</v>
      </c>
      <c r="F223" t="s">
        <v>1755</v>
      </c>
      <c r="G223">
        <v>2023</v>
      </c>
      <c r="H223" t="s">
        <v>1987</v>
      </c>
      <c r="I223" s="108">
        <v>45261</v>
      </c>
      <c r="J223" s="108">
        <v>45279</v>
      </c>
      <c r="L223" s="108" t="s">
        <v>2214</v>
      </c>
    </row>
    <row r="224" spans="1:12" x14ac:dyDescent="0.35">
      <c r="A224" t="str">
        <f t="shared" ref="A224:B224" si="90">A223</f>
        <v>DWDM</v>
      </c>
      <c r="B224" t="str">
        <f t="shared" si="90"/>
        <v>(blank)</v>
      </c>
      <c r="C224" t="s">
        <v>1712</v>
      </c>
      <c r="D224" t="s">
        <v>1990</v>
      </c>
      <c r="E224" t="s">
        <v>40</v>
      </c>
      <c r="F224" t="s">
        <v>1762</v>
      </c>
      <c r="G224">
        <v>2023</v>
      </c>
      <c r="H224" t="s">
        <v>1983</v>
      </c>
      <c r="I224" s="108">
        <v>45139</v>
      </c>
      <c r="J224" s="108">
        <v>45167</v>
      </c>
      <c r="L224" s="108" t="s">
        <v>2215</v>
      </c>
    </row>
    <row r="225" spans="1:12" x14ac:dyDescent="0.35">
      <c r="A225" t="str">
        <f t="shared" ref="A225:E225" si="91">A224</f>
        <v>DWDM</v>
      </c>
      <c r="B225" t="str">
        <f t="shared" si="91"/>
        <v>(blank)</v>
      </c>
      <c r="C225" t="str">
        <f t="shared" si="91"/>
        <v>8850B</v>
      </c>
      <c r="D225" t="s">
        <v>1990</v>
      </c>
      <c r="E225" t="str">
        <f t="shared" si="91"/>
        <v>Completed</v>
      </c>
      <c r="F225" t="s">
        <v>1962</v>
      </c>
      <c r="G225">
        <v>2024</v>
      </c>
      <c r="H225" t="s">
        <v>1988</v>
      </c>
      <c r="I225" s="108">
        <v>45292</v>
      </c>
      <c r="J225" s="108">
        <v>45295</v>
      </c>
      <c r="L225" s="108" t="s">
        <v>2216</v>
      </c>
    </row>
    <row r="226" spans="1:12" hidden="1" x14ac:dyDescent="0.35">
      <c r="A226" t="str">
        <f t="shared" ref="A226:B227" si="92">A225</f>
        <v>DWDM</v>
      </c>
      <c r="B226" t="str">
        <f t="shared" si="92"/>
        <v>(blank)</v>
      </c>
      <c r="C226" t="s">
        <v>492</v>
      </c>
      <c r="D226" t="s">
        <v>1991</v>
      </c>
      <c r="E226" t="s">
        <v>390</v>
      </c>
      <c r="F226" t="s">
        <v>1963</v>
      </c>
      <c r="G226">
        <v>2024</v>
      </c>
      <c r="H226" t="s">
        <v>1988</v>
      </c>
      <c r="I226" s="108">
        <v>45292</v>
      </c>
      <c r="J226" s="108">
        <v>45314</v>
      </c>
      <c r="L226" s="108" t="s">
        <v>2217</v>
      </c>
    </row>
    <row r="227" spans="1:12" x14ac:dyDescent="0.35">
      <c r="A227" t="str">
        <f t="shared" si="92"/>
        <v>DWDM</v>
      </c>
      <c r="B227" t="str">
        <f t="shared" si="92"/>
        <v>(blank)</v>
      </c>
      <c r="C227" t="s">
        <v>945</v>
      </c>
      <c r="D227" t="s">
        <v>1990</v>
      </c>
      <c r="E227" t="s">
        <v>40</v>
      </c>
      <c r="F227" t="s">
        <v>1780</v>
      </c>
      <c r="G227">
        <v>2023</v>
      </c>
      <c r="H227" t="s">
        <v>1984</v>
      </c>
      <c r="I227" s="108">
        <v>45170</v>
      </c>
      <c r="J227" s="108">
        <v>45196</v>
      </c>
      <c r="L227" s="108" t="s">
        <v>2218</v>
      </c>
    </row>
    <row r="228" spans="1:12" x14ac:dyDescent="0.35">
      <c r="A228" t="str">
        <f t="shared" ref="A228:E228" si="93">A227</f>
        <v>DWDM</v>
      </c>
      <c r="B228" t="str">
        <f t="shared" si="93"/>
        <v>(blank)</v>
      </c>
      <c r="C228" t="str">
        <f t="shared" si="93"/>
        <v>8936A</v>
      </c>
      <c r="D228" t="s">
        <v>1990</v>
      </c>
      <c r="E228" t="str">
        <f t="shared" si="93"/>
        <v>Completed</v>
      </c>
      <c r="F228" t="s">
        <v>1964</v>
      </c>
      <c r="G228">
        <v>2023</v>
      </c>
      <c r="H228" t="s">
        <v>1984</v>
      </c>
      <c r="I228" s="108">
        <v>45170</v>
      </c>
      <c r="J228" s="108">
        <v>45196</v>
      </c>
      <c r="L228" s="108" t="s">
        <v>2219</v>
      </c>
    </row>
    <row r="229" spans="1:12" hidden="1" x14ac:dyDescent="0.35">
      <c r="A229" t="str">
        <f t="shared" ref="A229:B230" si="94">A228</f>
        <v>DWDM</v>
      </c>
      <c r="B229" t="str">
        <f t="shared" si="94"/>
        <v>(blank)</v>
      </c>
      <c r="C229" t="s">
        <v>949</v>
      </c>
      <c r="D229" t="s">
        <v>1991</v>
      </c>
      <c r="E229" t="s">
        <v>40</v>
      </c>
      <c r="F229" t="s">
        <v>1965</v>
      </c>
      <c r="G229">
        <v>2023</v>
      </c>
      <c r="H229" t="s">
        <v>1984</v>
      </c>
      <c r="I229" s="108">
        <v>45170</v>
      </c>
      <c r="J229" s="108">
        <v>45196</v>
      </c>
      <c r="L229" s="108" t="s">
        <v>2220</v>
      </c>
    </row>
    <row r="230" spans="1:12" x14ac:dyDescent="0.35">
      <c r="A230" t="str">
        <f t="shared" si="94"/>
        <v>DWDM</v>
      </c>
      <c r="B230" t="str">
        <f t="shared" si="94"/>
        <v>(blank)</v>
      </c>
      <c r="C230" t="s">
        <v>1015</v>
      </c>
      <c r="D230" t="s">
        <v>1990</v>
      </c>
      <c r="E230" t="s">
        <v>40</v>
      </c>
      <c r="F230" t="s">
        <v>1755</v>
      </c>
      <c r="G230">
        <v>2023</v>
      </c>
      <c r="H230" t="s">
        <v>1984</v>
      </c>
      <c r="I230" s="108">
        <v>45170</v>
      </c>
      <c r="J230" s="108">
        <v>45196</v>
      </c>
      <c r="L230" s="108" t="s">
        <v>2221</v>
      </c>
    </row>
    <row r="231" spans="1:12" x14ac:dyDescent="0.35">
      <c r="A231" t="str">
        <f t="shared" ref="A231:E231" si="95">A230</f>
        <v>DWDM</v>
      </c>
      <c r="B231" t="str">
        <f t="shared" si="95"/>
        <v>(blank)</v>
      </c>
      <c r="C231" t="str">
        <f t="shared" si="95"/>
        <v>8965A</v>
      </c>
      <c r="D231" t="s">
        <v>1990</v>
      </c>
      <c r="E231" t="str">
        <f t="shared" si="95"/>
        <v>Completed</v>
      </c>
      <c r="F231" t="s">
        <v>1962</v>
      </c>
      <c r="G231">
        <v>2023</v>
      </c>
      <c r="H231" t="s">
        <v>1984</v>
      </c>
      <c r="I231" s="108">
        <v>45170</v>
      </c>
      <c r="J231" s="108">
        <v>45196</v>
      </c>
      <c r="L231" s="108" t="s">
        <v>2222</v>
      </c>
    </row>
    <row r="232" spans="1:12" x14ac:dyDescent="0.35">
      <c r="A232" t="s">
        <v>1966</v>
      </c>
      <c r="B232" t="str">
        <f t="shared" ref="B232:J232" si="96">B231</f>
        <v>(blank)</v>
      </c>
      <c r="C232" t="str">
        <f t="shared" si="96"/>
        <v>8965A</v>
      </c>
      <c r="D232" t="s">
        <v>1990</v>
      </c>
      <c r="E232" t="str">
        <f t="shared" si="96"/>
        <v>Completed</v>
      </c>
      <c r="F232" t="str">
        <f t="shared" si="96"/>
        <v>RECTIFIER MODULE = 2
BATTERY BANK = 3</v>
      </c>
      <c r="G232">
        <v>2023</v>
      </c>
      <c r="H232" t="s">
        <v>1984</v>
      </c>
      <c r="I232" s="108">
        <v>45170</v>
      </c>
      <c r="J232" s="108">
        <f t="shared" si="96"/>
        <v>45196</v>
      </c>
      <c r="L232" s="108" t="s">
        <v>2223</v>
      </c>
    </row>
    <row r="233" spans="1:12" hidden="1" x14ac:dyDescent="0.35">
      <c r="L233" s="108" t="str">
        <f t="shared" ref="L233:L259" si="97">_xlfn.CONCAT(D233,"_",G233,"_",H233,"_",A233,"_",B233,"_",C233,"_",E233,"_",F233)</f>
        <v>_______</v>
      </c>
    </row>
    <row r="234" spans="1:12" hidden="1" x14ac:dyDescent="0.35">
      <c r="L234" s="108" t="str">
        <f t="shared" si="97"/>
        <v>_______</v>
      </c>
    </row>
    <row r="235" spans="1:12" hidden="1" x14ac:dyDescent="0.35">
      <c r="L235" s="108" t="str">
        <f t="shared" si="97"/>
        <v>_______</v>
      </c>
    </row>
    <row r="236" spans="1:12" hidden="1" x14ac:dyDescent="0.35">
      <c r="L236" s="108" t="str">
        <f t="shared" si="97"/>
        <v>_______</v>
      </c>
    </row>
    <row r="237" spans="1:12" hidden="1" x14ac:dyDescent="0.35">
      <c r="L237" s="108" t="str">
        <f t="shared" si="97"/>
        <v>_______</v>
      </c>
    </row>
    <row r="238" spans="1:12" hidden="1" x14ac:dyDescent="0.35">
      <c r="L238" s="108" t="str">
        <f t="shared" si="97"/>
        <v>_______</v>
      </c>
    </row>
    <row r="239" spans="1:12" hidden="1" x14ac:dyDescent="0.35">
      <c r="L239" s="108" t="str">
        <f t="shared" si="97"/>
        <v>_______</v>
      </c>
    </row>
    <row r="240" spans="1:12" hidden="1" x14ac:dyDescent="0.35">
      <c r="L240" s="108" t="str">
        <f t="shared" si="97"/>
        <v>_______</v>
      </c>
    </row>
    <row r="241" spans="12:12" hidden="1" x14ac:dyDescent="0.35">
      <c r="L241" s="108" t="str">
        <f t="shared" si="97"/>
        <v>_______</v>
      </c>
    </row>
    <row r="242" spans="12:12" hidden="1" x14ac:dyDescent="0.35">
      <c r="L242" s="108" t="str">
        <f t="shared" si="97"/>
        <v>_______</v>
      </c>
    </row>
    <row r="243" spans="12:12" hidden="1" x14ac:dyDescent="0.35">
      <c r="L243" s="108" t="str">
        <f t="shared" si="97"/>
        <v>_______</v>
      </c>
    </row>
    <row r="244" spans="12:12" hidden="1" x14ac:dyDescent="0.35">
      <c r="L244" s="108" t="str">
        <f t="shared" si="97"/>
        <v>_______</v>
      </c>
    </row>
    <row r="245" spans="12:12" hidden="1" x14ac:dyDescent="0.35">
      <c r="L245" s="108" t="str">
        <f t="shared" si="97"/>
        <v>_______</v>
      </c>
    </row>
    <row r="246" spans="12:12" hidden="1" x14ac:dyDescent="0.35">
      <c r="L246" s="108" t="str">
        <f t="shared" si="97"/>
        <v>_______</v>
      </c>
    </row>
    <row r="247" spans="12:12" hidden="1" x14ac:dyDescent="0.35">
      <c r="L247" s="108" t="str">
        <f t="shared" si="97"/>
        <v>_______</v>
      </c>
    </row>
    <row r="248" spans="12:12" hidden="1" x14ac:dyDescent="0.35">
      <c r="L248" s="108" t="str">
        <f t="shared" si="97"/>
        <v>_______</v>
      </c>
    </row>
    <row r="249" spans="12:12" hidden="1" x14ac:dyDescent="0.35">
      <c r="L249" s="108" t="str">
        <f t="shared" si="97"/>
        <v>_______</v>
      </c>
    </row>
    <row r="250" spans="12:12" hidden="1" x14ac:dyDescent="0.35">
      <c r="L250" s="108" t="str">
        <f t="shared" si="97"/>
        <v>_______</v>
      </c>
    </row>
    <row r="251" spans="12:12" hidden="1" x14ac:dyDescent="0.35">
      <c r="L251" s="108" t="str">
        <f t="shared" si="97"/>
        <v>_______</v>
      </c>
    </row>
    <row r="252" spans="12:12" hidden="1" x14ac:dyDescent="0.35">
      <c r="L252" s="108" t="str">
        <f t="shared" si="97"/>
        <v>_______</v>
      </c>
    </row>
    <row r="253" spans="12:12" hidden="1" x14ac:dyDescent="0.35">
      <c r="L253" s="108" t="str">
        <f t="shared" si="97"/>
        <v>_______</v>
      </c>
    </row>
    <row r="254" spans="12:12" hidden="1" x14ac:dyDescent="0.35">
      <c r="L254" s="108" t="str">
        <f t="shared" si="97"/>
        <v>_______</v>
      </c>
    </row>
    <row r="255" spans="12:12" hidden="1" x14ac:dyDescent="0.35">
      <c r="L255" s="108" t="str">
        <f t="shared" si="97"/>
        <v>_______</v>
      </c>
    </row>
    <row r="256" spans="12:12" hidden="1" x14ac:dyDescent="0.35">
      <c r="L256" s="108" t="str">
        <f t="shared" si="97"/>
        <v>_______</v>
      </c>
    </row>
    <row r="257" spans="12:12" hidden="1" x14ac:dyDescent="0.35">
      <c r="L257" s="108" t="str">
        <f t="shared" si="97"/>
        <v>_______</v>
      </c>
    </row>
    <row r="258" spans="12:12" hidden="1" x14ac:dyDescent="0.35">
      <c r="L258" s="108" t="str">
        <f t="shared" si="97"/>
        <v>_______</v>
      </c>
    </row>
    <row r="259" spans="12:12" hidden="1" x14ac:dyDescent="0.35">
      <c r="L259" s="108" t="str">
        <f t="shared" si="97"/>
        <v>_______</v>
      </c>
    </row>
    <row r="260" spans="12:12" hidden="1" x14ac:dyDescent="0.35">
      <c r="L260" s="108" t="str">
        <f t="shared" ref="L260:L281" si="98">_xlfn.CONCAT(D260,"_",G260,"_",H260,"_",A260,"_",B260,"_",C260,"_",E260,"_",F260)</f>
        <v>_______</v>
      </c>
    </row>
    <row r="261" spans="12:12" hidden="1" x14ac:dyDescent="0.35">
      <c r="L261" s="108" t="str">
        <f t="shared" si="98"/>
        <v>_______</v>
      </c>
    </row>
    <row r="262" spans="12:12" hidden="1" x14ac:dyDescent="0.35">
      <c r="L262" s="108" t="str">
        <f t="shared" si="98"/>
        <v>_______</v>
      </c>
    </row>
    <row r="263" spans="12:12" hidden="1" x14ac:dyDescent="0.35">
      <c r="L263" s="108" t="str">
        <f t="shared" si="98"/>
        <v>_______</v>
      </c>
    </row>
    <row r="264" spans="12:12" hidden="1" x14ac:dyDescent="0.35">
      <c r="L264" s="108" t="str">
        <f t="shared" si="98"/>
        <v>_______</v>
      </c>
    </row>
    <row r="265" spans="12:12" hidden="1" x14ac:dyDescent="0.35">
      <c r="L265" s="108" t="str">
        <f t="shared" si="98"/>
        <v>_______</v>
      </c>
    </row>
    <row r="266" spans="12:12" hidden="1" x14ac:dyDescent="0.35">
      <c r="L266" s="108" t="str">
        <f t="shared" si="98"/>
        <v>_______</v>
      </c>
    </row>
    <row r="267" spans="12:12" hidden="1" x14ac:dyDescent="0.35">
      <c r="L267" s="108" t="str">
        <f t="shared" si="98"/>
        <v>_______</v>
      </c>
    </row>
    <row r="268" spans="12:12" hidden="1" x14ac:dyDescent="0.35">
      <c r="L268" s="108" t="str">
        <f t="shared" si="98"/>
        <v>_______</v>
      </c>
    </row>
    <row r="269" spans="12:12" hidden="1" x14ac:dyDescent="0.35">
      <c r="L269" s="108" t="str">
        <f t="shared" si="98"/>
        <v>_______</v>
      </c>
    </row>
    <row r="270" spans="12:12" hidden="1" x14ac:dyDescent="0.35">
      <c r="L270" s="108" t="str">
        <f t="shared" si="98"/>
        <v>_______</v>
      </c>
    </row>
    <row r="271" spans="12:12" hidden="1" x14ac:dyDescent="0.35">
      <c r="L271" s="108" t="str">
        <f t="shared" si="98"/>
        <v>_______</v>
      </c>
    </row>
    <row r="272" spans="12:12" hidden="1" x14ac:dyDescent="0.35">
      <c r="L272" s="108" t="str">
        <f t="shared" si="98"/>
        <v>_______</v>
      </c>
    </row>
    <row r="273" spans="12:12" hidden="1" x14ac:dyDescent="0.35">
      <c r="L273" s="108" t="str">
        <f t="shared" si="98"/>
        <v>_______</v>
      </c>
    </row>
    <row r="274" spans="12:12" hidden="1" x14ac:dyDescent="0.35">
      <c r="L274" s="108" t="str">
        <f t="shared" si="98"/>
        <v>_______</v>
      </c>
    </row>
    <row r="275" spans="12:12" hidden="1" x14ac:dyDescent="0.35">
      <c r="L275" s="108" t="str">
        <f t="shared" si="98"/>
        <v>_______</v>
      </c>
    </row>
    <row r="276" spans="12:12" hidden="1" x14ac:dyDescent="0.35">
      <c r="L276" s="108" t="str">
        <f t="shared" si="98"/>
        <v>_______</v>
      </c>
    </row>
    <row r="277" spans="12:12" hidden="1" x14ac:dyDescent="0.35">
      <c r="L277" s="108" t="str">
        <f t="shared" si="98"/>
        <v>_______</v>
      </c>
    </row>
    <row r="278" spans="12:12" hidden="1" x14ac:dyDescent="0.35">
      <c r="L278" s="108" t="str">
        <f t="shared" si="98"/>
        <v>_______</v>
      </c>
    </row>
    <row r="279" spans="12:12" hidden="1" x14ac:dyDescent="0.35">
      <c r="L279" s="108" t="str">
        <f t="shared" si="98"/>
        <v>_______</v>
      </c>
    </row>
    <row r="280" spans="12:12" hidden="1" x14ac:dyDescent="0.35">
      <c r="L280" s="108" t="str">
        <f t="shared" si="98"/>
        <v>_______</v>
      </c>
    </row>
    <row r="281" spans="12:12" hidden="1" x14ac:dyDescent="0.35">
      <c r="L281" s="108" t="str">
        <f t="shared" si="98"/>
        <v>_______</v>
      </c>
    </row>
  </sheetData>
  <autoFilter ref="A2:O281" xr:uid="{00000000-0009-0000-0000-000009000000}">
    <filterColumn colId="3">
      <filters>
        <filter val="Multiple"/>
      </filters>
    </filterColumn>
  </autoFilter>
  <conditionalFormatting sqref="C1:C1048576">
    <cfRule type="duplicateValues" dxfId="47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>
    <tabColor rgb="FFFF0000"/>
  </sheetPr>
  <dimension ref="A1:AY511"/>
  <sheetViews>
    <sheetView topLeftCell="AA2" zoomScaleNormal="100" workbookViewId="0">
      <selection activeCell="AM9" sqref="AM9"/>
    </sheetView>
  </sheetViews>
  <sheetFormatPr defaultRowHeight="14.5" x14ac:dyDescent="0.35"/>
  <cols>
    <col min="1" max="1" width="12.453125" customWidth="1"/>
    <col min="2" max="2" width="16.453125" hidden="1" customWidth="1"/>
    <col min="3" max="3" width="13.1796875" hidden="1" customWidth="1"/>
    <col min="4" max="4" width="12.7265625" customWidth="1"/>
    <col min="5" max="5" width="13" customWidth="1"/>
    <col min="6" max="6" width="89.81640625" style="122" customWidth="1"/>
    <col min="7" max="7" width="11.1796875" customWidth="1"/>
    <col min="8" max="8" width="24.26953125" customWidth="1"/>
    <col min="9" max="9" width="29.453125" customWidth="1"/>
    <col min="10" max="10" width="14.453125" customWidth="1"/>
    <col min="11" max="11" width="16.26953125" hidden="1" customWidth="1"/>
    <col min="12" max="12" width="19.26953125" hidden="1" customWidth="1"/>
    <col min="13" max="13" width="12.453125" hidden="1" customWidth="1"/>
    <col min="14" max="14" width="16.7265625" hidden="1" customWidth="1"/>
    <col min="15" max="15" width="15.453125" hidden="1" customWidth="1"/>
    <col min="16" max="16" width="11.1796875" hidden="1" customWidth="1"/>
    <col min="17" max="17" width="17.453125" hidden="1" customWidth="1"/>
    <col min="18" max="18" width="12.81640625" customWidth="1"/>
    <col min="19" max="19" width="29.26953125" customWidth="1"/>
    <col min="20" max="22" width="13" customWidth="1"/>
    <col min="23" max="23" width="25.7265625" customWidth="1"/>
    <col min="24" max="24" width="18.26953125" customWidth="1"/>
    <col min="25" max="25" width="57.453125" customWidth="1"/>
    <col min="26" max="26" width="55" customWidth="1"/>
    <col min="27" max="27" width="24.1796875" style="133" customWidth="1"/>
    <col min="28" max="28" width="20.1796875" bestFit="1" customWidth="1"/>
    <col min="29" max="29" width="15.7265625" customWidth="1"/>
    <col min="30" max="30" width="28.26953125" hidden="1" customWidth="1"/>
    <col min="31" max="31" width="18.7265625" hidden="1" customWidth="1"/>
    <col min="32" max="32" width="47.7265625" hidden="1" customWidth="1"/>
    <col min="33" max="33" width="9.7265625" hidden="1" customWidth="1"/>
    <col min="34" max="34" width="10.7265625" hidden="1" customWidth="1"/>
    <col min="35" max="35" width="19.54296875" hidden="1" customWidth="1"/>
    <col min="36" max="36" width="48.26953125" hidden="1" customWidth="1"/>
    <col min="37" max="37" width="14.26953125" customWidth="1"/>
    <col min="38" max="38" width="24.1796875" customWidth="1"/>
    <col min="39" max="39" width="20.1796875" bestFit="1" customWidth="1"/>
    <col min="40" max="40" width="11.54296875" customWidth="1"/>
    <col min="41" max="41" width="16.7265625" bestFit="1" customWidth="1"/>
    <col min="42" max="42" width="26" bestFit="1" customWidth="1"/>
    <col min="43" max="43" width="21.26953125" bestFit="1" customWidth="1"/>
    <col min="44" max="44" width="25.7265625" customWidth="1"/>
    <col min="45" max="45" width="28.26953125" customWidth="1"/>
    <col min="46" max="46" width="25.26953125" customWidth="1"/>
    <col min="47" max="47" width="27.54296875" bestFit="1" customWidth="1"/>
    <col min="48" max="48" width="6.26953125" bestFit="1" customWidth="1"/>
    <col min="49" max="49" width="16.1796875" bestFit="1" customWidth="1"/>
    <col min="51" max="51" width="9.1796875" style="125"/>
  </cols>
  <sheetData>
    <row r="1" spans="1:50" x14ac:dyDescent="0.35">
      <c r="A1" s="1">
        <f>SUBTOTAL(3,A3:A9999)</f>
        <v>270</v>
      </c>
      <c r="B1" s="1">
        <f t="shared" ref="B1:AW1" si="0">SUBTOTAL(3,B3:B9999)</f>
        <v>270</v>
      </c>
      <c r="C1" s="1">
        <f t="shared" si="0"/>
        <v>266</v>
      </c>
      <c r="D1" s="1">
        <f t="shared" si="0"/>
        <v>270</v>
      </c>
      <c r="E1" s="1">
        <f t="shared" si="0"/>
        <v>270</v>
      </c>
      <c r="F1" s="1">
        <f t="shared" si="0"/>
        <v>270</v>
      </c>
      <c r="G1" s="1">
        <f t="shared" si="0"/>
        <v>267</v>
      </c>
      <c r="H1" s="1">
        <f t="shared" si="0"/>
        <v>270</v>
      </c>
      <c r="I1" s="1">
        <f t="shared" si="0"/>
        <v>270</v>
      </c>
      <c r="J1" s="1">
        <f t="shared" si="0"/>
        <v>270</v>
      </c>
      <c r="K1" s="1">
        <f t="shared" si="0"/>
        <v>13</v>
      </c>
      <c r="L1" s="1">
        <f t="shared" si="0"/>
        <v>61</v>
      </c>
      <c r="M1" s="1">
        <f t="shared" si="0"/>
        <v>33</v>
      </c>
      <c r="N1" s="1">
        <f t="shared" si="0"/>
        <v>270</v>
      </c>
      <c r="O1" s="1">
        <f t="shared" si="0"/>
        <v>270</v>
      </c>
      <c r="P1" s="1">
        <f t="shared" si="0"/>
        <v>188</v>
      </c>
      <c r="Q1" s="1">
        <f t="shared" si="0"/>
        <v>188</v>
      </c>
      <c r="R1" s="1">
        <f t="shared" si="0"/>
        <v>188</v>
      </c>
      <c r="S1" s="1">
        <f t="shared" si="0"/>
        <v>188</v>
      </c>
      <c r="T1" s="1">
        <f t="shared" si="0"/>
        <v>270</v>
      </c>
      <c r="U1" s="1">
        <f t="shared" si="0"/>
        <v>188</v>
      </c>
      <c r="V1" s="1">
        <f t="shared" si="0"/>
        <v>188</v>
      </c>
      <c r="W1" s="1">
        <f t="shared" si="0"/>
        <v>227</v>
      </c>
      <c r="X1" s="1">
        <f t="shared" si="0"/>
        <v>270</v>
      </c>
      <c r="Y1" s="1">
        <f t="shared" si="0"/>
        <v>270</v>
      </c>
      <c r="Z1" s="1">
        <f t="shared" si="0"/>
        <v>270</v>
      </c>
      <c r="AA1" s="1">
        <f>SUBTOTAL(3,AA3:AA9999)</f>
        <v>88</v>
      </c>
      <c r="AB1" s="1">
        <f>SUBTOTAL(3,AB3:AB9999)</f>
        <v>88</v>
      </c>
      <c r="AC1" s="1">
        <f t="shared" si="0"/>
        <v>270</v>
      </c>
      <c r="AD1" s="1">
        <f t="shared" si="0"/>
        <v>33</v>
      </c>
      <c r="AE1" s="1">
        <f t="shared" si="0"/>
        <v>61</v>
      </c>
      <c r="AF1" s="1"/>
      <c r="AG1" s="1">
        <f t="shared" si="0"/>
        <v>27</v>
      </c>
      <c r="AH1" s="1">
        <f t="shared" si="0"/>
        <v>135</v>
      </c>
      <c r="AI1" s="1">
        <f t="shared" si="0"/>
        <v>129</v>
      </c>
      <c r="AJ1" s="1">
        <f t="shared" si="0"/>
        <v>228</v>
      </c>
      <c r="AK1" s="1">
        <f t="shared" si="0"/>
        <v>215</v>
      </c>
      <c r="AL1" s="1">
        <f t="shared" si="0"/>
        <v>206</v>
      </c>
      <c r="AM1" s="1">
        <f>SUBTOTAL(3,AM3:AM9999)</f>
        <v>206</v>
      </c>
      <c r="AO1" s="1">
        <f t="shared" si="0"/>
        <v>108</v>
      </c>
      <c r="AP1" s="1">
        <f t="shared" si="0"/>
        <v>22</v>
      </c>
      <c r="AQ1" s="1">
        <f t="shared" si="0"/>
        <v>39</v>
      </c>
      <c r="AR1" s="1">
        <f t="shared" si="0"/>
        <v>112</v>
      </c>
      <c r="AS1" s="1">
        <f t="shared" si="0"/>
        <v>127</v>
      </c>
      <c r="AT1" s="1">
        <f t="shared" si="0"/>
        <v>193</v>
      </c>
      <c r="AU1" s="1">
        <f t="shared" si="0"/>
        <v>136</v>
      </c>
      <c r="AV1" s="1">
        <f t="shared" si="0"/>
        <v>41</v>
      </c>
      <c r="AW1" s="1">
        <f t="shared" si="0"/>
        <v>63</v>
      </c>
    </row>
    <row r="2" spans="1:50" ht="29" x14ac:dyDescent="0.35">
      <c r="A2" s="2" t="s">
        <v>0</v>
      </c>
      <c r="B2" s="3" t="s">
        <v>1</v>
      </c>
      <c r="C2" s="2" t="s">
        <v>2</v>
      </c>
      <c r="D2" s="2" t="s">
        <v>3</v>
      </c>
      <c r="E2" s="4" t="s">
        <v>4</v>
      </c>
      <c r="F2" s="119" t="s">
        <v>5</v>
      </c>
      <c r="G2" s="2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5" t="s">
        <v>13</v>
      </c>
      <c r="O2" s="6" t="s">
        <v>2224</v>
      </c>
      <c r="P2" s="6" t="s">
        <v>2225</v>
      </c>
      <c r="Q2" s="6" t="s">
        <v>2227</v>
      </c>
      <c r="R2" s="6" t="s">
        <v>39</v>
      </c>
      <c r="S2" s="6" t="s">
        <v>2226</v>
      </c>
      <c r="T2" s="6" t="s">
        <v>39</v>
      </c>
      <c r="U2" s="6" t="s">
        <v>4</v>
      </c>
      <c r="V2" s="6" t="s">
        <v>1534</v>
      </c>
      <c r="W2" s="115" t="s">
        <v>1828</v>
      </c>
      <c r="X2" s="109" t="s">
        <v>2239</v>
      </c>
      <c r="Y2" s="6" t="s">
        <v>1887</v>
      </c>
      <c r="Z2" s="115" t="s">
        <v>2323</v>
      </c>
      <c r="AA2" s="135" t="s">
        <v>14</v>
      </c>
      <c r="AB2" s="128" t="s">
        <v>2400</v>
      </c>
      <c r="AC2" s="5" t="s">
        <v>15</v>
      </c>
      <c r="AD2" s="7" t="s">
        <v>16</v>
      </c>
      <c r="AE2" s="8" t="s">
        <v>17</v>
      </c>
      <c r="AF2" s="8" t="s">
        <v>2235</v>
      </c>
      <c r="AG2" s="9" t="s">
        <v>18</v>
      </c>
      <c r="AH2" s="10" t="s">
        <v>19</v>
      </c>
      <c r="AI2" s="11" t="s">
        <v>20</v>
      </c>
      <c r="AJ2" s="12" t="s">
        <v>21</v>
      </c>
      <c r="AK2" s="10" t="s">
        <v>22</v>
      </c>
      <c r="AL2" s="10" t="s">
        <v>23</v>
      </c>
      <c r="AM2" s="128" t="s">
        <v>2403</v>
      </c>
      <c r="AN2" s="107" t="s">
        <v>2291</v>
      </c>
      <c r="AO2" s="13" t="s">
        <v>24</v>
      </c>
      <c r="AP2" s="13" t="s">
        <v>25</v>
      </c>
      <c r="AQ2" s="14" t="s">
        <v>26</v>
      </c>
      <c r="AR2" s="4" t="s">
        <v>27</v>
      </c>
      <c r="AS2" s="4" t="s">
        <v>28</v>
      </c>
      <c r="AT2" s="15" t="s">
        <v>29</v>
      </c>
      <c r="AU2" s="16" t="s">
        <v>30</v>
      </c>
      <c r="AV2" s="17" t="s">
        <v>31</v>
      </c>
      <c r="AW2" s="4" t="s">
        <v>32</v>
      </c>
      <c r="AX2" s="107" t="s">
        <v>1890</v>
      </c>
    </row>
    <row r="3" spans="1:50" hidden="1" x14ac:dyDescent="0.35">
      <c r="A3" s="18" t="s">
        <v>33</v>
      </c>
      <c r="B3" s="19">
        <v>0.55592968606899995</v>
      </c>
      <c r="C3" s="19" t="e">
        <v>#N/A</v>
      </c>
      <c r="D3" s="18" t="s">
        <v>34</v>
      </c>
      <c r="E3" s="20" t="s">
        <v>35</v>
      </c>
      <c r="F3" s="20" t="s">
        <v>36</v>
      </c>
      <c r="G3" s="19" t="e">
        <v>#N/A</v>
      </c>
      <c r="H3" s="20"/>
      <c r="I3" s="20" t="s">
        <v>37</v>
      </c>
      <c r="J3" s="20" t="s">
        <v>38</v>
      </c>
      <c r="K3" s="20"/>
      <c r="L3" s="21"/>
      <c r="M3" s="21">
        <v>45279</v>
      </c>
      <c r="N3" s="21" t="s">
        <v>2137</v>
      </c>
      <c r="O3" s="85" t="s">
        <v>1990</v>
      </c>
      <c r="P3" s="20">
        <v>2023</v>
      </c>
      <c r="Q3" s="20" t="s">
        <v>1987</v>
      </c>
      <c r="R3" s="20" t="s">
        <v>39</v>
      </c>
      <c r="S3" s="20" t="s">
        <v>1833</v>
      </c>
      <c r="T3" s="20" t="str">
        <f t="shared" ref="T3:T66" si="1">"DWDM-"&amp;TRIM(U3)</f>
        <v>DWDM-4686B</v>
      </c>
      <c r="U3" s="20" t="s">
        <v>35</v>
      </c>
      <c r="V3" s="20" t="s">
        <v>40</v>
      </c>
      <c r="W3" s="20" t="s">
        <v>1762</v>
      </c>
      <c r="X3" s="20" t="e">
        <v>#N/A</v>
      </c>
      <c r="Y3" s="20" t="e">
        <v>#N/A</v>
      </c>
      <c r="Z3" s="20" t="e">
        <v>#N/A</v>
      </c>
      <c r="AA3" s="132"/>
      <c r="AB3" s="20"/>
      <c r="AC3" s="21"/>
      <c r="AD3" s="21" t="s">
        <v>42</v>
      </c>
      <c r="AE3" s="22" t="s">
        <v>42</v>
      </c>
      <c r="AF3" s="22"/>
      <c r="AG3" s="23"/>
      <c r="AH3" s="20"/>
      <c r="AI3" s="24"/>
      <c r="AJ3" s="25" t="e">
        <v>#N/A</v>
      </c>
      <c r="AK3" s="20"/>
      <c r="AL3" s="21"/>
      <c r="AM3" s="20"/>
      <c r="AN3" t="e">
        <v>#N/A</v>
      </c>
      <c r="AO3" s="26"/>
      <c r="AP3" s="20"/>
      <c r="AQ3" s="20"/>
      <c r="AR3" s="20"/>
      <c r="AS3" s="20"/>
      <c r="AT3" s="27" t="e">
        <v>#N/A</v>
      </c>
      <c r="AU3" s="28"/>
      <c r="AV3" s="29"/>
      <c r="AW3" s="30"/>
      <c r="AX3" t="e">
        <f>IF(MATCH(F3,Sheet1!A:A,0),"YES","NO")</f>
        <v>#N/A</v>
      </c>
    </row>
    <row r="4" spans="1:50" hidden="1" x14ac:dyDescent="0.35">
      <c r="A4" s="18" t="s">
        <v>33</v>
      </c>
      <c r="B4" s="19">
        <v>0.55592968606899995</v>
      </c>
      <c r="C4" s="19" t="e">
        <v>#N/A</v>
      </c>
      <c r="D4" s="18" t="s">
        <v>34</v>
      </c>
      <c r="E4" s="20" t="s">
        <v>43</v>
      </c>
      <c r="F4" s="20" t="s">
        <v>36</v>
      </c>
      <c r="G4" s="19" t="e">
        <v>#N/A</v>
      </c>
      <c r="H4" s="20"/>
      <c r="I4" s="20" t="s">
        <v>37</v>
      </c>
      <c r="J4" s="20" t="s">
        <v>38</v>
      </c>
      <c r="K4" s="20"/>
      <c r="L4" s="21"/>
      <c r="M4" s="21">
        <v>45279</v>
      </c>
      <c r="N4" s="21" t="s">
        <v>2155</v>
      </c>
      <c r="O4" s="85" t="s">
        <v>1990</v>
      </c>
      <c r="P4" s="20">
        <v>2023</v>
      </c>
      <c r="Q4" s="20" t="s">
        <v>1987</v>
      </c>
      <c r="R4" s="20" t="s">
        <v>39</v>
      </c>
      <c r="S4" s="20" t="s">
        <v>1833</v>
      </c>
      <c r="T4" s="20" t="str">
        <f t="shared" si="1"/>
        <v>DWDM-4965A</v>
      </c>
      <c r="U4" s="20" t="s">
        <v>43</v>
      </c>
      <c r="V4" s="20" t="s">
        <v>40</v>
      </c>
      <c r="W4" s="20" t="s">
        <v>1754</v>
      </c>
      <c r="X4" s="20" t="e">
        <v>#N/A</v>
      </c>
      <c r="Y4" s="20" t="e">
        <v>#N/A</v>
      </c>
      <c r="Z4" s="20" t="e">
        <v>#N/A</v>
      </c>
      <c r="AA4" s="132"/>
      <c r="AB4" s="20"/>
      <c r="AC4" s="21"/>
      <c r="AD4" s="21" t="s">
        <v>42</v>
      </c>
      <c r="AE4" s="22" t="s">
        <v>42</v>
      </c>
      <c r="AF4" s="22"/>
      <c r="AG4" s="23"/>
      <c r="AH4" s="20"/>
      <c r="AI4" s="24"/>
      <c r="AJ4" s="25" t="e">
        <v>#N/A</v>
      </c>
      <c r="AK4" s="20"/>
      <c r="AL4" s="21"/>
      <c r="AM4" s="20"/>
      <c r="AN4" t="e">
        <v>#N/A</v>
      </c>
      <c r="AO4" s="26"/>
      <c r="AP4" s="20"/>
      <c r="AQ4" s="20"/>
      <c r="AR4" s="20"/>
      <c r="AS4" s="20"/>
      <c r="AT4" s="27" t="e">
        <v>#N/A</v>
      </c>
      <c r="AU4" s="28"/>
      <c r="AV4" s="25"/>
      <c r="AW4" s="20"/>
      <c r="AX4" t="e">
        <f>IF(MATCH(F4,Sheet1!A:A,0),"YES","NO")</f>
        <v>#N/A</v>
      </c>
    </row>
    <row r="5" spans="1:50" hidden="1" x14ac:dyDescent="0.35">
      <c r="A5" s="18" t="s">
        <v>33</v>
      </c>
      <c r="B5" s="19">
        <v>0.55592968606899995</v>
      </c>
      <c r="C5" s="19" t="e">
        <v>#N/A</v>
      </c>
      <c r="D5" s="18" t="s">
        <v>34</v>
      </c>
      <c r="E5" s="20" t="s">
        <v>44</v>
      </c>
      <c r="F5" s="20" t="s">
        <v>45</v>
      </c>
      <c r="G5" s="19" t="e">
        <v>#N/A</v>
      </c>
      <c r="H5" s="20" t="s">
        <v>46</v>
      </c>
      <c r="I5" s="20" t="s">
        <v>37</v>
      </c>
      <c r="J5" s="20" t="s">
        <v>38</v>
      </c>
      <c r="K5" s="20"/>
      <c r="L5" s="21"/>
      <c r="M5" s="21">
        <v>45279</v>
      </c>
      <c r="N5" s="21" t="s">
        <v>2117</v>
      </c>
      <c r="O5" s="85" t="s">
        <v>1991</v>
      </c>
      <c r="P5" s="20">
        <v>2023</v>
      </c>
      <c r="Q5" s="20" t="s">
        <v>1987</v>
      </c>
      <c r="R5" s="20" t="s">
        <v>39</v>
      </c>
      <c r="S5" s="20" t="s">
        <v>1833</v>
      </c>
      <c r="T5" s="20" t="str">
        <f t="shared" si="1"/>
        <v>DWDM-4118A</v>
      </c>
      <c r="U5" s="20" t="s">
        <v>44</v>
      </c>
      <c r="V5" s="20" t="s">
        <v>40</v>
      </c>
      <c r="W5" s="20" t="s">
        <v>1755</v>
      </c>
      <c r="X5" s="20" t="e">
        <v>#N/A</v>
      </c>
      <c r="Y5" s="20" t="e">
        <v>#N/A</v>
      </c>
      <c r="Z5" s="20" t="e">
        <v>#N/A</v>
      </c>
      <c r="AA5" s="132"/>
      <c r="AB5" s="20"/>
      <c r="AC5" s="21"/>
      <c r="AD5" s="21" t="s">
        <v>42</v>
      </c>
      <c r="AE5" s="22" t="s">
        <v>42</v>
      </c>
      <c r="AF5" s="22"/>
      <c r="AG5" s="23"/>
      <c r="AH5" s="20"/>
      <c r="AI5" s="24"/>
      <c r="AJ5" s="25" t="e">
        <v>#N/A</v>
      </c>
      <c r="AK5" s="20"/>
      <c r="AL5" s="21"/>
      <c r="AM5" s="20"/>
      <c r="AN5" t="e">
        <v>#N/A</v>
      </c>
      <c r="AO5" s="26"/>
      <c r="AP5" s="20"/>
      <c r="AQ5" s="20"/>
      <c r="AR5" s="20"/>
      <c r="AS5" s="20"/>
      <c r="AT5" s="27" t="e">
        <v>#N/A</v>
      </c>
      <c r="AU5" s="28"/>
      <c r="AV5" s="25"/>
      <c r="AW5" s="31"/>
      <c r="AX5" t="e">
        <f>IF(MATCH(F5,Sheet1!A:A,0),"YES","NO")</f>
        <v>#N/A</v>
      </c>
    </row>
    <row r="6" spans="1:50" hidden="1" x14ac:dyDescent="0.35">
      <c r="A6" s="18" t="s">
        <v>33</v>
      </c>
      <c r="B6" s="19">
        <v>0.55592968606899995</v>
      </c>
      <c r="C6" s="19" t="e">
        <v>#N/A</v>
      </c>
      <c r="D6" s="18" t="s">
        <v>34</v>
      </c>
      <c r="E6" s="20" t="s">
        <v>48</v>
      </c>
      <c r="F6" s="20" t="s">
        <v>49</v>
      </c>
      <c r="G6" s="19" t="e">
        <v>#N/A</v>
      </c>
      <c r="H6" s="20" t="s">
        <v>50</v>
      </c>
      <c r="I6" s="20" t="s">
        <v>37</v>
      </c>
      <c r="J6" s="20" t="s">
        <v>38</v>
      </c>
      <c r="K6" s="20"/>
      <c r="L6" s="21"/>
      <c r="M6" s="21">
        <v>45279</v>
      </c>
      <c r="N6" s="21" t="s">
        <v>2141</v>
      </c>
      <c r="O6" s="85" t="s">
        <v>1990</v>
      </c>
      <c r="P6" s="20">
        <v>2023</v>
      </c>
      <c r="Q6" s="20" t="s">
        <v>1987</v>
      </c>
      <c r="R6" s="20" t="s">
        <v>39</v>
      </c>
      <c r="S6" s="20" t="s">
        <v>1833</v>
      </c>
      <c r="T6" s="20" t="str">
        <f t="shared" si="1"/>
        <v>DWDM-4689A</v>
      </c>
      <c r="U6" s="20" t="s">
        <v>48</v>
      </c>
      <c r="V6" s="20" t="s">
        <v>40</v>
      </c>
      <c r="W6" s="20" t="s">
        <v>1754</v>
      </c>
      <c r="X6" s="20" t="e">
        <v>#N/A</v>
      </c>
      <c r="Y6" s="20" t="e">
        <v>#N/A</v>
      </c>
      <c r="Z6" s="20" t="e">
        <v>#N/A</v>
      </c>
      <c r="AA6" s="132"/>
      <c r="AB6" s="20"/>
      <c r="AC6" s="21"/>
      <c r="AD6" s="21" t="s">
        <v>42</v>
      </c>
      <c r="AE6" s="22" t="s">
        <v>42</v>
      </c>
      <c r="AF6" s="22"/>
      <c r="AG6" s="23"/>
      <c r="AH6" s="20"/>
      <c r="AI6" s="24"/>
      <c r="AJ6" s="25" t="e">
        <v>#N/A</v>
      </c>
      <c r="AK6" s="20"/>
      <c r="AL6" s="21"/>
      <c r="AM6" s="20"/>
      <c r="AN6" t="e">
        <v>#N/A</v>
      </c>
      <c r="AO6" s="26"/>
      <c r="AP6" s="20"/>
      <c r="AQ6" s="20"/>
      <c r="AR6" s="20"/>
      <c r="AS6" s="20"/>
      <c r="AT6" s="27" t="e">
        <v>#N/A</v>
      </c>
      <c r="AU6" s="28"/>
      <c r="AV6" s="25"/>
      <c r="AW6" s="20"/>
      <c r="AX6" t="e">
        <f>IF(MATCH(F6,Sheet1!A:A,0),"YES","NO")</f>
        <v>#N/A</v>
      </c>
    </row>
    <row r="7" spans="1:50" hidden="1" x14ac:dyDescent="0.35">
      <c r="A7" s="18" t="s">
        <v>33</v>
      </c>
      <c r="B7" s="19">
        <v>0.55592968606899995</v>
      </c>
      <c r="C7" s="19" t="e">
        <v>#N/A</v>
      </c>
      <c r="D7" s="18" t="s">
        <v>34</v>
      </c>
      <c r="E7" s="20" t="s">
        <v>51</v>
      </c>
      <c r="F7" s="20" t="s">
        <v>52</v>
      </c>
      <c r="G7" s="19" t="e">
        <v>#N/A</v>
      </c>
      <c r="H7" s="20" t="s">
        <v>53</v>
      </c>
      <c r="I7" s="20" t="s">
        <v>54</v>
      </c>
      <c r="J7" s="20" t="s">
        <v>38</v>
      </c>
      <c r="K7" s="20"/>
      <c r="L7" s="21"/>
      <c r="M7" s="21" t="s">
        <v>41</v>
      </c>
      <c r="N7" s="21" t="e">
        <v>#N/A</v>
      </c>
      <c r="O7" s="85" t="s">
        <v>1878</v>
      </c>
      <c r="P7" s="20"/>
      <c r="Q7" s="20"/>
      <c r="R7" s="20"/>
      <c r="S7" s="20"/>
      <c r="T7" s="20" t="str">
        <f t="shared" si="1"/>
        <v>DWDM-</v>
      </c>
      <c r="U7" s="20"/>
      <c r="V7" s="20"/>
      <c r="W7" s="20"/>
      <c r="X7" s="20" t="e">
        <v>#N/A</v>
      </c>
      <c r="Y7" s="20" t="e">
        <v>#N/A</v>
      </c>
      <c r="Z7" s="20" t="e">
        <v>#N/A</v>
      </c>
      <c r="AA7" s="132"/>
      <c r="AB7" s="20"/>
      <c r="AC7" s="21"/>
      <c r="AD7" s="21" t="s">
        <v>42</v>
      </c>
      <c r="AE7" s="22" t="s">
        <v>42</v>
      </c>
      <c r="AF7" s="22"/>
      <c r="AG7" s="23"/>
      <c r="AH7" s="20"/>
      <c r="AI7" s="24"/>
      <c r="AJ7" s="25" t="e">
        <v>#N/A</v>
      </c>
      <c r="AK7" s="20"/>
      <c r="AL7" s="21"/>
      <c r="AM7" s="20"/>
      <c r="AN7" t="e">
        <v>#N/A</v>
      </c>
      <c r="AO7" s="26"/>
      <c r="AP7" s="20"/>
      <c r="AQ7" s="20"/>
      <c r="AR7" s="20"/>
      <c r="AS7" s="20"/>
      <c r="AT7" s="27" t="e">
        <v>#N/A</v>
      </c>
      <c r="AU7" s="28"/>
      <c r="AV7" s="25"/>
      <c r="AW7" s="20"/>
      <c r="AX7" t="e">
        <f>IF(MATCH(F7,Sheet1!A:A,0),"YES","NO")</f>
        <v>#N/A</v>
      </c>
    </row>
    <row r="8" spans="1:50" hidden="1" x14ac:dyDescent="0.35">
      <c r="A8" s="18" t="s">
        <v>33</v>
      </c>
      <c r="B8" s="19">
        <v>0.55592968606899995</v>
      </c>
      <c r="C8" s="19" t="e">
        <v>#N/A</v>
      </c>
      <c r="D8" s="18" t="s">
        <v>34</v>
      </c>
      <c r="E8" s="20" t="s">
        <v>55</v>
      </c>
      <c r="F8" s="20" t="s">
        <v>56</v>
      </c>
      <c r="G8" s="19" t="e">
        <v>#N/A</v>
      </c>
      <c r="H8" s="20" t="s">
        <v>57</v>
      </c>
      <c r="I8" s="20" t="s">
        <v>37</v>
      </c>
      <c r="J8" s="20" t="s">
        <v>38</v>
      </c>
      <c r="K8" s="20"/>
      <c r="L8" s="21"/>
      <c r="M8" s="21" t="s">
        <v>41</v>
      </c>
      <c r="N8" s="21" t="s">
        <v>2115</v>
      </c>
      <c r="O8" s="85" t="s">
        <v>1991</v>
      </c>
      <c r="P8" s="20">
        <v>2023</v>
      </c>
      <c r="Q8" s="20" t="s">
        <v>1986</v>
      </c>
      <c r="R8" s="20" t="s">
        <v>39</v>
      </c>
      <c r="S8" s="20" t="s">
        <v>1833</v>
      </c>
      <c r="T8" s="20" t="str">
        <f t="shared" si="1"/>
        <v>DWDM-4000A</v>
      </c>
      <c r="U8" s="20" t="s">
        <v>55</v>
      </c>
      <c r="V8" s="20" t="s">
        <v>40</v>
      </c>
      <c r="W8" s="20" t="s">
        <v>1776</v>
      </c>
      <c r="X8" s="20" t="e">
        <v>#N/A</v>
      </c>
      <c r="Y8" s="20" t="e">
        <v>#N/A</v>
      </c>
      <c r="Z8" s="20" t="e">
        <v>#N/A</v>
      </c>
      <c r="AA8" s="132"/>
      <c r="AB8" s="20"/>
      <c r="AC8" s="21"/>
      <c r="AD8" s="21" t="s">
        <v>42</v>
      </c>
      <c r="AE8" s="22" t="s">
        <v>42</v>
      </c>
      <c r="AF8" s="22"/>
      <c r="AG8" s="23"/>
      <c r="AH8" s="20"/>
      <c r="AI8" s="24"/>
      <c r="AJ8" s="25" t="e">
        <v>#N/A</v>
      </c>
      <c r="AK8" s="20"/>
      <c r="AL8" s="21"/>
      <c r="AM8" s="20"/>
      <c r="AN8" t="e">
        <v>#N/A</v>
      </c>
      <c r="AO8" s="26"/>
      <c r="AP8" s="20"/>
      <c r="AQ8" s="20"/>
      <c r="AR8" s="20"/>
      <c r="AS8" s="20"/>
      <c r="AT8" s="27" t="e">
        <v>#N/A</v>
      </c>
      <c r="AU8" s="28"/>
      <c r="AV8" s="25"/>
      <c r="AW8" s="20"/>
      <c r="AX8" t="e">
        <f>IF(MATCH(F8,Sheet1!A:A,0),"YES","NO")</f>
        <v>#N/A</v>
      </c>
    </row>
    <row r="9" spans="1:50" x14ac:dyDescent="0.35">
      <c r="A9" s="18" t="s">
        <v>58</v>
      </c>
      <c r="B9" s="19" t="e">
        <v>#N/A</v>
      </c>
      <c r="C9" s="32">
        <v>0.98909999999999998</v>
      </c>
      <c r="D9" s="18" t="s">
        <v>59</v>
      </c>
      <c r="E9" s="20" t="s">
        <v>60</v>
      </c>
      <c r="F9" s="33" t="s">
        <v>61</v>
      </c>
      <c r="G9" s="32">
        <v>0.98909999999999998</v>
      </c>
      <c r="H9" s="20" t="s">
        <v>62</v>
      </c>
      <c r="I9" s="20" t="s">
        <v>63</v>
      </c>
      <c r="J9" s="20" t="s">
        <v>64</v>
      </c>
      <c r="K9" s="20"/>
      <c r="L9" s="21">
        <v>45321</v>
      </c>
      <c r="M9" s="21"/>
      <c r="N9" s="21" t="s">
        <v>1996</v>
      </c>
      <c r="O9" s="85" t="s">
        <v>1991</v>
      </c>
      <c r="P9" s="20">
        <v>2024</v>
      </c>
      <c r="Q9" s="20" t="s">
        <v>184</v>
      </c>
      <c r="R9" s="20" t="s">
        <v>39</v>
      </c>
      <c r="S9" s="20" t="s">
        <v>1968</v>
      </c>
      <c r="T9" s="20" t="str">
        <f t="shared" si="1"/>
        <v>DWDM-1049B</v>
      </c>
      <c r="U9" s="20" t="s">
        <v>60</v>
      </c>
      <c r="V9" s="20" t="s">
        <v>1897</v>
      </c>
      <c r="W9" s="20" t="s">
        <v>1898</v>
      </c>
      <c r="X9" s="20" t="s">
        <v>2240</v>
      </c>
      <c r="Y9" s="20" t="s">
        <v>1506</v>
      </c>
      <c r="Z9" s="20" t="s">
        <v>1506</v>
      </c>
      <c r="AA9" s="132">
        <v>45427</v>
      </c>
      <c r="AB9" s="20" t="str">
        <f>"Wk"&amp;WEEKNUM(AA9,21)</f>
        <v>Wk20</v>
      </c>
      <c r="AC9" s="21">
        <v>45427</v>
      </c>
      <c r="AD9" s="21"/>
      <c r="AE9" s="22"/>
      <c r="AF9" s="22" t="s">
        <v>2324</v>
      </c>
      <c r="AG9" s="23"/>
      <c r="AH9" s="20"/>
      <c r="AI9" s="24"/>
      <c r="AJ9" s="25" t="s">
        <v>65</v>
      </c>
      <c r="AK9" s="20"/>
      <c r="AL9" s="20"/>
      <c r="AM9" s="20"/>
      <c r="AN9" t="s">
        <v>2275</v>
      </c>
      <c r="AO9" s="26" t="e">
        <v>#N/A</v>
      </c>
      <c r="AP9" s="20"/>
      <c r="AQ9" s="20"/>
      <c r="AR9" s="20"/>
      <c r="AS9" s="20"/>
      <c r="AT9" s="27" t="e">
        <v>#N/A</v>
      </c>
      <c r="AU9" s="28"/>
      <c r="AV9" s="25" t="s">
        <v>66</v>
      </c>
      <c r="AW9" s="21">
        <v>45422</v>
      </c>
      <c r="AX9" t="e">
        <f>IF(MATCH(F9,Sheet1!A:A,0),"YES","NO")</f>
        <v>#N/A</v>
      </c>
    </row>
    <row r="10" spans="1:50" hidden="1" x14ac:dyDescent="0.35">
      <c r="A10" s="18" t="s">
        <v>67</v>
      </c>
      <c r="B10" s="19">
        <v>0.25959371399199999</v>
      </c>
      <c r="C10" s="32">
        <v>0.73650000000000004</v>
      </c>
      <c r="D10" s="18" t="s">
        <v>59</v>
      </c>
      <c r="E10" s="20" t="s">
        <v>68</v>
      </c>
      <c r="F10" s="33" t="s">
        <v>69</v>
      </c>
      <c r="G10" s="32">
        <v>0.73650000000000004</v>
      </c>
      <c r="H10" s="20" t="s">
        <v>70</v>
      </c>
      <c r="I10" s="20" t="s">
        <v>71</v>
      </c>
      <c r="J10" s="20" t="s">
        <v>64</v>
      </c>
      <c r="K10" s="20"/>
      <c r="L10" s="21">
        <v>45318</v>
      </c>
      <c r="M10" s="21"/>
      <c r="N10" s="21" t="s">
        <v>1997</v>
      </c>
      <c r="O10" s="85" t="s">
        <v>1991</v>
      </c>
      <c r="P10" s="20">
        <v>2024</v>
      </c>
      <c r="Q10" s="20" t="s">
        <v>1989</v>
      </c>
      <c r="R10" s="20" t="s">
        <v>39</v>
      </c>
      <c r="S10" s="20" t="s">
        <v>1969</v>
      </c>
      <c r="T10" s="20" t="str">
        <f t="shared" si="1"/>
        <v>DWDM-1253A</v>
      </c>
      <c r="U10" s="20" t="s">
        <v>68</v>
      </c>
      <c r="V10" s="20" t="s">
        <v>1897</v>
      </c>
      <c r="W10" s="20" t="s">
        <v>1793</v>
      </c>
      <c r="X10" s="20" t="s">
        <v>2241</v>
      </c>
      <c r="Y10" s="20" t="s">
        <v>1506</v>
      </c>
      <c r="Z10" s="20" t="s">
        <v>1506</v>
      </c>
      <c r="AA10" s="132"/>
      <c r="AB10" s="20"/>
      <c r="AC10" s="21"/>
      <c r="AD10" s="21" t="s">
        <v>72</v>
      </c>
      <c r="AE10" s="22"/>
      <c r="AF10" s="22"/>
      <c r="AG10" s="23">
        <v>45432</v>
      </c>
      <c r="AH10" s="20"/>
      <c r="AI10" s="24"/>
      <c r="AJ10" s="25" t="s">
        <v>65</v>
      </c>
      <c r="AK10" s="20"/>
      <c r="AL10" s="20"/>
      <c r="AM10" s="20"/>
      <c r="AN10" t="s">
        <v>2277</v>
      </c>
      <c r="AO10" s="26" t="e">
        <v>#N/A</v>
      </c>
      <c r="AP10" s="20"/>
      <c r="AQ10" s="20"/>
      <c r="AR10" s="20"/>
      <c r="AS10" s="20"/>
      <c r="AT10" s="27" t="e">
        <v>#N/A</v>
      </c>
      <c r="AU10" s="28"/>
      <c r="AV10" s="25" t="s">
        <v>66</v>
      </c>
      <c r="AW10" s="21">
        <v>45454</v>
      </c>
      <c r="AX10" t="e">
        <f>IF(MATCH(F10,Sheet1!A:A,0),"YES","NO")</f>
        <v>#N/A</v>
      </c>
    </row>
    <row r="11" spans="1:50" hidden="1" x14ac:dyDescent="0.35">
      <c r="A11" s="18" t="s">
        <v>67</v>
      </c>
      <c r="B11" s="19">
        <v>0.25959371399199999</v>
      </c>
      <c r="C11" s="32">
        <v>0.73650000000000004</v>
      </c>
      <c r="D11" s="18" t="s">
        <v>59</v>
      </c>
      <c r="E11" s="20" t="s">
        <v>73</v>
      </c>
      <c r="F11" s="33" t="s">
        <v>74</v>
      </c>
      <c r="G11" s="32">
        <v>0.73650000000000004</v>
      </c>
      <c r="H11" s="20" t="s">
        <v>75</v>
      </c>
      <c r="I11" s="20" t="s">
        <v>71</v>
      </c>
      <c r="J11" s="20" t="s">
        <v>64</v>
      </c>
      <c r="K11" s="20"/>
      <c r="L11" s="21"/>
      <c r="M11" s="21"/>
      <c r="N11" s="21" t="e">
        <v>#N/A</v>
      </c>
      <c r="O11" s="85" t="s">
        <v>1878</v>
      </c>
      <c r="P11" s="20"/>
      <c r="Q11" s="20"/>
      <c r="R11" s="20"/>
      <c r="S11" s="20"/>
      <c r="T11" s="20" t="str">
        <f t="shared" si="1"/>
        <v>DWDM-</v>
      </c>
      <c r="U11" s="20"/>
      <c r="V11" s="20"/>
      <c r="W11" s="20"/>
      <c r="X11" s="20">
        <v>0</v>
      </c>
      <c r="Y11" s="20" t="s">
        <v>1505</v>
      </c>
      <c r="Z11" s="20" t="s">
        <v>1505</v>
      </c>
      <c r="AA11" s="132"/>
      <c r="AB11" s="20"/>
      <c r="AC11" s="21"/>
      <c r="AD11" s="21" t="s">
        <v>72</v>
      </c>
      <c r="AE11" s="22"/>
      <c r="AF11" s="22"/>
      <c r="AG11" s="23"/>
      <c r="AH11" s="20"/>
      <c r="AI11" s="24"/>
      <c r="AJ11" s="25" t="s">
        <v>65</v>
      </c>
      <c r="AK11" s="20"/>
      <c r="AL11" s="20"/>
      <c r="AM11" s="20"/>
      <c r="AN11" t="s">
        <v>2277</v>
      </c>
      <c r="AO11" s="26" t="e">
        <v>#N/A</v>
      </c>
      <c r="AP11" s="20"/>
      <c r="AQ11" s="20"/>
      <c r="AR11" s="20"/>
      <c r="AS11" s="20"/>
      <c r="AT11" s="27" t="e">
        <v>#N/A</v>
      </c>
      <c r="AU11" s="28"/>
      <c r="AV11" s="25" t="s">
        <v>66</v>
      </c>
      <c r="AW11" s="21">
        <v>45454</v>
      </c>
      <c r="AX11" t="e">
        <f>IF(MATCH(F11,Sheet1!A:A,0),"YES","NO")</f>
        <v>#N/A</v>
      </c>
    </row>
    <row r="12" spans="1:50" hidden="1" x14ac:dyDescent="0.35">
      <c r="A12" s="18" t="s">
        <v>67</v>
      </c>
      <c r="B12" s="19">
        <v>0.25959371399199999</v>
      </c>
      <c r="C12" s="32">
        <v>0.73650000000000004</v>
      </c>
      <c r="D12" s="18" t="s">
        <v>59</v>
      </c>
      <c r="E12" s="20" t="s">
        <v>76</v>
      </c>
      <c r="F12" s="33" t="s">
        <v>77</v>
      </c>
      <c r="G12" s="32">
        <v>0.73650000000000004</v>
      </c>
      <c r="H12" s="20" t="s">
        <v>78</v>
      </c>
      <c r="I12" s="20" t="s">
        <v>37</v>
      </c>
      <c r="J12" s="20" t="s">
        <v>64</v>
      </c>
      <c r="K12" s="20"/>
      <c r="L12" s="21"/>
      <c r="M12" s="21"/>
      <c r="N12" s="21" t="s">
        <v>1998</v>
      </c>
      <c r="O12" s="85" t="s">
        <v>1990</v>
      </c>
      <c r="P12" s="20">
        <v>2024</v>
      </c>
      <c r="Q12" s="20" t="s">
        <v>184</v>
      </c>
      <c r="R12" s="20" t="s">
        <v>39</v>
      </c>
      <c r="S12" s="20" t="s">
        <v>1970</v>
      </c>
      <c r="T12" s="20" t="str">
        <f t="shared" si="1"/>
        <v>DWDM-1851A</v>
      </c>
      <c r="U12" s="20" t="s">
        <v>76</v>
      </c>
      <c r="V12" s="20" t="s">
        <v>1897</v>
      </c>
      <c r="W12" s="20" t="s">
        <v>1822</v>
      </c>
      <c r="X12" s="20" t="s">
        <v>2240</v>
      </c>
      <c r="Y12" s="20" t="s">
        <v>1504</v>
      </c>
      <c r="Z12" s="20" t="s">
        <v>1504</v>
      </c>
      <c r="AA12" s="132"/>
      <c r="AB12" s="20"/>
      <c r="AC12" s="21"/>
      <c r="AD12" s="21" t="s">
        <v>72</v>
      </c>
      <c r="AE12" s="22"/>
      <c r="AF12" s="22"/>
      <c r="AG12" s="23"/>
      <c r="AH12" s="20"/>
      <c r="AI12" s="24"/>
      <c r="AJ12" s="25" t="s">
        <v>65</v>
      </c>
      <c r="AK12" s="20"/>
      <c r="AL12" s="20"/>
      <c r="AM12" s="20"/>
      <c r="AN12" t="s">
        <v>2277</v>
      </c>
      <c r="AO12" s="26" t="e">
        <v>#N/A</v>
      </c>
      <c r="AP12" s="20"/>
      <c r="AQ12" s="20"/>
      <c r="AR12" s="20"/>
      <c r="AS12" s="20"/>
      <c r="AT12" s="27" t="e">
        <v>#N/A</v>
      </c>
      <c r="AU12" s="28"/>
      <c r="AV12" s="25" t="s">
        <v>66</v>
      </c>
      <c r="AW12" s="21">
        <v>45454</v>
      </c>
      <c r="AX12" t="e">
        <f>IF(MATCH(F12,Sheet1!A:A,0),"YES","NO")</f>
        <v>#N/A</v>
      </c>
    </row>
    <row r="13" spans="1:50" hidden="1" x14ac:dyDescent="0.35">
      <c r="A13" s="18" t="s">
        <v>67</v>
      </c>
      <c r="B13" s="19">
        <v>0.25959371399199999</v>
      </c>
      <c r="C13" s="32">
        <v>0.73650000000000004</v>
      </c>
      <c r="D13" s="18" t="s">
        <v>59</v>
      </c>
      <c r="E13" s="20" t="s">
        <v>79</v>
      </c>
      <c r="F13" s="33" t="s">
        <v>80</v>
      </c>
      <c r="G13" s="32">
        <v>0.73650000000000004</v>
      </c>
      <c r="H13" s="20" t="s">
        <v>81</v>
      </c>
      <c r="I13" s="20" t="s">
        <v>37</v>
      </c>
      <c r="J13" s="20" t="s">
        <v>64</v>
      </c>
      <c r="K13" s="20"/>
      <c r="L13" s="21"/>
      <c r="M13" s="21"/>
      <c r="N13" s="21" t="e">
        <v>#N/A</v>
      </c>
      <c r="O13" s="85" t="s">
        <v>1878</v>
      </c>
      <c r="P13" s="20"/>
      <c r="Q13" s="20"/>
      <c r="R13" s="20"/>
      <c r="S13" s="20"/>
      <c r="T13" s="20" t="str">
        <f t="shared" si="1"/>
        <v>DWDM-</v>
      </c>
      <c r="U13" s="20"/>
      <c r="V13" s="20"/>
      <c r="W13" s="20"/>
      <c r="X13" s="20">
        <v>0</v>
      </c>
      <c r="Y13" s="20" t="s">
        <v>1505</v>
      </c>
      <c r="Z13" s="20" t="s">
        <v>1877</v>
      </c>
      <c r="AA13" s="132"/>
      <c r="AB13" s="20"/>
      <c r="AC13" s="21"/>
      <c r="AD13" s="21" t="s">
        <v>72</v>
      </c>
      <c r="AE13" s="22"/>
      <c r="AF13" s="22"/>
      <c r="AG13" s="23"/>
      <c r="AH13" s="20"/>
      <c r="AI13" s="24"/>
      <c r="AJ13" s="25" t="s">
        <v>65</v>
      </c>
      <c r="AK13" s="20"/>
      <c r="AL13" s="20"/>
      <c r="AM13" s="20"/>
      <c r="AN13" t="s">
        <v>2277</v>
      </c>
      <c r="AO13" s="26" t="e">
        <v>#N/A</v>
      </c>
      <c r="AP13" s="20"/>
      <c r="AQ13" s="20"/>
      <c r="AR13" s="20"/>
      <c r="AS13" s="20"/>
      <c r="AT13" s="27" t="e">
        <v>#N/A</v>
      </c>
      <c r="AU13" s="28"/>
      <c r="AV13" s="25" t="s">
        <v>66</v>
      </c>
      <c r="AW13" s="21">
        <v>45454</v>
      </c>
      <c r="AX13" t="e">
        <f>IF(MATCH(F13,Sheet1!A:A,0),"YES","NO")</f>
        <v>#N/A</v>
      </c>
    </row>
    <row r="14" spans="1:50" x14ac:dyDescent="0.35">
      <c r="A14" s="18" t="s">
        <v>82</v>
      </c>
      <c r="B14" s="19" t="e">
        <v>#N/A</v>
      </c>
      <c r="C14" s="32">
        <v>1.4945999999999999</v>
      </c>
      <c r="D14" s="18" t="s">
        <v>59</v>
      </c>
      <c r="E14" s="20" t="s">
        <v>68</v>
      </c>
      <c r="F14" s="33" t="s">
        <v>83</v>
      </c>
      <c r="G14" s="32">
        <v>1.4945999999999999</v>
      </c>
      <c r="H14" s="20" t="s">
        <v>70</v>
      </c>
      <c r="I14" s="20" t="s">
        <v>84</v>
      </c>
      <c r="J14" s="20" t="s">
        <v>64</v>
      </c>
      <c r="K14" s="20"/>
      <c r="L14" s="21">
        <v>45318</v>
      </c>
      <c r="M14" s="21"/>
      <c r="N14" s="21" t="s">
        <v>1997</v>
      </c>
      <c r="O14" s="85" t="s">
        <v>1991</v>
      </c>
      <c r="P14" s="20">
        <v>2024</v>
      </c>
      <c r="Q14" s="20" t="s">
        <v>1989</v>
      </c>
      <c r="R14" s="20" t="s">
        <v>39</v>
      </c>
      <c r="S14" s="20" t="s">
        <v>1969</v>
      </c>
      <c r="T14" s="20" t="str">
        <f t="shared" si="1"/>
        <v>DWDM-1253A</v>
      </c>
      <c r="U14" s="20" t="s">
        <v>68</v>
      </c>
      <c r="V14" s="20" t="s">
        <v>1897</v>
      </c>
      <c r="W14" s="20" t="s">
        <v>1793</v>
      </c>
      <c r="X14" s="20" t="e">
        <v>#N/A</v>
      </c>
      <c r="Y14" s="20" t="e">
        <v>#N/A</v>
      </c>
      <c r="Z14" s="20" t="e">
        <v>#N/A</v>
      </c>
      <c r="AA14" s="132">
        <v>45405</v>
      </c>
      <c r="AB14" s="20" t="str">
        <f t="shared" ref="AB14:AB19" si="2">"Wk"&amp;WEEKNUM(AA14,21)</f>
        <v>Wk17</v>
      </c>
      <c r="AC14" s="21">
        <v>45405</v>
      </c>
      <c r="AD14" s="21"/>
      <c r="AE14" s="22"/>
      <c r="AF14" s="22"/>
      <c r="AG14" s="23"/>
      <c r="AH14" s="20"/>
      <c r="AI14" s="24"/>
      <c r="AJ14" s="25" t="s">
        <v>65</v>
      </c>
      <c r="AK14" s="20"/>
      <c r="AL14" s="20"/>
      <c r="AM14" s="20"/>
      <c r="AN14" t="s">
        <v>2278</v>
      </c>
      <c r="AO14" s="26" t="e">
        <v>#N/A</v>
      </c>
      <c r="AP14" s="20"/>
      <c r="AQ14" s="20"/>
      <c r="AR14" s="20"/>
      <c r="AS14" s="20"/>
      <c r="AT14" s="27" t="e">
        <v>#N/A</v>
      </c>
      <c r="AU14" s="28"/>
      <c r="AV14" s="25" t="s">
        <v>66</v>
      </c>
      <c r="AW14" s="21">
        <v>45443</v>
      </c>
      <c r="AX14" t="e">
        <f>IF(MATCH(F14,Sheet1!A:A,0),"YES","NO")</f>
        <v>#N/A</v>
      </c>
    </row>
    <row r="15" spans="1:50" x14ac:dyDescent="0.35">
      <c r="A15" s="18" t="s">
        <v>82</v>
      </c>
      <c r="B15" s="19" t="e">
        <v>#N/A</v>
      </c>
      <c r="C15" s="32">
        <v>1.4945999999999999</v>
      </c>
      <c r="D15" s="18" t="s">
        <v>59</v>
      </c>
      <c r="E15" s="20" t="s">
        <v>85</v>
      </c>
      <c r="F15" s="33" t="s">
        <v>86</v>
      </c>
      <c r="G15" s="32">
        <v>1.4945999999999999</v>
      </c>
      <c r="H15" s="20" t="s">
        <v>87</v>
      </c>
      <c r="I15" s="20" t="s">
        <v>88</v>
      </c>
      <c r="J15" s="20" t="s">
        <v>64</v>
      </c>
      <c r="K15" s="20"/>
      <c r="L15" s="21">
        <v>45317</v>
      </c>
      <c r="M15" s="21">
        <v>45329</v>
      </c>
      <c r="N15" s="21" t="s">
        <v>2000</v>
      </c>
      <c r="O15" s="85" t="s">
        <v>1991</v>
      </c>
      <c r="P15" s="20">
        <v>2024</v>
      </c>
      <c r="Q15" s="20" t="s">
        <v>184</v>
      </c>
      <c r="R15" s="20" t="s">
        <v>39</v>
      </c>
      <c r="S15" s="20" t="s">
        <v>1971</v>
      </c>
      <c r="T15" s="20" t="str">
        <f t="shared" si="1"/>
        <v>DWDM-1859A</v>
      </c>
      <c r="U15" s="20" t="s">
        <v>85</v>
      </c>
      <c r="V15" s="20" t="s">
        <v>1897</v>
      </c>
      <c r="W15" s="20" t="s">
        <v>1821</v>
      </c>
      <c r="X15" s="20" t="e">
        <v>#N/A</v>
      </c>
      <c r="Y15" s="20" t="e">
        <v>#N/A</v>
      </c>
      <c r="Z15" s="20" t="e">
        <v>#N/A</v>
      </c>
      <c r="AA15" s="132">
        <v>45406</v>
      </c>
      <c r="AB15" s="20" t="str">
        <f t="shared" si="2"/>
        <v>Wk17</v>
      </c>
      <c r="AC15" s="21">
        <v>45406</v>
      </c>
      <c r="AD15" s="21"/>
      <c r="AE15" s="22"/>
      <c r="AF15" s="22"/>
      <c r="AG15" s="23"/>
      <c r="AH15" s="20"/>
      <c r="AI15" s="24"/>
      <c r="AJ15" s="25" t="s">
        <v>65</v>
      </c>
      <c r="AK15" s="20"/>
      <c r="AL15" s="20"/>
      <c r="AM15" s="20"/>
      <c r="AN15" t="s">
        <v>2278</v>
      </c>
      <c r="AO15" s="26" t="e">
        <v>#N/A</v>
      </c>
      <c r="AP15" s="20"/>
      <c r="AQ15" s="20"/>
      <c r="AR15" s="20"/>
      <c r="AS15" s="20"/>
      <c r="AT15" s="27" t="e">
        <v>#N/A</v>
      </c>
      <c r="AU15" s="28"/>
      <c r="AV15" s="25" t="s">
        <v>66</v>
      </c>
      <c r="AW15" s="21">
        <v>45443</v>
      </c>
      <c r="AX15" t="e">
        <f>IF(MATCH(F15,Sheet1!A:A,0),"YES","NO")</f>
        <v>#N/A</v>
      </c>
    </row>
    <row r="16" spans="1:50" x14ac:dyDescent="0.35">
      <c r="A16" s="18" t="s">
        <v>82</v>
      </c>
      <c r="B16" s="19" t="e">
        <v>#N/A</v>
      </c>
      <c r="C16" s="32">
        <v>1.4945999999999999</v>
      </c>
      <c r="D16" s="18" t="s">
        <v>59</v>
      </c>
      <c r="E16" s="20" t="s">
        <v>89</v>
      </c>
      <c r="F16" s="33" t="s">
        <v>90</v>
      </c>
      <c r="G16" s="32">
        <v>1.4945999999999999</v>
      </c>
      <c r="H16" s="20" t="s">
        <v>91</v>
      </c>
      <c r="I16" s="20" t="s">
        <v>37</v>
      </c>
      <c r="J16" s="20" t="s">
        <v>64</v>
      </c>
      <c r="K16" s="20"/>
      <c r="L16" s="21">
        <v>45317</v>
      </c>
      <c r="M16" s="21">
        <v>45329</v>
      </c>
      <c r="N16" s="21" t="s">
        <v>1999</v>
      </c>
      <c r="O16" s="85" t="s">
        <v>1991</v>
      </c>
      <c r="P16" s="20">
        <v>2024</v>
      </c>
      <c r="Q16" s="20" t="s">
        <v>1989</v>
      </c>
      <c r="R16" s="20" t="s">
        <v>39</v>
      </c>
      <c r="S16" s="20" t="s">
        <v>82</v>
      </c>
      <c r="T16" s="20" t="str">
        <f t="shared" si="1"/>
        <v>DWDM-2878A</v>
      </c>
      <c r="U16" s="20" t="s">
        <v>89</v>
      </c>
      <c r="V16" s="20" t="s">
        <v>1897</v>
      </c>
      <c r="W16" s="20" t="s">
        <v>1795</v>
      </c>
      <c r="X16" s="20" t="s">
        <v>2240</v>
      </c>
      <c r="Y16" s="20" t="s">
        <v>1506</v>
      </c>
      <c r="Z16" s="20" t="s">
        <v>1506</v>
      </c>
      <c r="AA16" s="132">
        <v>45407</v>
      </c>
      <c r="AB16" s="20" t="str">
        <f t="shared" si="2"/>
        <v>Wk17</v>
      </c>
      <c r="AC16" s="21">
        <v>45407</v>
      </c>
      <c r="AD16" s="21"/>
      <c r="AE16" s="22"/>
      <c r="AF16" s="22"/>
      <c r="AG16" s="23"/>
      <c r="AH16" s="20"/>
      <c r="AI16" s="24"/>
      <c r="AJ16" s="25" t="s">
        <v>65</v>
      </c>
      <c r="AK16" s="20"/>
      <c r="AL16" s="20"/>
      <c r="AM16" s="20"/>
      <c r="AN16" t="s">
        <v>2278</v>
      </c>
      <c r="AO16" s="26" t="e">
        <v>#N/A</v>
      </c>
      <c r="AP16" s="20"/>
      <c r="AQ16" s="20"/>
      <c r="AR16" s="20"/>
      <c r="AS16" s="20"/>
      <c r="AT16" s="27" t="e">
        <v>#N/A</v>
      </c>
      <c r="AU16" s="28"/>
      <c r="AV16" s="25" t="s">
        <v>66</v>
      </c>
      <c r="AW16" s="21">
        <v>45443</v>
      </c>
      <c r="AX16" t="e">
        <f>IF(MATCH(F16,Sheet1!A:A,0),"YES","NO")</f>
        <v>#N/A</v>
      </c>
    </row>
    <row r="17" spans="1:50" ht="43.5" hidden="1" x14ac:dyDescent="0.35">
      <c r="A17" s="18" t="s">
        <v>92</v>
      </c>
      <c r="B17" s="19">
        <v>0.41968185019499998</v>
      </c>
      <c r="C17" s="32">
        <v>0.73199999999999998</v>
      </c>
      <c r="D17" s="18" t="s">
        <v>59</v>
      </c>
      <c r="E17" s="20" t="s">
        <v>93</v>
      </c>
      <c r="F17" s="33" t="s">
        <v>94</v>
      </c>
      <c r="G17" s="32">
        <v>0.73199999999999998</v>
      </c>
      <c r="H17" s="20" t="s">
        <v>95</v>
      </c>
      <c r="I17" s="20" t="s">
        <v>71</v>
      </c>
      <c r="J17" s="20" t="s">
        <v>96</v>
      </c>
      <c r="K17" s="20"/>
      <c r="L17" s="34">
        <v>45261</v>
      </c>
      <c r="M17" s="34">
        <v>45337</v>
      </c>
      <c r="N17" s="21" t="s">
        <v>2001</v>
      </c>
      <c r="O17" s="85" t="s">
        <v>1991</v>
      </c>
      <c r="P17" s="20">
        <v>2024</v>
      </c>
      <c r="Q17" s="20" t="s">
        <v>184</v>
      </c>
      <c r="R17" s="20" t="s">
        <v>39</v>
      </c>
      <c r="S17" s="20" t="s">
        <v>92</v>
      </c>
      <c r="T17" s="20" t="str">
        <f t="shared" si="1"/>
        <v>DWDM-1266A</v>
      </c>
      <c r="U17" s="20" t="s">
        <v>93</v>
      </c>
      <c r="V17" s="20" t="s">
        <v>1897</v>
      </c>
      <c r="W17" s="20" t="s">
        <v>1813</v>
      </c>
      <c r="X17" s="20" t="s">
        <v>2240</v>
      </c>
      <c r="Y17" s="20" t="s">
        <v>1506</v>
      </c>
      <c r="Z17" s="20" t="s">
        <v>1506</v>
      </c>
      <c r="AA17" s="132">
        <v>45442</v>
      </c>
      <c r="AB17" s="20" t="str">
        <f t="shared" si="2"/>
        <v>Wk22</v>
      </c>
      <c r="AC17" s="21"/>
      <c r="AD17" s="21"/>
      <c r="AE17" s="22"/>
      <c r="AF17" s="22" t="s">
        <v>2378</v>
      </c>
      <c r="AG17" s="23"/>
      <c r="AH17" s="20"/>
      <c r="AI17" s="24"/>
      <c r="AJ17" s="25" t="s">
        <v>65</v>
      </c>
      <c r="AK17" s="20"/>
      <c r="AL17" s="20"/>
      <c r="AM17" s="20"/>
      <c r="AN17" t="s">
        <v>2275</v>
      </c>
      <c r="AO17" s="26" t="e">
        <v>#N/A</v>
      </c>
      <c r="AP17" s="20"/>
      <c r="AQ17" s="20"/>
      <c r="AR17" s="20"/>
      <c r="AS17" s="20"/>
      <c r="AT17" s="27" t="e">
        <v>#N/A</v>
      </c>
      <c r="AU17" s="28"/>
      <c r="AV17" s="25" t="s">
        <v>66</v>
      </c>
      <c r="AW17" s="21">
        <v>45454</v>
      </c>
      <c r="AX17" t="e">
        <f>IF(MATCH(F17,Sheet1!A:A,0),"YES","NO")</f>
        <v>#N/A</v>
      </c>
    </row>
    <row r="18" spans="1:50" x14ac:dyDescent="0.35">
      <c r="A18" s="18" t="s">
        <v>92</v>
      </c>
      <c r="B18" s="19">
        <v>0.41968185019499998</v>
      </c>
      <c r="C18" s="32">
        <v>0.73199999999999998</v>
      </c>
      <c r="D18" s="18" t="s">
        <v>59</v>
      </c>
      <c r="E18" s="20" t="s">
        <v>97</v>
      </c>
      <c r="F18" s="33" t="s">
        <v>98</v>
      </c>
      <c r="G18" s="32">
        <v>0.73199999999999998</v>
      </c>
      <c r="H18" s="20" t="s">
        <v>99</v>
      </c>
      <c r="I18" s="20" t="s">
        <v>71</v>
      </c>
      <c r="J18" s="20" t="s">
        <v>96</v>
      </c>
      <c r="K18" s="20"/>
      <c r="L18" s="34">
        <v>45267</v>
      </c>
      <c r="M18" s="34">
        <v>45337</v>
      </c>
      <c r="N18" s="21" t="e">
        <v>#N/A</v>
      </c>
      <c r="O18" s="85" t="s">
        <v>1878</v>
      </c>
      <c r="P18" s="20"/>
      <c r="Q18" s="20"/>
      <c r="R18" s="20"/>
      <c r="S18" s="20"/>
      <c r="T18" s="20" t="str">
        <f t="shared" si="1"/>
        <v>DWDM-</v>
      </c>
      <c r="U18" s="20"/>
      <c r="V18" s="20"/>
      <c r="W18" s="20" t="s">
        <v>2295</v>
      </c>
      <c r="X18" s="20" t="s">
        <v>2240</v>
      </c>
      <c r="Y18" s="20" t="s">
        <v>1506</v>
      </c>
      <c r="Z18" s="20" t="s">
        <v>1506</v>
      </c>
      <c r="AA18" s="132">
        <v>45377</v>
      </c>
      <c r="AB18" s="20" t="str">
        <f t="shared" si="2"/>
        <v>Wk13</v>
      </c>
      <c r="AC18" s="21">
        <v>45377</v>
      </c>
      <c r="AD18" s="21"/>
      <c r="AE18" s="22"/>
      <c r="AF18" s="22"/>
      <c r="AG18" s="23"/>
      <c r="AH18" s="20"/>
      <c r="AI18" s="24"/>
      <c r="AJ18" s="25" t="s">
        <v>65</v>
      </c>
      <c r="AK18" s="20"/>
      <c r="AL18" s="20"/>
      <c r="AM18" s="20"/>
      <c r="AN18" t="s">
        <v>2275</v>
      </c>
      <c r="AO18" s="26" t="e">
        <v>#N/A</v>
      </c>
      <c r="AP18" s="20"/>
      <c r="AQ18" s="20"/>
      <c r="AR18" s="20"/>
      <c r="AS18" s="20"/>
      <c r="AT18" s="27" t="e">
        <v>#N/A</v>
      </c>
      <c r="AU18" s="28"/>
      <c r="AV18" s="25" t="s">
        <v>66</v>
      </c>
      <c r="AW18" s="21">
        <v>45454</v>
      </c>
      <c r="AX18" t="e">
        <f>IF(MATCH(F18,Sheet1!A:A,0),"YES","NO")</f>
        <v>#N/A</v>
      </c>
    </row>
    <row r="19" spans="1:50" ht="58" x14ac:dyDescent="0.35">
      <c r="A19" s="18" t="s">
        <v>92</v>
      </c>
      <c r="B19" s="19">
        <v>0.41968185019499998</v>
      </c>
      <c r="C19" s="32">
        <v>0.73199999999999998</v>
      </c>
      <c r="D19" s="18" t="s">
        <v>59</v>
      </c>
      <c r="E19" s="20" t="s">
        <v>100</v>
      </c>
      <c r="F19" s="33" t="s">
        <v>101</v>
      </c>
      <c r="G19" s="32">
        <v>0.73199999999999998</v>
      </c>
      <c r="H19" s="20" t="s">
        <v>102</v>
      </c>
      <c r="I19" s="20" t="s">
        <v>71</v>
      </c>
      <c r="J19" s="20" t="s">
        <v>96</v>
      </c>
      <c r="K19" s="20"/>
      <c r="L19" s="34">
        <v>45267</v>
      </c>
      <c r="M19" s="34">
        <v>45281</v>
      </c>
      <c r="N19" s="21" t="s">
        <v>2002</v>
      </c>
      <c r="O19" s="85" t="s">
        <v>1990</v>
      </c>
      <c r="P19" s="20">
        <v>2024</v>
      </c>
      <c r="Q19" s="20" t="s">
        <v>1989</v>
      </c>
      <c r="R19" s="20" t="s">
        <v>39</v>
      </c>
      <c r="S19" s="20" t="s">
        <v>92</v>
      </c>
      <c r="T19" s="20" t="str">
        <f t="shared" si="1"/>
        <v>DWDM-1737A</v>
      </c>
      <c r="U19" s="20" t="s">
        <v>100</v>
      </c>
      <c r="V19" s="20" t="s">
        <v>1897</v>
      </c>
      <c r="W19" s="22" t="s">
        <v>2293</v>
      </c>
      <c r="X19" s="20" t="s">
        <v>2240</v>
      </c>
      <c r="Y19" s="20" t="s">
        <v>1506</v>
      </c>
      <c r="Z19" s="20" t="s">
        <v>1506</v>
      </c>
      <c r="AA19" s="132">
        <v>45406</v>
      </c>
      <c r="AB19" s="20" t="str">
        <f t="shared" si="2"/>
        <v>Wk17</v>
      </c>
      <c r="AC19" s="21">
        <v>45406</v>
      </c>
      <c r="AD19" s="21"/>
      <c r="AE19" s="22"/>
      <c r="AF19" s="22"/>
      <c r="AG19" s="23"/>
      <c r="AH19" s="20"/>
      <c r="AI19" s="24"/>
      <c r="AJ19" s="25" t="s">
        <v>65</v>
      </c>
      <c r="AK19" s="20"/>
      <c r="AL19" s="20"/>
      <c r="AM19" s="20"/>
      <c r="AN19" t="s">
        <v>2275</v>
      </c>
      <c r="AO19" s="26" t="e">
        <v>#N/A</v>
      </c>
      <c r="AP19" s="20"/>
      <c r="AQ19" s="20"/>
      <c r="AR19" s="20"/>
      <c r="AS19" s="20"/>
      <c r="AT19" s="27" t="e">
        <v>#N/A</v>
      </c>
      <c r="AU19" s="28"/>
      <c r="AV19" s="25" t="s">
        <v>66</v>
      </c>
      <c r="AW19" s="21">
        <v>45454</v>
      </c>
      <c r="AX19" t="e">
        <f>IF(MATCH(F19,Sheet1!A:A,0),"YES","NO")</f>
        <v>#N/A</v>
      </c>
    </row>
    <row r="20" spans="1:50" ht="43.5" hidden="1" x14ac:dyDescent="0.35">
      <c r="A20" s="18" t="s">
        <v>92</v>
      </c>
      <c r="B20" s="19">
        <v>0.41968185019499998</v>
      </c>
      <c r="C20" s="32">
        <v>0.73199999999999998</v>
      </c>
      <c r="D20" s="18" t="s">
        <v>59</v>
      </c>
      <c r="E20" s="20" t="s">
        <v>103</v>
      </c>
      <c r="F20" s="33" t="s">
        <v>104</v>
      </c>
      <c r="G20" s="32">
        <v>0.73199999999999998</v>
      </c>
      <c r="H20" s="20" t="s">
        <v>105</v>
      </c>
      <c r="I20" s="20" t="s">
        <v>71</v>
      </c>
      <c r="J20" s="20" t="s">
        <v>96</v>
      </c>
      <c r="K20" s="20"/>
      <c r="L20" s="34">
        <v>45260</v>
      </c>
      <c r="M20" s="21"/>
      <c r="N20" s="21" t="e">
        <v>#N/A</v>
      </c>
      <c r="O20" s="85" t="s">
        <v>1878</v>
      </c>
      <c r="P20" s="20"/>
      <c r="Q20" s="20"/>
      <c r="R20" s="20"/>
      <c r="S20" s="20"/>
      <c r="T20" s="20" t="str">
        <f t="shared" si="1"/>
        <v>DWDM-</v>
      </c>
      <c r="U20" s="20"/>
      <c r="V20" s="20"/>
      <c r="W20" s="20" t="s">
        <v>2294</v>
      </c>
      <c r="X20" s="20" t="s">
        <v>2242</v>
      </c>
      <c r="Y20" s="20" t="s">
        <v>1506</v>
      </c>
      <c r="Z20" s="20" t="s">
        <v>1506</v>
      </c>
      <c r="AA20" s="132">
        <v>45484</v>
      </c>
      <c r="AB20" s="20" t="s">
        <v>2402</v>
      </c>
      <c r="AC20" s="21"/>
      <c r="AD20" s="21"/>
      <c r="AE20" s="22"/>
      <c r="AF20" s="22" t="s">
        <v>2328</v>
      </c>
      <c r="AG20" s="23"/>
      <c r="AH20" s="20"/>
      <c r="AI20" s="24"/>
      <c r="AJ20" s="25" t="s">
        <v>65</v>
      </c>
      <c r="AK20" s="20"/>
      <c r="AL20" s="20"/>
      <c r="AM20" s="20"/>
      <c r="AN20" t="s">
        <v>2275</v>
      </c>
      <c r="AO20" s="26" t="e">
        <v>#N/A</v>
      </c>
      <c r="AP20" s="20"/>
      <c r="AQ20" s="20"/>
      <c r="AR20" s="20"/>
      <c r="AS20" s="20"/>
      <c r="AT20" s="27" t="e">
        <v>#N/A</v>
      </c>
      <c r="AU20" s="28"/>
      <c r="AV20" s="25" t="s">
        <v>66</v>
      </c>
      <c r="AW20" s="21">
        <v>45454</v>
      </c>
      <c r="AX20" t="e">
        <f>IF(MATCH(F20,Sheet1!A:A,0),"YES","NO")</f>
        <v>#N/A</v>
      </c>
    </row>
    <row r="21" spans="1:50" ht="43.5" hidden="1" x14ac:dyDescent="0.35">
      <c r="A21" s="18" t="s">
        <v>106</v>
      </c>
      <c r="B21" s="19">
        <v>0.30115625360300002</v>
      </c>
      <c r="C21" s="32">
        <v>0.98460000000000003</v>
      </c>
      <c r="D21" s="18" t="s">
        <v>59</v>
      </c>
      <c r="E21" s="20" t="s">
        <v>107</v>
      </c>
      <c r="F21" s="33" t="s">
        <v>2237</v>
      </c>
      <c r="G21" s="32">
        <v>0.98460000000000003</v>
      </c>
      <c r="H21" s="20" t="s">
        <v>108</v>
      </c>
      <c r="I21" s="20" t="s">
        <v>37</v>
      </c>
      <c r="J21" s="20" t="s">
        <v>64</v>
      </c>
      <c r="K21" s="20"/>
      <c r="L21" s="21"/>
      <c r="M21" s="21"/>
      <c r="N21" s="21" t="s">
        <v>2044</v>
      </c>
      <c r="O21" s="85" t="s">
        <v>1991</v>
      </c>
      <c r="P21" s="20">
        <v>2023</v>
      </c>
      <c r="Q21" s="20" t="s">
        <v>1987</v>
      </c>
      <c r="R21" s="20" t="s">
        <v>39</v>
      </c>
      <c r="S21" s="20" t="s">
        <v>1833</v>
      </c>
      <c r="T21" s="20" t="str">
        <f t="shared" si="1"/>
        <v>DWDM-1006A</v>
      </c>
      <c r="U21" s="20" t="s">
        <v>107</v>
      </c>
      <c r="V21" s="20" t="s">
        <v>40</v>
      </c>
      <c r="W21" s="20" t="s">
        <v>1752</v>
      </c>
      <c r="X21" s="20" t="s">
        <v>2240</v>
      </c>
      <c r="Y21" s="20" t="s">
        <v>1507</v>
      </c>
      <c r="Z21" s="20" t="s">
        <v>1507</v>
      </c>
      <c r="AA21" s="132">
        <v>45432</v>
      </c>
      <c r="AB21" s="20" t="str">
        <f t="shared" ref="AB21:AB26" si="3">"Wk"&amp;WEEKNUM(AA21,21)</f>
        <v>Wk21</v>
      </c>
      <c r="AC21" s="21"/>
      <c r="AD21" s="21"/>
      <c r="AE21" s="22" t="s">
        <v>2369</v>
      </c>
      <c r="AF21" s="22" t="s">
        <v>2368</v>
      </c>
      <c r="AG21" s="23"/>
      <c r="AH21" s="20"/>
      <c r="AI21" s="24"/>
      <c r="AJ21" s="25" t="s">
        <v>65</v>
      </c>
      <c r="AK21" s="20"/>
      <c r="AL21" s="20"/>
      <c r="AM21" s="20"/>
      <c r="AN21" t="s">
        <v>2277</v>
      </c>
      <c r="AO21" s="26" t="e">
        <v>#N/A</v>
      </c>
      <c r="AP21" s="20"/>
      <c r="AQ21" s="20"/>
      <c r="AR21" s="20"/>
      <c r="AS21" s="20"/>
      <c r="AT21" s="27" t="e">
        <v>#N/A</v>
      </c>
      <c r="AU21" s="28"/>
      <c r="AV21" s="25" t="s">
        <v>66</v>
      </c>
      <c r="AW21" s="21">
        <v>45464</v>
      </c>
      <c r="AX21" t="e">
        <f>IF(MATCH(F21,Sheet1!A:A,0),"YES","NO")</f>
        <v>#N/A</v>
      </c>
    </row>
    <row r="22" spans="1:50" ht="58" hidden="1" x14ac:dyDescent="0.35">
      <c r="A22" s="18" t="s">
        <v>106</v>
      </c>
      <c r="B22" s="19">
        <v>0.30115625360300002</v>
      </c>
      <c r="C22" s="32">
        <v>0.98460000000000003</v>
      </c>
      <c r="D22" s="18" t="s">
        <v>59</v>
      </c>
      <c r="E22" s="20" t="s">
        <v>109</v>
      </c>
      <c r="F22" s="33" t="s">
        <v>2236</v>
      </c>
      <c r="G22" s="32">
        <v>0.98460000000000003</v>
      </c>
      <c r="H22" s="20" t="s">
        <v>110</v>
      </c>
      <c r="I22" s="20" t="s">
        <v>37</v>
      </c>
      <c r="J22" s="20" t="s">
        <v>64</v>
      </c>
      <c r="K22" s="20"/>
      <c r="L22" s="21">
        <v>45318</v>
      </c>
      <c r="M22" s="21"/>
      <c r="N22" s="21" t="s">
        <v>2003</v>
      </c>
      <c r="O22" s="85" t="s">
        <v>1991</v>
      </c>
      <c r="P22" s="20">
        <v>2024</v>
      </c>
      <c r="Q22" s="20" t="s">
        <v>184</v>
      </c>
      <c r="R22" s="20" t="s">
        <v>39</v>
      </c>
      <c r="S22" s="20" t="s">
        <v>106</v>
      </c>
      <c r="T22" s="20" t="str">
        <f t="shared" si="1"/>
        <v>DWDM-1203A</v>
      </c>
      <c r="U22" s="20" t="s">
        <v>109</v>
      </c>
      <c r="V22" s="20" t="s">
        <v>1897</v>
      </c>
      <c r="W22" s="20" t="s">
        <v>1796</v>
      </c>
      <c r="X22" s="20" t="s">
        <v>2240</v>
      </c>
      <c r="Y22" s="20" t="s">
        <v>1506</v>
      </c>
      <c r="Z22" s="20" t="s">
        <v>1506</v>
      </c>
      <c r="AA22" s="132">
        <v>45433</v>
      </c>
      <c r="AB22" s="20" t="str">
        <f t="shared" si="3"/>
        <v>Wk21</v>
      </c>
      <c r="AC22" s="21"/>
      <c r="AD22" s="21"/>
      <c r="AE22" s="22"/>
      <c r="AF22" s="126" t="s">
        <v>2370</v>
      </c>
      <c r="AG22" s="23"/>
      <c r="AH22" s="20"/>
      <c r="AI22" s="24"/>
      <c r="AJ22" s="25" t="s">
        <v>65</v>
      </c>
      <c r="AK22" s="20"/>
      <c r="AL22" s="20"/>
      <c r="AM22" s="20"/>
      <c r="AN22" t="s">
        <v>2277</v>
      </c>
      <c r="AO22" s="26" t="e">
        <v>#N/A</v>
      </c>
      <c r="AP22" s="20"/>
      <c r="AQ22" s="20"/>
      <c r="AR22" s="20"/>
      <c r="AS22" s="20"/>
      <c r="AT22" s="27" t="e">
        <v>#N/A</v>
      </c>
      <c r="AU22" s="28"/>
      <c r="AV22" s="25" t="s">
        <v>66</v>
      </c>
      <c r="AW22" s="21">
        <v>45464</v>
      </c>
      <c r="AX22" t="e">
        <f>IF(MATCH(F22,Sheet1!A:A,0),"YES","NO")</f>
        <v>#N/A</v>
      </c>
    </row>
    <row r="23" spans="1:50" x14ac:dyDescent="0.35">
      <c r="A23" s="18" t="s">
        <v>111</v>
      </c>
      <c r="B23" s="19">
        <v>0.43402654726599993</v>
      </c>
      <c r="C23" s="32">
        <v>0.85389999999999999</v>
      </c>
      <c r="D23" s="18" t="s">
        <v>59</v>
      </c>
      <c r="E23" s="20" t="s">
        <v>107</v>
      </c>
      <c r="F23" s="33" t="s">
        <v>112</v>
      </c>
      <c r="G23" s="32">
        <v>0.85389999999999999</v>
      </c>
      <c r="H23" s="20" t="s">
        <v>108</v>
      </c>
      <c r="I23" s="20" t="s">
        <v>113</v>
      </c>
      <c r="J23" s="20" t="s">
        <v>96</v>
      </c>
      <c r="K23" s="20"/>
      <c r="L23" s="34">
        <v>45267</v>
      </c>
      <c r="M23" s="21" t="s">
        <v>114</v>
      </c>
      <c r="N23" s="21" t="s">
        <v>2044</v>
      </c>
      <c r="O23" s="85" t="s">
        <v>1991</v>
      </c>
      <c r="P23" s="20">
        <v>2023</v>
      </c>
      <c r="Q23" s="20" t="s">
        <v>1987</v>
      </c>
      <c r="R23" s="20" t="s">
        <v>39</v>
      </c>
      <c r="S23" s="20" t="s">
        <v>1833</v>
      </c>
      <c r="T23" s="20" t="str">
        <f t="shared" si="1"/>
        <v>DWDM-1006A</v>
      </c>
      <c r="U23" s="20" t="s">
        <v>107</v>
      </c>
      <c r="V23" s="20" t="s">
        <v>40</v>
      </c>
      <c r="W23" s="20" t="s">
        <v>1752</v>
      </c>
      <c r="X23" s="20" t="s">
        <v>2241</v>
      </c>
      <c r="Y23" s="20" t="s">
        <v>1506</v>
      </c>
      <c r="Z23" s="20" t="s">
        <v>1506</v>
      </c>
      <c r="AA23" s="132">
        <v>45407</v>
      </c>
      <c r="AB23" s="20" t="str">
        <f t="shared" si="3"/>
        <v>Wk17</v>
      </c>
      <c r="AC23" s="21">
        <v>45407</v>
      </c>
      <c r="AD23" s="21"/>
      <c r="AE23" s="22"/>
      <c r="AF23" s="22" t="s">
        <v>2326</v>
      </c>
      <c r="AG23" s="23"/>
      <c r="AH23" s="20"/>
      <c r="AI23" s="24"/>
      <c r="AJ23" s="25"/>
      <c r="AK23" s="20" t="s">
        <v>66</v>
      </c>
      <c r="AL23" s="20"/>
      <c r="AM23" s="20"/>
      <c r="AN23" t="s">
        <v>2297</v>
      </c>
      <c r="AO23" s="26" t="e">
        <v>#N/A</v>
      </c>
      <c r="AP23" s="20"/>
      <c r="AQ23" s="20"/>
      <c r="AR23" s="20"/>
      <c r="AS23" s="20"/>
      <c r="AT23" s="27" t="e">
        <v>#N/A</v>
      </c>
      <c r="AU23" s="28"/>
      <c r="AV23" s="25" t="s">
        <v>66</v>
      </c>
      <c r="AW23" s="21">
        <v>45436</v>
      </c>
      <c r="AX23" t="e">
        <f>IF(MATCH(F23,Sheet1!A:A,0),"YES","NO")</f>
        <v>#N/A</v>
      </c>
    </row>
    <row r="24" spans="1:50" x14ac:dyDescent="0.35">
      <c r="A24" s="18" t="s">
        <v>111</v>
      </c>
      <c r="B24" s="19">
        <v>0.43402654726599993</v>
      </c>
      <c r="C24" s="32">
        <v>0.85389999999999999</v>
      </c>
      <c r="D24" s="18" t="s">
        <v>59</v>
      </c>
      <c r="E24" s="20" t="s">
        <v>60</v>
      </c>
      <c r="F24" s="33" t="s">
        <v>115</v>
      </c>
      <c r="G24" s="32">
        <v>0.85389999999999999</v>
      </c>
      <c r="H24" s="20" t="s">
        <v>116</v>
      </c>
      <c r="I24" s="20" t="s">
        <v>113</v>
      </c>
      <c r="J24" s="20" t="s">
        <v>96</v>
      </c>
      <c r="K24" s="20"/>
      <c r="L24" s="34">
        <v>45335</v>
      </c>
      <c r="M24" s="34">
        <v>45337</v>
      </c>
      <c r="N24" s="21" t="s">
        <v>1996</v>
      </c>
      <c r="O24" s="85" t="s">
        <v>1991</v>
      </c>
      <c r="P24" s="20">
        <v>2024</v>
      </c>
      <c r="Q24" s="20" t="s">
        <v>184</v>
      </c>
      <c r="R24" s="20" t="s">
        <v>39</v>
      </c>
      <c r="S24" s="20" t="s">
        <v>1968</v>
      </c>
      <c r="T24" s="20" t="str">
        <f t="shared" si="1"/>
        <v>DWDM-1049B</v>
      </c>
      <c r="U24" s="20" t="s">
        <v>60</v>
      </c>
      <c r="V24" s="20" t="s">
        <v>1897</v>
      </c>
      <c r="W24" s="20" t="s">
        <v>1898</v>
      </c>
      <c r="X24" s="20" t="s">
        <v>2242</v>
      </c>
      <c r="Y24" s="20" t="s">
        <v>1506</v>
      </c>
      <c r="Z24" s="20" t="s">
        <v>1506</v>
      </c>
      <c r="AA24" s="132">
        <v>45427</v>
      </c>
      <c r="AB24" s="20" t="str">
        <f t="shared" si="3"/>
        <v>Wk20</v>
      </c>
      <c r="AC24" s="21">
        <v>45427</v>
      </c>
      <c r="AD24" s="21"/>
      <c r="AE24" s="22"/>
      <c r="AF24" s="22" t="s">
        <v>2324</v>
      </c>
      <c r="AG24" s="23"/>
      <c r="AH24" s="20"/>
      <c r="AI24" s="24"/>
      <c r="AJ24" s="25"/>
      <c r="AK24" s="20"/>
      <c r="AL24" s="20"/>
      <c r="AM24" s="20"/>
      <c r="AN24" t="s">
        <v>2297</v>
      </c>
      <c r="AO24" s="26" t="e">
        <v>#N/A</v>
      </c>
      <c r="AP24" s="20"/>
      <c r="AQ24" s="20"/>
      <c r="AR24" s="20"/>
      <c r="AS24" s="20"/>
      <c r="AT24" s="27" t="e">
        <v>#N/A</v>
      </c>
      <c r="AU24" s="28"/>
      <c r="AV24" s="25" t="s">
        <v>66</v>
      </c>
      <c r="AW24" s="21">
        <v>45436</v>
      </c>
      <c r="AX24" t="e">
        <f>IF(MATCH(F24,Sheet1!A:A,0),"YES","NO")</f>
        <v>#N/A</v>
      </c>
    </row>
    <row r="25" spans="1:50" x14ac:dyDescent="0.35">
      <c r="A25" s="18" t="s">
        <v>111</v>
      </c>
      <c r="B25" s="19">
        <v>0.43402654726599993</v>
      </c>
      <c r="C25" s="32">
        <v>0.85389999999999999</v>
      </c>
      <c r="D25" s="18" t="s">
        <v>59</v>
      </c>
      <c r="E25" s="20" t="s">
        <v>97</v>
      </c>
      <c r="F25" s="33" t="s">
        <v>117</v>
      </c>
      <c r="G25" s="32">
        <v>0.85389999999999999</v>
      </c>
      <c r="H25" s="20" t="s">
        <v>99</v>
      </c>
      <c r="I25" s="20" t="s">
        <v>113</v>
      </c>
      <c r="J25" s="20" t="s">
        <v>96</v>
      </c>
      <c r="K25" s="20"/>
      <c r="L25" s="34">
        <v>45633</v>
      </c>
      <c r="M25" s="34">
        <v>45337</v>
      </c>
      <c r="N25" s="21" t="e">
        <v>#N/A</v>
      </c>
      <c r="O25" s="85" t="s">
        <v>1878</v>
      </c>
      <c r="P25" s="20"/>
      <c r="Q25" s="20"/>
      <c r="R25" s="20"/>
      <c r="S25" s="20"/>
      <c r="T25" s="20" t="str">
        <f t="shared" si="1"/>
        <v>DWDM-</v>
      </c>
      <c r="U25" s="20"/>
      <c r="V25" s="20"/>
      <c r="W25" s="20"/>
      <c r="X25" s="20" t="s">
        <v>2240</v>
      </c>
      <c r="Y25" s="20" t="s">
        <v>1506</v>
      </c>
      <c r="Z25" s="20" t="s">
        <v>1506</v>
      </c>
      <c r="AA25" s="132">
        <v>45377</v>
      </c>
      <c r="AB25" s="20" t="str">
        <f t="shared" si="3"/>
        <v>Wk13</v>
      </c>
      <c r="AC25" s="21">
        <v>45377</v>
      </c>
      <c r="AD25" s="21"/>
      <c r="AE25" s="22"/>
      <c r="AF25" s="22"/>
      <c r="AG25" s="23"/>
      <c r="AH25" s="20"/>
      <c r="AI25" s="24"/>
      <c r="AJ25" s="25"/>
      <c r="AK25" s="20"/>
      <c r="AL25" s="20"/>
      <c r="AM25" s="20"/>
      <c r="AN25" t="s">
        <v>2297</v>
      </c>
      <c r="AO25" s="26" t="e">
        <v>#N/A</v>
      </c>
      <c r="AP25" s="20"/>
      <c r="AQ25" s="20"/>
      <c r="AR25" s="20"/>
      <c r="AS25" s="20"/>
      <c r="AT25" s="27" t="e">
        <v>#N/A</v>
      </c>
      <c r="AU25" s="28"/>
      <c r="AV25" s="25" t="s">
        <v>66</v>
      </c>
      <c r="AW25" s="21">
        <v>45436</v>
      </c>
      <c r="AX25" t="e">
        <f>IF(MATCH(F25,Sheet1!A:A,0),"YES","NO")</f>
        <v>#N/A</v>
      </c>
    </row>
    <row r="26" spans="1:50" x14ac:dyDescent="0.35">
      <c r="A26" s="18" t="s">
        <v>111</v>
      </c>
      <c r="B26" s="19">
        <v>0.43402654726599993</v>
      </c>
      <c r="C26" s="32">
        <v>0.85389999999999999</v>
      </c>
      <c r="D26" s="18" t="s">
        <v>59</v>
      </c>
      <c r="E26" s="20" t="s">
        <v>118</v>
      </c>
      <c r="F26" s="33" t="s">
        <v>119</v>
      </c>
      <c r="G26" s="32">
        <v>0.85389999999999999</v>
      </c>
      <c r="H26" s="20" t="s">
        <v>120</v>
      </c>
      <c r="I26" s="20" t="s">
        <v>113</v>
      </c>
      <c r="J26" s="20" t="s">
        <v>96</v>
      </c>
      <c r="K26" s="20"/>
      <c r="L26" s="21">
        <v>45633</v>
      </c>
      <c r="M26" s="21">
        <v>45281</v>
      </c>
      <c r="N26" s="21" t="s">
        <v>2079</v>
      </c>
      <c r="O26" s="85" t="s">
        <v>1991</v>
      </c>
      <c r="P26" s="20">
        <v>2024</v>
      </c>
      <c r="Q26" s="20" t="s">
        <v>1988</v>
      </c>
      <c r="R26" s="20" t="s">
        <v>39</v>
      </c>
      <c r="S26" s="20" t="s">
        <v>1833</v>
      </c>
      <c r="T26" s="20" t="str">
        <f t="shared" si="1"/>
        <v>DWDM-1458A</v>
      </c>
      <c r="U26" s="20" t="s">
        <v>118</v>
      </c>
      <c r="V26" s="20" t="s">
        <v>40</v>
      </c>
      <c r="W26" s="20" t="s">
        <v>1754</v>
      </c>
      <c r="X26" s="20" t="s">
        <v>2240</v>
      </c>
      <c r="Y26" s="20" t="s">
        <v>1506</v>
      </c>
      <c r="Z26" s="20" t="s">
        <v>1506</v>
      </c>
      <c r="AA26" s="132">
        <v>45405</v>
      </c>
      <c r="AB26" s="20" t="str">
        <f t="shared" si="3"/>
        <v>Wk17</v>
      </c>
      <c r="AC26" s="21">
        <v>45405</v>
      </c>
      <c r="AD26" s="21"/>
      <c r="AE26" s="22"/>
      <c r="AF26" s="22" t="s">
        <v>2326</v>
      </c>
      <c r="AG26" s="23"/>
      <c r="AH26" s="20"/>
      <c r="AI26" s="24"/>
      <c r="AJ26" s="25"/>
      <c r="AK26" s="20" t="s">
        <v>66</v>
      </c>
      <c r="AL26" s="20"/>
      <c r="AM26" s="20"/>
      <c r="AN26" t="s">
        <v>2297</v>
      </c>
      <c r="AO26" s="26" t="e">
        <v>#N/A</v>
      </c>
      <c r="AP26" s="20"/>
      <c r="AQ26" s="20"/>
      <c r="AR26" s="20"/>
      <c r="AS26" s="20"/>
      <c r="AT26" s="27" t="e">
        <v>#N/A</v>
      </c>
      <c r="AU26" s="28"/>
      <c r="AV26" s="25" t="s">
        <v>66</v>
      </c>
      <c r="AW26" s="21">
        <v>45436</v>
      </c>
      <c r="AX26" t="e">
        <f>IF(MATCH(F26,Sheet1!A:A,0),"YES","NO")</f>
        <v>#N/A</v>
      </c>
    </row>
    <row r="27" spans="1:50" hidden="1" x14ac:dyDescent="0.35">
      <c r="A27" s="18" t="s">
        <v>111</v>
      </c>
      <c r="B27" s="19">
        <v>0.43402654726599993</v>
      </c>
      <c r="C27" s="32">
        <v>0.85389999999999999</v>
      </c>
      <c r="D27" s="18" t="s">
        <v>59</v>
      </c>
      <c r="E27" s="20" t="s">
        <v>121</v>
      </c>
      <c r="F27" s="33" t="s">
        <v>122</v>
      </c>
      <c r="G27" s="32">
        <v>0.85389999999999999</v>
      </c>
      <c r="H27" s="20" t="s">
        <v>123</v>
      </c>
      <c r="I27" s="20" t="s">
        <v>113</v>
      </c>
      <c r="J27" s="20" t="s">
        <v>96</v>
      </c>
      <c r="K27" s="20"/>
      <c r="L27" s="21">
        <v>45335</v>
      </c>
      <c r="M27" s="34">
        <v>45337</v>
      </c>
      <c r="N27" s="21" t="s">
        <v>1994</v>
      </c>
      <c r="O27" s="85" t="s">
        <v>1991</v>
      </c>
      <c r="P27" s="20">
        <v>2024</v>
      </c>
      <c r="Q27" s="20" t="s">
        <v>184</v>
      </c>
      <c r="R27" s="20" t="s">
        <v>39</v>
      </c>
      <c r="S27" s="20" t="s">
        <v>1967</v>
      </c>
      <c r="T27" s="20" t="str">
        <f t="shared" si="1"/>
        <v>DWDM-1475A</v>
      </c>
      <c r="U27" s="20" t="s">
        <v>121</v>
      </c>
      <c r="V27" s="20" t="s">
        <v>1897</v>
      </c>
      <c r="W27" s="20" t="s">
        <v>1824</v>
      </c>
      <c r="X27" s="20" t="s">
        <v>2240</v>
      </c>
      <c r="Y27" s="20" t="s">
        <v>1508</v>
      </c>
      <c r="Z27" s="20" t="s">
        <v>1508</v>
      </c>
      <c r="AA27" s="132">
        <v>45462</v>
      </c>
      <c r="AB27" s="20" t="s">
        <v>2401</v>
      </c>
      <c r="AC27" s="21"/>
      <c r="AD27" s="21"/>
      <c r="AE27" s="22"/>
      <c r="AF27" s="22" t="s">
        <v>2327</v>
      </c>
      <c r="AG27" s="23"/>
      <c r="AH27" s="20"/>
      <c r="AI27" s="24"/>
      <c r="AJ27" s="25"/>
      <c r="AK27" s="20"/>
      <c r="AL27" s="20"/>
      <c r="AM27" s="20"/>
      <c r="AN27" t="s">
        <v>2297</v>
      </c>
      <c r="AO27" s="26" t="e">
        <v>#N/A</v>
      </c>
      <c r="AP27" s="20"/>
      <c r="AQ27" s="20"/>
      <c r="AR27" s="20"/>
      <c r="AS27" s="20"/>
      <c r="AT27" s="27" t="e">
        <v>#N/A</v>
      </c>
      <c r="AU27" s="28"/>
      <c r="AV27" s="25" t="s">
        <v>66</v>
      </c>
      <c r="AW27" s="21">
        <v>45436</v>
      </c>
      <c r="AX27" t="e">
        <f>IF(MATCH(F27,Sheet1!A:A,0),"YES","NO")</f>
        <v>#N/A</v>
      </c>
    </row>
    <row r="28" spans="1:50" ht="43.5" hidden="1" x14ac:dyDescent="0.35">
      <c r="A28" s="18" t="s">
        <v>111</v>
      </c>
      <c r="B28" s="19">
        <v>0.43402654726599993</v>
      </c>
      <c r="C28" s="32">
        <v>0.85389999999999999</v>
      </c>
      <c r="D28" s="18" t="s">
        <v>59</v>
      </c>
      <c r="E28" s="20" t="s">
        <v>103</v>
      </c>
      <c r="F28" s="33" t="s">
        <v>124</v>
      </c>
      <c r="G28" s="32">
        <v>0.85389999999999999</v>
      </c>
      <c r="H28" s="20" t="s">
        <v>125</v>
      </c>
      <c r="I28" s="20" t="s">
        <v>113</v>
      </c>
      <c r="J28" s="20" t="s">
        <v>96</v>
      </c>
      <c r="K28" s="20"/>
      <c r="L28" s="34">
        <v>45260</v>
      </c>
      <c r="M28" s="21"/>
      <c r="N28" s="21" t="e">
        <v>#N/A</v>
      </c>
      <c r="O28" s="85" t="s">
        <v>1878</v>
      </c>
      <c r="P28" s="20"/>
      <c r="Q28" s="20"/>
      <c r="R28" s="20"/>
      <c r="S28" s="20"/>
      <c r="T28" s="20" t="str">
        <f t="shared" si="1"/>
        <v>DWDM-</v>
      </c>
      <c r="U28" s="20"/>
      <c r="V28" s="20"/>
      <c r="W28" s="20"/>
      <c r="X28" s="20" t="s">
        <v>2240</v>
      </c>
      <c r="Y28" s="20" t="s">
        <v>1503</v>
      </c>
      <c r="Z28" s="20" t="s">
        <v>1506</v>
      </c>
      <c r="AA28" s="132">
        <v>45484</v>
      </c>
      <c r="AB28" s="20" t="s">
        <v>2402</v>
      </c>
      <c r="AC28" s="21"/>
      <c r="AD28" s="21"/>
      <c r="AE28" s="22"/>
      <c r="AF28" s="22" t="s">
        <v>2328</v>
      </c>
      <c r="AG28" s="23"/>
      <c r="AH28" s="20"/>
      <c r="AI28" s="24"/>
      <c r="AJ28" s="25"/>
      <c r="AK28" s="20"/>
      <c r="AL28" s="20"/>
      <c r="AM28" s="20"/>
      <c r="AN28" t="s">
        <v>2297</v>
      </c>
      <c r="AO28" s="26" t="e">
        <v>#N/A</v>
      </c>
      <c r="AP28" s="20"/>
      <c r="AQ28" s="20"/>
      <c r="AR28" s="20"/>
      <c r="AS28" s="20"/>
      <c r="AT28" s="27" t="e">
        <v>#N/A</v>
      </c>
      <c r="AU28" s="28"/>
      <c r="AV28" s="25" t="s">
        <v>66</v>
      </c>
      <c r="AW28" s="21">
        <v>45436</v>
      </c>
      <c r="AX28" t="e">
        <f>IF(MATCH(F28,Sheet1!A:A,0),"YES","NO")</f>
        <v>#N/A</v>
      </c>
    </row>
    <row r="29" spans="1:50" x14ac:dyDescent="0.35">
      <c r="A29" s="18" t="s">
        <v>126</v>
      </c>
      <c r="B29" s="19">
        <v>4.6672209813299999</v>
      </c>
      <c r="C29" s="32">
        <v>1.0339</v>
      </c>
      <c r="D29" s="18" t="s">
        <v>59</v>
      </c>
      <c r="E29" s="20" t="s">
        <v>127</v>
      </c>
      <c r="F29" s="33" t="s">
        <v>128</v>
      </c>
      <c r="G29" s="32">
        <v>1.0339</v>
      </c>
      <c r="H29" s="20" t="s">
        <v>129</v>
      </c>
      <c r="I29" s="20" t="s">
        <v>37</v>
      </c>
      <c r="J29" s="20" t="s">
        <v>64</v>
      </c>
      <c r="K29" s="20"/>
      <c r="L29" s="21">
        <v>45318</v>
      </c>
      <c r="M29" s="21"/>
      <c r="N29" s="21" t="s">
        <v>2006</v>
      </c>
      <c r="O29" s="85" t="s">
        <v>1991</v>
      </c>
      <c r="P29" s="20">
        <v>2024</v>
      </c>
      <c r="Q29" s="20" t="s">
        <v>184</v>
      </c>
      <c r="R29" s="20" t="s">
        <v>39</v>
      </c>
      <c r="S29" s="20" t="s">
        <v>1973</v>
      </c>
      <c r="T29" s="20" t="str">
        <f t="shared" si="1"/>
        <v>DWDM-1197A</v>
      </c>
      <c r="U29" s="20" t="s">
        <v>127</v>
      </c>
      <c r="V29" s="20" t="s">
        <v>1897</v>
      </c>
      <c r="W29" s="20" t="s">
        <v>1810</v>
      </c>
      <c r="X29" s="20" t="s">
        <v>2240</v>
      </c>
      <c r="Y29" s="20" t="s">
        <v>1506</v>
      </c>
      <c r="Z29" s="20" t="s">
        <v>1506</v>
      </c>
      <c r="AA29" s="132">
        <v>45427</v>
      </c>
      <c r="AB29" s="20" t="str">
        <f t="shared" ref="AB29:AB35" si="4">"Wk"&amp;WEEKNUM(AA29,21)</f>
        <v>Wk20</v>
      </c>
      <c r="AC29" s="21">
        <v>45427</v>
      </c>
      <c r="AD29" s="21"/>
      <c r="AE29" s="22"/>
      <c r="AF29" s="22" t="s">
        <v>2324</v>
      </c>
      <c r="AG29" s="23"/>
      <c r="AH29" s="20"/>
      <c r="AI29" s="24"/>
      <c r="AJ29" s="25" t="s">
        <v>65</v>
      </c>
      <c r="AK29" s="20"/>
      <c r="AL29" s="20"/>
      <c r="AM29" s="20"/>
      <c r="AN29" t="s">
        <v>2275</v>
      </c>
      <c r="AO29" s="26" t="e">
        <v>#N/A</v>
      </c>
      <c r="AP29" s="20"/>
      <c r="AQ29" s="20"/>
      <c r="AR29" s="20"/>
      <c r="AS29" s="20"/>
      <c r="AT29" s="27" t="e">
        <v>#N/A</v>
      </c>
      <c r="AU29" s="28" t="s">
        <v>131</v>
      </c>
      <c r="AV29" s="25" t="s">
        <v>66</v>
      </c>
      <c r="AW29" s="21">
        <v>45067</v>
      </c>
      <c r="AX29" t="e">
        <f>IF(MATCH(F29,Sheet1!A:A,0),"YES","NO")</f>
        <v>#N/A</v>
      </c>
    </row>
    <row r="30" spans="1:50" ht="43.5" x14ac:dyDescent="0.35">
      <c r="A30" s="18" t="s">
        <v>126</v>
      </c>
      <c r="B30" s="19">
        <v>4.6672209813299999</v>
      </c>
      <c r="C30" s="32">
        <v>1.0339</v>
      </c>
      <c r="D30" s="18" t="s">
        <v>59</v>
      </c>
      <c r="E30" s="20" t="s">
        <v>132</v>
      </c>
      <c r="F30" s="33" t="s">
        <v>133</v>
      </c>
      <c r="G30" s="32">
        <v>1.0339</v>
      </c>
      <c r="H30" s="20" t="s">
        <v>134</v>
      </c>
      <c r="I30" s="20" t="s">
        <v>37</v>
      </c>
      <c r="J30" s="20" t="s">
        <v>64</v>
      </c>
      <c r="K30" s="20"/>
      <c r="L30" s="21"/>
      <c r="M30" s="21"/>
      <c r="N30" s="21" t="e">
        <v>#N/A</v>
      </c>
      <c r="O30" s="85" t="s">
        <v>1878</v>
      </c>
      <c r="P30" s="20"/>
      <c r="Q30" s="20"/>
      <c r="R30" s="20"/>
      <c r="S30" s="20"/>
      <c r="T30" s="20" t="str">
        <f t="shared" si="1"/>
        <v>DWDM-</v>
      </c>
      <c r="U30" s="20"/>
      <c r="V30" s="20"/>
      <c r="W30" s="20" t="s">
        <v>2295</v>
      </c>
      <c r="X30" s="20" t="s">
        <v>2240</v>
      </c>
      <c r="Y30" s="20" t="s">
        <v>1506</v>
      </c>
      <c r="Z30" s="20" t="s">
        <v>1506</v>
      </c>
      <c r="AA30" s="132">
        <v>45429</v>
      </c>
      <c r="AB30" s="20" t="str">
        <f t="shared" si="4"/>
        <v>Wk20</v>
      </c>
      <c r="AC30" s="21">
        <v>45429</v>
      </c>
      <c r="AD30" s="21"/>
      <c r="AE30" s="22"/>
      <c r="AF30" s="22" t="s">
        <v>2329</v>
      </c>
      <c r="AG30" s="23"/>
      <c r="AH30" s="20"/>
      <c r="AI30" s="24"/>
      <c r="AJ30" s="25" t="s">
        <v>65</v>
      </c>
      <c r="AK30" s="20"/>
      <c r="AL30" s="20"/>
      <c r="AM30" s="20"/>
      <c r="AN30" t="s">
        <v>2275</v>
      </c>
      <c r="AO30" s="26" t="e">
        <v>#N/A</v>
      </c>
      <c r="AP30" s="20"/>
      <c r="AQ30" s="20"/>
      <c r="AR30" s="20"/>
      <c r="AS30" s="20"/>
      <c r="AT30" s="27" t="e">
        <v>#N/A</v>
      </c>
      <c r="AU30" s="28" t="s">
        <v>131</v>
      </c>
      <c r="AV30" s="25" t="s">
        <v>66</v>
      </c>
      <c r="AW30" s="21">
        <v>45067</v>
      </c>
      <c r="AX30" t="e">
        <f>IF(MATCH(F30,Sheet1!A:A,0),"YES","NO")</f>
        <v>#N/A</v>
      </c>
    </row>
    <row r="31" spans="1:50" ht="72.5" x14ac:dyDescent="0.35">
      <c r="A31" s="18" t="s">
        <v>126</v>
      </c>
      <c r="B31" s="19">
        <v>4.6672209813299999</v>
      </c>
      <c r="C31" s="32">
        <v>1.0339</v>
      </c>
      <c r="D31" s="18" t="s">
        <v>59</v>
      </c>
      <c r="E31" s="20" t="s">
        <v>135</v>
      </c>
      <c r="F31" s="33" t="s">
        <v>136</v>
      </c>
      <c r="G31" s="32">
        <v>1.0339</v>
      </c>
      <c r="H31" s="20" t="s">
        <v>137</v>
      </c>
      <c r="I31" s="20" t="s">
        <v>37</v>
      </c>
      <c r="J31" s="20" t="s">
        <v>64</v>
      </c>
      <c r="K31" s="20"/>
      <c r="L31" s="21">
        <v>45318</v>
      </c>
      <c r="M31" s="21"/>
      <c r="N31" s="21" t="s">
        <v>2007</v>
      </c>
      <c r="O31" s="85" t="s">
        <v>1991</v>
      </c>
      <c r="P31" s="20">
        <v>2024</v>
      </c>
      <c r="Q31" s="20" t="s">
        <v>184</v>
      </c>
      <c r="R31" s="20" t="s">
        <v>39</v>
      </c>
      <c r="S31" s="20" t="s">
        <v>1974</v>
      </c>
      <c r="T31" s="20" t="str">
        <f t="shared" si="1"/>
        <v>DWDM-1918A</v>
      </c>
      <c r="U31" s="20" t="s">
        <v>135</v>
      </c>
      <c r="V31" s="20" t="s">
        <v>1897</v>
      </c>
      <c r="W31" s="20" t="s">
        <v>1810</v>
      </c>
      <c r="X31" s="20" t="s">
        <v>2240</v>
      </c>
      <c r="Y31" s="20" t="s">
        <v>1506</v>
      </c>
      <c r="Z31" s="20" t="s">
        <v>1506</v>
      </c>
      <c r="AA31" s="132">
        <v>45435</v>
      </c>
      <c r="AB31" s="20" t="str">
        <f t="shared" si="4"/>
        <v>Wk21</v>
      </c>
      <c r="AC31" s="21">
        <v>45435</v>
      </c>
      <c r="AD31" s="21"/>
      <c r="AE31" s="22"/>
      <c r="AF31" s="22" t="s">
        <v>2358</v>
      </c>
      <c r="AG31" s="23"/>
      <c r="AH31" s="20"/>
      <c r="AI31" s="24"/>
      <c r="AJ31" s="25" t="s">
        <v>65</v>
      </c>
      <c r="AK31" s="20"/>
      <c r="AL31" s="20"/>
      <c r="AM31" s="20"/>
      <c r="AN31" t="s">
        <v>2275</v>
      </c>
      <c r="AO31" s="26" t="e">
        <v>#N/A</v>
      </c>
      <c r="AP31" s="20"/>
      <c r="AQ31" s="20"/>
      <c r="AR31" s="20"/>
      <c r="AS31" s="20"/>
      <c r="AT31" s="27" t="e">
        <v>#N/A</v>
      </c>
      <c r="AU31" s="28" t="s">
        <v>131</v>
      </c>
      <c r="AV31" s="25" t="s">
        <v>66</v>
      </c>
      <c r="AW31" s="21">
        <v>45067</v>
      </c>
      <c r="AX31" t="e">
        <f>IF(MATCH(F31,Sheet1!A:A,0),"YES","NO")</f>
        <v>#N/A</v>
      </c>
    </row>
    <row r="32" spans="1:50" x14ac:dyDescent="0.35">
      <c r="A32" s="18" t="s">
        <v>138</v>
      </c>
      <c r="B32" s="19">
        <v>0.27229714469800004</v>
      </c>
      <c r="C32" s="32">
        <v>0.51851434346799996</v>
      </c>
      <c r="D32" s="18" t="s">
        <v>59</v>
      </c>
      <c r="E32" s="20" t="s">
        <v>139</v>
      </c>
      <c r="F32" s="22" t="s">
        <v>140</v>
      </c>
      <c r="G32" s="32">
        <v>0.51851434346799996</v>
      </c>
      <c r="H32" s="20" t="s">
        <v>141</v>
      </c>
      <c r="I32" s="20" t="s">
        <v>142</v>
      </c>
      <c r="J32" s="20" t="s">
        <v>64</v>
      </c>
      <c r="K32" s="20"/>
      <c r="L32" s="21">
        <v>45321</v>
      </c>
      <c r="M32" s="21"/>
      <c r="N32" s="21" t="s">
        <v>2011</v>
      </c>
      <c r="O32" s="85" t="s">
        <v>1991</v>
      </c>
      <c r="P32" s="20">
        <v>2024</v>
      </c>
      <c r="Q32" s="20" t="s">
        <v>1989</v>
      </c>
      <c r="R32" s="20" t="s">
        <v>39</v>
      </c>
      <c r="S32" s="20" t="s">
        <v>1977</v>
      </c>
      <c r="T32" s="20" t="str">
        <f t="shared" si="1"/>
        <v>DWDM-8263A</v>
      </c>
      <c r="U32" s="20" t="s">
        <v>139</v>
      </c>
      <c r="V32" s="20" t="s">
        <v>1897</v>
      </c>
      <c r="W32" s="20" t="s">
        <v>1799</v>
      </c>
      <c r="X32" s="20" t="s">
        <v>2240</v>
      </c>
      <c r="Y32" s="20" t="s">
        <v>1506</v>
      </c>
      <c r="Z32" s="20" t="s">
        <v>1506</v>
      </c>
      <c r="AA32" s="132">
        <v>45405</v>
      </c>
      <c r="AB32" s="20" t="str">
        <f t="shared" si="4"/>
        <v>Wk17</v>
      </c>
      <c r="AC32" s="21">
        <v>45405</v>
      </c>
      <c r="AD32" s="21"/>
      <c r="AE32" s="22"/>
      <c r="AF32" s="22"/>
      <c r="AG32" s="23"/>
      <c r="AH32" s="20"/>
      <c r="AI32" s="24"/>
      <c r="AJ32" s="25" t="s">
        <v>65</v>
      </c>
      <c r="AK32" s="20"/>
      <c r="AL32" s="20"/>
      <c r="AM32" s="20"/>
      <c r="AN32" t="s">
        <v>2277</v>
      </c>
      <c r="AO32" s="26"/>
      <c r="AP32" s="20"/>
      <c r="AQ32" s="20"/>
      <c r="AR32" s="20"/>
      <c r="AS32" s="20"/>
      <c r="AT32" s="27"/>
      <c r="AU32" s="28"/>
      <c r="AV32" s="25" t="s">
        <v>66</v>
      </c>
      <c r="AW32" s="21">
        <v>45377</v>
      </c>
      <c r="AX32" t="e">
        <f>IF(MATCH(F32,Sheet1!A:A,0),"YES","NO")</f>
        <v>#N/A</v>
      </c>
    </row>
    <row r="33" spans="1:51" ht="58" hidden="1" x14ac:dyDescent="0.35">
      <c r="A33" s="18" t="s">
        <v>138</v>
      </c>
      <c r="B33" s="19">
        <v>0.27229714469800004</v>
      </c>
      <c r="C33" s="32">
        <v>0.51851434346799996</v>
      </c>
      <c r="D33" s="18" t="s">
        <v>59</v>
      </c>
      <c r="E33" s="20" t="s">
        <v>143</v>
      </c>
      <c r="F33" s="20" t="s">
        <v>144</v>
      </c>
      <c r="G33" s="32">
        <v>0.51851434346799996</v>
      </c>
      <c r="H33" s="20" t="s">
        <v>145</v>
      </c>
      <c r="I33" s="20" t="s">
        <v>37</v>
      </c>
      <c r="J33" s="20" t="s">
        <v>64</v>
      </c>
      <c r="K33" s="20"/>
      <c r="L33" s="21">
        <v>45321</v>
      </c>
      <c r="M33" s="21"/>
      <c r="N33" s="21" t="e">
        <v>#N/A</v>
      </c>
      <c r="O33" s="85" t="s">
        <v>1878</v>
      </c>
      <c r="P33" s="20"/>
      <c r="Q33" s="20"/>
      <c r="R33" s="20"/>
      <c r="S33" s="20"/>
      <c r="T33" s="20" t="str">
        <f t="shared" si="1"/>
        <v>DWDM-</v>
      </c>
      <c r="U33" s="20"/>
      <c r="V33" s="20"/>
      <c r="W33" s="20"/>
      <c r="X33" s="20" t="s">
        <v>146</v>
      </c>
      <c r="Y33" s="20" t="s">
        <v>1508</v>
      </c>
      <c r="Z33" s="20" t="s">
        <v>1508</v>
      </c>
      <c r="AA33" s="132">
        <v>45447</v>
      </c>
      <c r="AB33" s="20" t="str">
        <f t="shared" si="4"/>
        <v>Wk23</v>
      </c>
      <c r="AC33" s="21"/>
      <c r="AD33" s="21" t="s">
        <v>146</v>
      </c>
      <c r="AE33" s="22"/>
      <c r="AF33" s="22" t="s">
        <v>2330</v>
      </c>
      <c r="AG33" s="23"/>
      <c r="AH33" s="20"/>
      <c r="AI33" s="24"/>
      <c r="AJ33" s="25" t="s">
        <v>65</v>
      </c>
      <c r="AK33" s="20"/>
      <c r="AL33" s="20"/>
      <c r="AM33" s="20"/>
      <c r="AN33" t="s">
        <v>2277</v>
      </c>
      <c r="AO33" s="26"/>
      <c r="AP33" s="20"/>
      <c r="AQ33" s="20"/>
      <c r="AR33" s="20"/>
      <c r="AS33" s="20"/>
      <c r="AT33" s="27"/>
      <c r="AU33" s="28"/>
      <c r="AV33" s="25" t="s">
        <v>66</v>
      </c>
      <c r="AW33" s="21">
        <v>45457</v>
      </c>
      <c r="AX33" t="e">
        <f>IF(MATCH(F33,Sheet1!A:A,0),"YES","NO")</f>
        <v>#N/A</v>
      </c>
    </row>
    <row r="34" spans="1:51" x14ac:dyDescent="0.35">
      <c r="A34" s="18" t="s">
        <v>138</v>
      </c>
      <c r="B34" s="19">
        <v>0.27229714469800004</v>
      </c>
      <c r="C34" s="32">
        <v>0.51851434346799996</v>
      </c>
      <c r="D34" s="18" t="s">
        <v>59</v>
      </c>
      <c r="E34" s="20" t="s">
        <v>147</v>
      </c>
      <c r="F34" s="22" t="s">
        <v>148</v>
      </c>
      <c r="G34" s="32">
        <v>0.51851434346799996</v>
      </c>
      <c r="H34" s="20" t="s">
        <v>149</v>
      </c>
      <c r="I34" s="20" t="s">
        <v>37</v>
      </c>
      <c r="J34" s="20" t="s">
        <v>64</v>
      </c>
      <c r="K34" s="20"/>
      <c r="L34" s="21">
        <v>45321</v>
      </c>
      <c r="M34" s="21"/>
      <c r="N34" s="21" t="s">
        <v>2012</v>
      </c>
      <c r="O34" s="85" t="s">
        <v>1991</v>
      </c>
      <c r="P34" s="20">
        <v>2024</v>
      </c>
      <c r="Q34" s="20" t="s">
        <v>184</v>
      </c>
      <c r="R34" s="20" t="s">
        <v>39</v>
      </c>
      <c r="S34" s="20" t="s">
        <v>1977</v>
      </c>
      <c r="T34" s="20" t="str">
        <f t="shared" si="1"/>
        <v>DWDM-8288B</v>
      </c>
      <c r="U34" s="20" t="s">
        <v>147</v>
      </c>
      <c r="V34" s="20" t="s">
        <v>1897</v>
      </c>
      <c r="W34" s="20" t="s">
        <v>1812</v>
      </c>
      <c r="X34" s="20" t="s">
        <v>2240</v>
      </c>
      <c r="Y34" s="20" t="s">
        <v>1506</v>
      </c>
      <c r="Z34" s="20" t="s">
        <v>1506</v>
      </c>
      <c r="AA34" s="132">
        <v>45404</v>
      </c>
      <c r="AB34" s="20" t="str">
        <f t="shared" si="4"/>
        <v>Wk17</v>
      </c>
      <c r="AC34" s="21">
        <v>45405</v>
      </c>
      <c r="AD34" s="21"/>
      <c r="AE34" s="22"/>
      <c r="AF34" s="22"/>
      <c r="AG34" s="23"/>
      <c r="AH34" s="20"/>
      <c r="AI34" s="24"/>
      <c r="AJ34" s="25" t="s">
        <v>65</v>
      </c>
      <c r="AK34" s="20"/>
      <c r="AL34" s="20"/>
      <c r="AM34" s="20"/>
      <c r="AN34" t="s">
        <v>2277</v>
      </c>
      <c r="AO34" s="26"/>
      <c r="AP34" s="20"/>
      <c r="AQ34" s="20"/>
      <c r="AR34" s="20"/>
      <c r="AS34" s="20"/>
      <c r="AT34" s="27"/>
      <c r="AU34" s="28"/>
      <c r="AV34" s="25" t="s">
        <v>66</v>
      </c>
      <c r="AW34" s="21">
        <v>45457</v>
      </c>
      <c r="AX34" t="e">
        <f>IF(MATCH(F34,Sheet1!A:A,0),"YES","NO")</f>
        <v>#N/A</v>
      </c>
    </row>
    <row r="35" spans="1:51" ht="58" hidden="1" x14ac:dyDescent="0.35">
      <c r="A35" s="18" t="s">
        <v>138</v>
      </c>
      <c r="B35" s="19">
        <v>0.27229714469800004</v>
      </c>
      <c r="C35" s="32">
        <v>0.51851434346799996</v>
      </c>
      <c r="D35" s="18" t="s">
        <v>59</v>
      </c>
      <c r="E35" s="20" t="s">
        <v>150</v>
      </c>
      <c r="F35" s="20" t="s">
        <v>151</v>
      </c>
      <c r="G35" s="32">
        <v>0.51851434346799996</v>
      </c>
      <c r="H35" s="20" t="s">
        <v>152</v>
      </c>
      <c r="I35" s="20" t="s">
        <v>37</v>
      </c>
      <c r="J35" s="20" t="s">
        <v>64</v>
      </c>
      <c r="K35" s="20"/>
      <c r="L35" s="21">
        <v>45321</v>
      </c>
      <c r="M35" s="21"/>
      <c r="N35" s="21" t="s">
        <v>2010</v>
      </c>
      <c r="O35" s="85" t="s">
        <v>1991</v>
      </c>
      <c r="P35" s="20">
        <v>2024</v>
      </c>
      <c r="Q35" s="20" t="s">
        <v>184</v>
      </c>
      <c r="R35" s="20" t="s">
        <v>39</v>
      </c>
      <c r="S35" s="20" t="s">
        <v>138</v>
      </c>
      <c r="T35" s="20" t="str">
        <f t="shared" si="1"/>
        <v>DWDM-8294A</v>
      </c>
      <c r="U35" s="20" t="s">
        <v>150</v>
      </c>
      <c r="V35" s="20" t="s">
        <v>1897</v>
      </c>
      <c r="W35" s="20" t="s">
        <v>1819</v>
      </c>
      <c r="X35" s="20" t="s">
        <v>146</v>
      </c>
      <c r="Y35" s="20" t="s">
        <v>1506</v>
      </c>
      <c r="Z35" s="20" t="s">
        <v>1506</v>
      </c>
      <c r="AA35" s="132">
        <v>45448</v>
      </c>
      <c r="AB35" s="20" t="str">
        <f t="shared" si="4"/>
        <v>Wk23</v>
      </c>
      <c r="AC35" s="21"/>
      <c r="AD35" s="21" t="s">
        <v>153</v>
      </c>
      <c r="AE35" s="22"/>
      <c r="AF35" s="22" t="s">
        <v>2331</v>
      </c>
      <c r="AG35" s="23"/>
      <c r="AH35" s="20"/>
      <c r="AI35" s="24"/>
      <c r="AJ35" s="25" t="s">
        <v>65</v>
      </c>
      <c r="AK35" s="20"/>
      <c r="AL35" s="20"/>
      <c r="AM35" s="20"/>
      <c r="AN35" t="s">
        <v>2277</v>
      </c>
      <c r="AO35" s="26"/>
      <c r="AP35" s="20"/>
      <c r="AQ35" s="20"/>
      <c r="AR35" s="20"/>
      <c r="AS35" s="20"/>
      <c r="AT35" s="27"/>
      <c r="AU35" s="28"/>
      <c r="AV35" s="25" t="s">
        <v>66</v>
      </c>
      <c r="AW35" s="21">
        <v>45457</v>
      </c>
      <c r="AX35" t="e">
        <f>IF(MATCH(F35,Sheet1!A:A,0),"YES","NO")</f>
        <v>#N/A</v>
      </c>
    </row>
    <row r="36" spans="1:51" hidden="1" x14ac:dyDescent="0.35">
      <c r="A36" s="18" t="s">
        <v>154</v>
      </c>
      <c r="B36" s="19">
        <v>0.91649508390899992</v>
      </c>
      <c r="C36" s="32">
        <v>1.127882496832</v>
      </c>
      <c r="D36" s="18" t="s">
        <v>59</v>
      </c>
      <c r="E36" s="20" t="s">
        <v>155</v>
      </c>
      <c r="F36" s="20" t="s">
        <v>156</v>
      </c>
      <c r="G36" s="32">
        <v>1.127882496832</v>
      </c>
      <c r="H36" s="20" t="s">
        <v>157</v>
      </c>
      <c r="I36" s="20" t="s">
        <v>37</v>
      </c>
      <c r="J36" s="20" t="s">
        <v>158</v>
      </c>
      <c r="K36" s="20"/>
      <c r="L36" s="21">
        <v>45281</v>
      </c>
      <c r="M36" s="21">
        <v>45338</v>
      </c>
      <c r="N36" s="21" t="s">
        <v>2013</v>
      </c>
      <c r="O36" s="85" t="s">
        <v>1991</v>
      </c>
      <c r="P36" s="20">
        <v>2024</v>
      </c>
      <c r="Q36" s="20" t="s">
        <v>184</v>
      </c>
      <c r="R36" s="20" t="s">
        <v>39</v>
      </c>
      <c r="S36" s="20" t="s">
        <v>154</v>
      </c>
      <c r="T36" s="20" t="str">
        <f t="shared" si="1"/>
        <v>DWDM-8139B</v>
      </c>
      <c r="U36" s="20" t="s">
        <v>155</v>
      </c>
      <c r="V36" s="20" t="s">
        <v>1897</v>
      </c>
      <c r="W36" s="20" t="s">
        <v>1817</v>
      </c>
      <c r="X36" s="20" t="s">
        <v>146</v>
      </c>
      <c r="Y36" s="20" t="s">
        <v>1509</v>
      </c>
      <c r="Z36" s="20" t="s">
        <v>1504</v>
      </c>
      <c r="AA36" s="132">
        <v>45484</v>
      </c>
      <c r="AB36" s="20" t="s">
        <v>2402</v>
      </c>
      <c r="AC36" s="21"/>
      <c r="AD36" s="21" t="s">
        <v>159</v>
      </c>
      <c r="AE36" s="22"/>
      <c r="AF36" s="22" t="s">
        <v>2355</v>
      </c>
      <c r="AG36" s="23"/>
      <c r="AH36" s="20"/>
      <c r="AI36" s="24"/>
      <c r="AJ36" s="25" t="s">
        <v>65</v>
      </c>
      <c r="AK36" s="20"/>
      <c r="AL36" s="20"/>
      <c r="AM36" s="20"/>
      <c r="AN36" t="s">
        <v>2278</v>
      </c>
      <c r="AO36" s="26"/>
      <c r="AP36" s="20"/>
      <c r="AQ36" s="20"/>
      <c r="AR36" s="20"/>
      <c r="AS36" s="20"/>
      <c r="AT36" s="27"/>
      <c r="AU36" s="28"/>
      <c r="AV36" s="25" t="s">
        <v>66</v>
      </c>
      <c r="AW36" s="21">
        <v>45436</v>
      </c>
      <c r="AX36" t="e">
        <f>IF(MATCH(F36,Sheet1!A:A,0),"YES","NO")</f>
        <v>#N/A</v>
      </c>
    </row>
    <row r="37" spans="1:51" hidden="1" x14ac:dyDescent="0.35">
      <c r="A37" s="18" t="s">
        <v>154</v>
      </c>
      <c r="B37" s="19">
        <v>0.91649508390899992</v>
      </c>
      <c r="C37" s="32">
        <v>1.127882496832</v>
      </c>
      <c r="D37" s="18" t="s">
        <v>59</v>
      </c>
      <c r="E37" s="20" t="s">
        <v>160</v>
      </c>
      <c r="F37" s="20" t="s">
        <v>161</v>
      </c>
      <c r="G37" s="32">
        <v>1.127882496832</v>
      </c>
      <c r="H37" s="20" t="s">
        <v>162</v>
      </c>
      <c r="I37" s="20" t="s">
        <v>142</v>
      </c>
      <c r="J37" s="20" t="s">
        <v>158</v>
      </c>
      <c r="K37" s="20"/>
      <c r="L37" s="21">
        <v>45279</v>
      </c>
      <c r="M37" s="21"/>
      <c r="N37" s="21" t="e">
        <v>#N/A</v>
      </c>
      <c r="O37" s="85" t="s">
        <v>1878</v>
      </c>
      <c r="P37" s="20"/>
      <c r="Q37" s="20"/>
      <c r="R37" s="20"/>
      <c r="S37" s="20"/>
      <c r="T37" s="20" t="str">
        <f t="shared" si="1"/>
        <v>DWDM-</v>
      </c>
      <c r="U37" s="20"/>
      <c r="V37" s="20"/>
      <c r="W37" s="20"/>
      <c r="X37" s="20" t="s">
        <v>2243</v>
      </c>
      <c r="Y37" s="20" t="s">
        <v>1508</v>
      </c>
      <c r="Z37" s="20" t="s">
        <v>1508</v>
      </c>
      <c r="AA37" s="132"/>
      <c r="AB37" s="20"/>
      <c r="AC37" s="21"/>
      <c r="AD37" s="21"/>
      <c r="AE37" s="22"/>
      <c r="AF37" s="22"/>
      <c r="AG37" s="23"/>
      <c r="AH37" s="20"/>
      <c r="AI37" s="24"/>
      <c r="AJ37" s="25" t="s">
        <v>65</v>
      </c>
      <c r="AK37" s="20"/>
      <c r="AL37" s="20"/>
      <c r="AM37" s="20"/>
      <c r="AN37" t="s">
        <v>2278</v>
      </c>
      <c r="AO37" s="26"/>
      <c r="AP37" s="20"/>
      <c r="AQ37" s="20"/>
      <c r="AR37" s="20"/>
      <c r="AS37" s="20"/>
      <c r="AT37" s="27"/>
      <c r="AU37" s="28"/>
      <c r="AV37" s="25" t="s">
        <v>66</v>
      </c>
      <c r="AW37" s="21">
        <v>45436</v>
      </c>
      <c r="AX37" t="e">
        <f>IF(MATCH(F37,Sheet1!A:A,0),"YES","NO")</f>
        <v>#N/A</v>
      </c>
    </row>
    <row r="38" spans="1:51" x14ac:dyDescent="0.35">
      <c r="A38" s="18" t="s">
        <v>154</v>
      </c>
      <c r="B38" s="19">
        <v>0.91649508390899992</v>
      </c>
      <c r="C38" s="32">
        <v>1.127882496832</v>
      </c>
      <c r="D38" s="18" t="s">
        <v>59</v>
      </c>
      <c r="E38" s="20" t="s">
        <v>163</v>
      </c>
      <c r="F38" s="20" t="s">
        <v>164</v>
      </c>
      <c r="G38" s="32">
        <v>1.127882496832</v>
      </c>
      <c r="H38" s="20" t="s">
        <v>165</v>
      </c>
      <c r="I38" s="20" t="s">
        <v>37</v>
      </c>
      <c r="J38" s="20" t="s">
        <v>158</v>
      </c>
      <c r="K38" s="20"/>
      <c r="L38" s="21">
        <v>45281</v>
      </c>
      <c r="M38" s="21">
        <v>45338</v>
      </c>
      <c r="N38" s="21" t="e">
        <v>#N/A</v>
      </c>
      <c r="O38" s="85" t="s">
        <v>1878</v>
      </c>
      <c r="P38" s="20"/>
      <c r="Q38" s="20"/>
      <c r="R38" s="20"/>
      <c r="S38" s="20"/>
      <c r="T38" s="20" t="str">
        <f t="shared" si="1"/>
        <v>DWDM-</v>
      </c>
      <c r="U38" s="20"/>
      <c r="V38" s="20"/>
      <c r="W38" s="20"/>
      <c r="X38" s="20" t="s">
        <v>2240</v>
      </c>
      <c r="Y38" s="20" t="s">
        <v>1508</v>
      </c>
      <c r="Z38" s="20" t="s">
        <v>1508</v>
      </c>
      <c r="AA38" s="132">
        <v>45406</v>
      </c>
      <c r="AB38" s="20" t="str">
        <f>"Wk"&amp;WEEKNUM(AA38,21)</f>
        <v>Wk17</v>
      </c>
      <c r="AC38" s="21">
        <v>45407</v>
      </c>
      <c r="AD38" s="21"/>
      <c r="AE38" s="22"/>
      <c r="AF38" s="22"/>
      <c r="AG38" s="23"/>
      <c r="AH38" s="20"/>
      <c r="AI38" s="24"/>
      <c r="AJ38" s="25" t="s">
        <v>65</v>
      </c>
      <c r="AK38" s="20"/>
      <c r="AL38" s="20"/>
      <c r="AM38" s="20"/>
      <c r="AN38" t="s">
        <v>2278</v>
      </c>
      <c r="AO38" s="26"/>
      <c r="AP38" s="20"/>
      <c r="AQ38" s="20"/>
      <c r="AR38" s="20"/>
      <c r="AS38" s="20"/>
      <c r="AT38" s="27"/>
      <c r="AU38" s="28"/>
      <c r="AV38" s="25" t="s">
        <v>66</v>
      </c>
      <c r="AW38" s="21">
        <v>45436</v>
      </c>
      <c r="AX38" t="e">
        <f>IF(MATCH(F38,Sheet1!A:A,0),"YES","NO")</f>
        <v>#N/A</v>
      </c>
    </row>
    <row r="39" spans="1:51" x14ac:dyDescent="0.35">
      <c r="A39" s="18" t="s">
        <v>154</v>
      </c>
      <c r="B39" s="19">
        <v>0.91649508390899992</v>
      </c>
      <c r="C39" s="32">
        <v>1.127882496832</v>
      </c>
      <c r="D39" s="18" t="s">
        <v>59</v>
      </c>
      <c r="E39" s="20" t="s">
        <v>166</v>
      </c>
      <c r="F39" s="20" t="s">
        <v>167</v>
      </c>
      <c r="G39" s="32">
        <v>1.127882496832</v>
      </c>
      <c r="H39" s="20" t="s">
        <v>168</v>
      </c>
      <c r="I39" s="20" t="s">
        <v>37</v>
      </c>
      <c r="J39" s="20" t="s">
        <v>158</v>
      </c>
      <c r="K39" s="20"/>
      <c r="L39" s="21">
        <v>45281</v>
      </c>
      <c r="M39" s="21">
        <v>45338</v>
      </c>
      <c r="N39" s="21" t="s">
        <v>2014</v>
      </c>
      <c r="O39" s="85" t="s">
        <v>1991</v>
      </c>
      <c r="P39" s="20">
        <v>2024</v>
      </c>
      <c r="Q39" s="20" t="s">
        <v>1989</v>
      </c>
      <c r="R39" s="20" t="s">
        <v>39</v>
      </c>
      <c r="S39" s="20" t="s">
        <v>154</v>
      </c>
      <c r="T39" s="20" t="str">
        <f t="shared" si="1"/>
        <v>DWDM-8229A</v>
      </c>
      <c r="U39" s="20" t="s">
        <v>166</v>
      </c>
      <c r="V39" s="20" t="s">
        <v>1897</v>
      </c>
      <c r="W39" s="20" t="s">
        <v>1798</v>
      </c>
      <c r="X39" s="20" t="s">
        <v>2240</v>
      </c>
      <c r="Y39" s="20" t="s">
        <v>1506</v>
      </c>
      <c r="Z39" s="20" t="s">
        <v>1506</v>
      </c>
      <c r="AA39" s="132">
        <v>45406</v>
      </c>
      <c r="AB39" s="20" t="str">
        <f>"Wk"&amp;WEEKNUM(AA39,21)</f>
        <v>Wk17</v>
      </c>
      <c r="AC39" s="21">
        <v>45406</v>
      </c>
      <c r="AD39" s="21"/>
      <c r="AE39" s="22"/>
      <c r="AF39" s="22"/>
      <c r="AG39" s="23"/>
      <c r="AH39" s="20"/>
      <c r="AI39" s="24"/>
      <c r="AJ39" s="25" t="s">
        <v>65</v>
      </c>
      <c r="AK39" s="20"/>
      <c r="AL39" s="20"/>
      <c r="AM39" s="20"/>
      <c r="AN39" t="s">
        <v>2278</v>
      </c>
      <c r="AO39" s="26"/>
      <c r="AP39" s="20"/>
      <c r="AQ39" s="20"/>
      <c r="AR39" s="20"/>
      <c r="AS39" s="20"/>
      <c r="AT39" s="27"/>
      <c r="AU39" s="28"/>
      <c r="AV39" s="25" t="s">
        <v>66</v>
      </c>
      <c r="AW39" s="21">
        <v>45436</v>
      </c>
      <c r="AX39" t="e">
        <f>IF(MATCH(F39,Sheet1!A:A,0),"YES","NO")</f>
        <v>#N/A</v>
      </c>
    </row>
    <row r="40" spans="1:51" x14ac:dyDescent="0.35">
      <c r="A40" s="18" t="s">
        <v>169</v>
      </c>
      <c r="B40" s="19">
        <v>0.60290831022399993</v>
      </c>
      <c r="C40" s="32">
        <v>0.716520472794</v>
      </c>
      <c r="D40" s="18" t="s">
        <v>59</v>
      </c>
      <c r="E40" s="20" t="s">
        <v>170</v>
      </c>
      <c r="F40" s="20" t="s">
        <v>171</v>
      </c>
      <c r="G40" s="32">
        <v>0.716520472794</v>
      </c>
      <c r="H40" s="20" t="s">
        <v>172</v>
      </c>
      <c r="I40" s="20" t="s">
        <v>37</v>
      </c>
      <c r="J40" s="20" t="s">
        <v>64</v>
      </c>
      <c r="K40" s="20"/>
      <c r="L40" s="21">
        <v>45321</v>
      </c>
      <c r="M40" s="21"/>
      <c r="N40" s="21" t="s">
        <v>2015</v>
      </c>
      <c r="O40" s="85" t="s">
        <v>1991</v>
      </c>
      <c r="P40" s="20">
        <v>2024</v>
      </c>
      <c r="Q40" s="20" t="s">
        <v>1989</v>
      </c>
      <c r="R40" s="20" t="s">
        <v>39</v>
      </c>
      <c r="S40" s="20" t="s">
        <v>169</v>
      </c>
      <c r="T40" s="20" t="str">
        <f t="shared" si="1"/>
        <v>DWDM-8222A</v>
      </c>
      <c r="U40" s="20" t="s">
        <v>170</v>
      </c>
      <c r="V40" s="20" t="s">
        <v>1897</v>
      </c>
      <c r="W40" s="20" t="s">
        <v>1796</v>
      </c>
      <c r="X40" s="20" t="s">
        <v>2240</v>
      </c>
      <c r="Y40" s="20" t="s">
        <v>1506</v>
      </c>
      <c r="Z40" s="20" t="s">
        <v>1506</v>
      </c>
      <c r="AA40" s="132">
        <v>45406</v>
      </c>
      <c r="AB40" s="20" t="str">
        <f>"Wk"&amp;WEEKNUM(AA40,21)</f>
        <v>Wk17</v>
      </c>
      <c r="AC40" s="21">
        <v>45406</v>
      </c>
      <c r="AD40" s="21"/>
      <c r="AE40" s="22"/>
      <c r="AF40" s="22"/>
      <c r="AG40" s="23"/>
      <c r="AH40" s="20"/>
      <c r="AI40" s="24"/>
      <c r="AJ40" s="25" t="s">
        <v>65</v>
      </c>
      <c r="AK40" s="20"/>
      <c r="AL40" s="20"/>
      <c r="AM40" s="20"/>
      <c r="AN40" t="s">
        <v>2278</v>
      </c>
      <c r="AO40" s="26"/>
      <c r="AP40" s="20"/>
      <c r="AQ40" s="20"/>
      <c r="AR40" s="20"/>
      <c r="AS40" s="20"/>
      <c r="AT40" s="27"/>
      <c r="AU40" s="28"/>
      <c r="AV40" s="25" t="s">
        <v>66</v>
      </c>
      <c r="AW40" s="21">
        <v>45408</v>
      </c>
      <c r="AX40" t="e">
        <f>IF(MATCH(F40,Sheet1!A:A,0),"YES","NO")</f>
        <v>#N/A</v>
      </c>
    </row>
    <row r="41" spans="1:51" ht="43.5" hidden="1" x14ac:dyDescent="0.35">
      <c r="A41" s="18" t="s">
        <v>169</v>
      </c>
      <c r="B41" s="19">
        <v>0.60290831022399993</v>
      </c>
      <c r="C41" s="32">
        <v>0.716520472794</v>
      </c>
      <c r="D41" s="18" t="s">
        <v>59</v>
      </c>
      <c r="E41" s="20" t="s">
        <v>173</v>
      </c>
      <c r="F41" s="20" t="s">
        <v>174</v>
      </c>
      <c r="G41" s="32">
        <v>0.716520472794</v>
      </c>
      <c r="H41" s="20" t="s">
        <v>175</v>
      </c>
      <c r="I41" s="20" t="s">
        <v>142</v>
      </c>
      <c r="J41" s="20" t="s">
        <v>64</v>
      </c>
      <c r="K41" s="20"/>
      <c r="L41" s="21"/>
      <c r="M41" s="21"/>
      <c r="N41" s="21" t="s">
        <v>2017</v>
      </c>
      <c r="O41" s="85" t="s">
        <v>1990</v>
      </c>
      <c r="P41" s="20">
        <v>2024</v>
      </c>
      <c r="Q41" s="20" t="s">
        <v>184</v>
      </c>
      <c r="R41" s="20" t="s">
        <v>39</v>
      </c>
      <c r="S41" s="20" t="s">
        <v>1978</v>
      </c>
      <c r="T41" s="20" t="str">
        <f t="shared" si="1"/>
        <v>DWDM-8224A</v>
      </c>
      <c r="U41" s="20" t="s">
        <v>173</v>
      </c>
      <c r="V41" s="20" t="s">
        <v>1897</v>
      </c>
      <c r="W41" s="20" t="s">
        <v>1818</v>
      </c>
      <c r="X41" s="20" t="s">
        <v>2240</v>
      </c>
      <c r="Y41" s="20" t="s">
        <v>1504</v>
      </c>
      <c r="Z41" s="20" t="s">
        <v>1504</v>
      </c>
      <c r="AA41" s="132">
        <v>45449</v>
      </c>
      <c r="AB41" s="20" t="str">
        <f>"Wk"&amp;WEEKNUM(AA41,21)</f>
        <v>Wk23</v>
      </c>
      <c r="AC41" s="21"/>
      <c r="AD41" s="21"/>
      <c r="AE41" s="22"/>
      <c r="AF41" s="22" t="s">
        <v>2332</v>
      </c>
      <c r="AG41" s="23"/>
      <c r="AH41" s="20"/>
      <c r="AI41" s="24"/>
      <c r="AJ41" s="25" t="s">
        <v>65</v>
      </c>
      <c r="AK41" s="20"/>
      <c r="AL41" s="20"/>
      <c r="AM41" s="20"/>
      <c r="AN41" t="s">
        <v>2278</v>
      </c>
      <c r="AO41" s="26"/>
      <c r="AP41" s="20"/>
      <c r="AQ41" s="20"/>
      <c r="AR41" s="20"/>
      <c r="AS41" s="20"/>
      <c r="AT41" s="27"/>
      <c r="AU41" s="28"/>
      <c r="AV41" s="25" t="s">
        <v>66</v>
      </c>
      <c r="AW41" s="21">
        <v>45377</v>
      </c>
      <c r="AX41" t="e">
        <f>IF(MATCH(F41,Sheet1!A:A,0),"YES","NO")</f>
        <v>#N/A</v>
      </c>
    </row>
    <row r="42" spans="1:51" x14ac:dyDescent="0.35">
      <c r="A42" s="18" t="s">
        <v>169</v>
      </c>
      <c r="B42" s="19">
        <v>0.60290831022399993</v>
      </c>
      <c r="C42" s="32">
        <v>0.716520472794</v>
      </c>
      <c r="D42" s="18" t="s">
        <v>59</v>
      </c>
      <c r="E42" s="20" t="s">
        <v>176</v>
      </c>
      <c r="F42" s="20" t="s">
        <v>177</v>
      </c>
      <c r="G42" s="32">
        <v>0.716520472794</v>
      </c>
      <c r="H42" s="20" t="s">
        <v>178</v>
      </c>
      <c r="I42" s="20" t="s">
        <v>37</v>
      </c>
      <c r="J42" s="20" t="s">
        <v>64</v>
      </c>
      <c r="K42" s="20"/>
      <c r="L42" s="21">
        <v>45321</v>
      </c>
      <c r="M42" s="21"/>
      <c r="N42" s="21" t="s">
        <v>2016</v>
      </c>
      <c r="O42" s="85" t="s">
        <v>1991</v>
      </c>
      <c r="P42" s="20">
        <v>2024</v>
      </c>
      <c r="Q42" s="20" t="s">
        <v>1989</v>
      </c>
      <c r="R42" s="20" t="s">
        <v>39</v>
      </c>
      <c r="S42" s="20" t="s">
        <v>169</v>
      </c>
      <c r="T42" s="20" t="str">
        <f t="shared" si="1"/>
        <v>DWDM-8242B</v>
      </c>
      <c r="U42" s="20" t="s">
        <v>176</v>
      </c>
      <c r="V42" s="20" t="s">
        <v>1897</v>
      </c>
      <c r="W42" s="20" t="s">
        <v>1797</v>
      </c>
      <c r="X42" s="20" t="s">
        <v>2240</v>
      </c>
      <c r="Y42" s="20" t="s">
        <v>1506</v>
      </c>
      <c r="Z42" s="20" t="s">
        <v>1506</v>
      </c>
      <c r="AA42" s="132">
        <v>45407</v>
      </c>
      <c r="AB42" s="20" t="str">
        <f>"Wk"&amp;WEEKNUM(AA42,21)</f>
        <v>Wk17</v>
      </c>
      <c r="AC42" s="21">
        <v>45407</v>
      </c>
      <c r="AD42" s="21"/>
      <c r="AE42" s="22"/>
      <c r="AF42" s="22"/>
      <c r="AG42" s="23"/>
      <c r="AH42" s="20"/>
      <c r="AI42" s="24"/>
      <c r="AJ42" s="25" t="s">
        <v>65</v>
      </c>
      <c r="AK42" s="20"/>
      <c r="AL42" s="20"/>
      <c r="AM42" s="20"/>
      <c r="AN42" t="s">
        <v>2278</v>
      </c>
      <c r="AO42" s="26"/>
      <c r="AP42" s="20"/>
      <c r="AQ42" s="20"/>
      <c r="AR42" s="20"/>
      <c r="AS42" s="20"/>
      <c r="AT42" s="27"/>
      <c r="AU42" s="28"/>
      <c r="AV42" s="25" t="s">
        <v>66</v>
      </c>
      <c r="AW42" s="21">
        <v>45408</v>
      </c>
      <c r="AX42" t="e">
        <f>IF(MATCH(F42,Sheet1!A:A,0),"YES","NO")</f>
        <v>#N/A</v>
      </c>
    </row>
    <row r="43" spans="1:51" hidden="1" x14ac:dyDescent="0.35">
      <c r="A43" s="18" t="s">
        <v>179</v>
      </c>
      <c r="B43" s="19">
        <v>0.703395031698</v>
      </c>
      <c r="C43" s="32">
        <v>1.2129679083639999</v>
      </c>
      <c r="D43" s="18" t="s">
        <v>59</v>
      </c>
      <c r="E43" s="20" t="s">
        <v>180</v>
      </c>
      <c r="F43" s="20" t="s">
        <v>181</v>
      </c>
      <c r="G43" s="32">
        <v>1.2129679083639999</v>
      </c>
      <c r="H43" s="20" t="s">
        <v>182</v>
      </c>
      <c r="I43" s="20" t="s">
        <v>37</v>
      </c>
      <c r="J43" s="20" t="s">
        <v>158</v>
      </c>
      <c r="K43" s="20"/>
      <c r="L43" s="21">
        <v>45281</v>
      </c>
      <c r="M43" s="34">
        <v>45338</v>
      </c>
      <c r="N43" s="21" t="e">
        <v>#N/A</v>
      </c>
      <c r="O43" s="85" t="s">
        <v>1878</v>
      </c>
      <c r="P43" s="20"/>
      <c r="Q43" s="20"/>
      <c r="R43" s="20"/>
      <c r="S43" s="20"/>
      <c r="T43" s="20" t="str">
        <f t="shared" si="1"/>
        <v>DWDM-</v>
      </c>
      <c r="U43" s="20"/>
      <c r="V43" s="20"/>
      <c r="W43" s="20"/>
      <c r="X43" s="20" t="s">
        <v>146</v>
      </c>
      <c r="Y43" s="20" t="s">
        <v>1877</v>
      </c>
      <c r="Z43" s="20" t="s">
        <v>1877</v>
      </c>
      <c r="AA43" s="132">
        <v>45462</v>
      </c>
      <c r="AB43" s="20" t="s">
        <v>2401</v>
      </c>
      <c r="AC43" s="21"/>
      <c r="AD43" s="21" t="s">
        <v>183</v>
      </c>
      <c r="AE43" s="22"/>
      <c r="AF43" s="22"/>
      <c r="AG43" s="23"/>
      <c r="AH43" s="20"/>
      <c r="AI43" s="24"/>
      <c r="AJ43" s="25" t="s">
        <v>65</v>
      </c>
      <c r="AK43" s="20"/>
      <c r="AL43" s="20"/>
      <c r="AM43" s="20"/>
      <c r="AN43" t="s">
        <v>2276</v>
      </c>
      <c r="AO43" s="26"/>
      <c r="AP43" s="20"/>
      <c r="AQ43" s="20"/>
      <c r="AR43" s="20"/>
      <c r="AS43" s="20"/>
      <c r="AT43" s="27"/>
      <c r="AU43" s="28"/>
      <c r="AV43" s="25" t="s">
        <v>66</v>
      </c>
      <c r="AW43" s="21" t="s">
        <v>184</v>
      </c>
      <c r="AX43" t="e">
        <f>IF(MATCH(F43,Sheet1!A:A,0),"YES","NO")</f>
        <v>#N/A</v>
      </c>
    </row>
    <row r="44" spans="1:51" ht="116" x14ac:dyDescent="0.35">
      <c r="A44" s="18" t="s">
        <v>179</v>
      </c>
      <c r="B44" s="19">
        <v>0.703395031698</v>
      </c>
      <c r="C44" s="32">
        <v>1.2129679083639999</v>
      </c>
      <c r="D44" s="18" t="s">
        <v>59</v>
      </c>
      <c r="E44" s="20" t="s">
        <v>185</v>
      </c>
      <c r="F44" s="20" t="s">
        <v>186</v>
      </c>
      <c r="G44" s="32">
        <v>1.2129679083639999</v>
      </c>
      <c r="H44" s="20" t="s">
        <v>187</v>
      </c>
      <c r="I44" s="20" t="s">
        <v>37</v>
      </c>
      <c r="J44" s="20" t="s">
        <v>158</v>
      </c>
      <c r="K44" s="20"/>
      <c r="L44" s="21">
        <v>45281</v>
      </c>
      <c r="M44" s="34">
        <v>45338</v>
      </c>
      <c r="N44" s="21" t="s">
        <v>2018</v>
      </c>
      <c r="O44" s="85" t="s">
        <v>1991</v>
      </c>
      <c r="P44" s="20">
        <v>2024</v>
      </c>
      <c r="Q44" s="20" t="s">
        <v>184</v>
      </c>
      <c r="R44" s="20" t="s">
        <v>39</v>
      </c>
      <c r="S44" s="20" t="s">
        <v>179</v>
      </c>
      <c r="T44" s="20" t="str">
        <f t="shared" si="1"/>
        <v>DWDM-8322B</v>
      </c>
      <c r="U44" s="20" t="s">
        <v>185</v>
      </c>
      <c r="V44" s="20" t="s">
        <v>1897</v>
      </c>
      <c r="W44" s="22" t="s">
        <v>1956</v>
      </c>
      <c r="X44" s="20" t="s">
        <v>146</v>
      </c>
      <c r="Y44" s="20" t="s">
        <v>1506</v>
      </c>
      <c r="Z44" s="20" t="s">
        <v>1506</v>
      </c>
      <c r="AA44" s="132">
        <v>45407</v>
      </c>
      <c r="AB44" s="20" t="str">
        <f>"Wk"&amp;WEEKNUM(AA44,21)</f>
        <v>Wk17</v>
      </c>
      <c r="AC44" s="21">
        <v>45407</v>
      </c>
      <c r="AD44" s="21"/>
      <c r="AE44" s="22"/>
      <c r="AF44" s="22"/>
      <c r="AG44" s="23"/>
      <c r="AH44" s="20"/>
      <c r="AI44" s="24"/>
      <c r="AJ44" s="25" t="s">
        <v>65</v>
      </c>
      <c r="AK44" s="20"/>
      <c r="AL44" s="20"/>
      <c r="AM44" s="20"/>
      <c r="AN44" t="s">
        <v>2276</v>
      </c>
      <c r="AO44" s="26"/>
      <c r="AP44" s="20"/>
      <c r="AQ44" s="20"/>
      <c r="AR44" s="20"/>
      <c r="AS44" s="20"/>
      <c r="AT44" s="27"/>
      <c r="AU44" s="28"/>
      <c r="AV44" s="25" t="s">
        <v>66</v>
      </c>
      <c r="AW44" s="21" t="s">
        <v>184</v>
      </c>
      <c r="AX44" t="e">
        <f>IF(MATCH(F44,Sheet1!A:A,0),"YES","NO")</f>
        <v>#N/A</v>
      </c>
    </row>
    <row r="45" spans="1:51" ht="72.5" x14ac:dyDescent="0.35">
      <c r="A45" s="18" t="s">
        <v>179</v>
      </c>
      <c r="B45" s="19">
        <v>0.703395031698</v>
      </c>
      <c r="C45" s="32">
        <v>1.2129679083639999</v>
      </c>
      <c r="D45" s="18" t="s">
        <v>59</v>
      </c>
      <c r="E45" s="20" t="s">
        <v>188</v>
      </c>
      <c r="F45" s="20" t="s">
        <v>189</v>
      </c>
      <c r="G45" s="32">
        <v>1.2129679083639999</v>
      </c>
      <c r="H45" s="20" t="s">
        <v>190</v>
      </c>
      <c r="I45" s="20" t="s">
        <v>37</v>
      </c>
      <c r="J45" s="20" t="s">
        <v>158</v>
      </c>
      <c r="K45" s="20"/>
      <c r="L45" s="21">
        <v>45329</v>
      </c>
      <c r="M45" s="21"/>
      <c r="N45" s="21" t="s">
        <v>2020</v>
      </c>
      <c r="O45" s="85" t="s">
        <v>1991</v>
      </c>
      <c r="P45" s="20">
        <v>2024</v>
      </c>
      <c r="Q45" s="20" t="s">
        <v>184</v>
      </c>
      <c r="R45" s="20" t="s">
        <v>39</v>
      </c>
      <c r="S45" s="20" t="s">
        <v>1979</v>
      </c>
      <c r="T45" s="20" t="str">
        <f t="shared" si="1"/>
        <v>DWDM-8367A</v>
      </c>
      <c r="U45" s="20" t="s">
        <v>188</v>
      </c>
      <c r="V45" s="20" t="s">
        <v>1897</v>
      </c>
      <c r="W45" s="22" t="s">
        <v>1959</v>
      </c>
      <c r="X45" s="20" t="s">
        <v>2240</v>
      </c>
      <c r="Y45" s="20" t="s">
        <v>1506</v>
      </c>
      <c r="Z45" s="20" t="s">
        <v>1506</v>
      </c>
      <c r="AA45" s="132">
        <v>45420</v>
      </c>
      <c r="AB45" s="20" t="str">
        <f>"Wk"&amp;WEEKNUM(AA45,21)</f>
        <v>Wk19</v>
      </c>
      <c r="AC45" s="21">
        <v>45421</v>
      </c>
      <c r="AD45" s="21"/>
      <c r="AE45" s="22"/>
      <c r="AF45" s="22"/>
      <c r="AG45" s="23"/>
      <c r="AH45" s="20"/>
      <c r="AI45" s="24"/>
      <c r="AJ45" s="25" t="s">
        <v>65</v>
      </c>
      <c r="AK45" s="20"/>
      <c r="AL45" s="20"/>
      <c r="AM45" s="20"/>
      <c r="AN45" t="s">
        <v>2276</v>
      </c>
      <c r="AO45" s="26"/>
      <c r="AP45" s="20"/>
      <c r="AQ45" s="20"/>
      <c r="AR45" s="20"/>
      <c r="AS45" s="20"/>
      <c r="AT45" s="27"/>
      <c r="AU45" s="28"/>
      <c r="AV45" s="25" t="s">
        <v>66</v>
      </c>
      <c r="AW45" s="21" t="s">
        <v>184</v>
      </c>
      <c r="AX45" t="e">
        <f>IF(MATCH(F45,Sheet1!A:A,0),"YES","NO")</f>
        <v>#N/A</v>
      </c>
    </row>
    <row r="46" spans="1:51" hidden="1" x14ac:dyDescent="0.35">
      <c r="A46" s="18" t="s">
        <v>179</v>
      </c>
      <c r="B46" s="19">
        <v>0.703395031698</v>
      </c>
      <c r="C46" s="32">
        <v>1.2129679083639999</v>
      </c>
      <c r="D46" s="18" t="s">
        <v>59</v>
      </c>
      <c r="E46" s="20" t="s">
        <v>191</v>
      </c>
      <c r="F46" s="20" t="s">
        <v>192</v>
      </c>
      <c r="G46" s="32">
        <v>1.2129679083639999</v>
      </c>
      <c r="H46" s="20" t="s">
        <v>193</v>
      </c>
      <c r="I46" s="20" t="s">
        <v>37</v>
      </c>
      <c r="J46" s="20" t="s">
        <v>158</v>
      </c>
      <c r="K46" s="20"/>
      <c r="L46" s="21">
        <v>45281</v>
      </c>
      <c r="M46" s="34">
        <v>45338</v>
      </c>
      <c r="N46" s="21" t="e">
        <v>#N/A</v>
      </c>
      <c r="O46" s="85" t="s">
        <v>1878</v>
      </c>
      <c r="P46" s="20"/>
      <c r="Q46" s="20"/>
      <c r="R46" s="20"/>
      <c r="S46" s="20"/>
      <c r="T46" s="20" t="str">
        <f t="shared" si="1"/>
        <v>DWDM-</v>
      </c>
      <c r="U46" s="20"/>
      <c r="V46" s="20"/>
      <c r="W46" s="20"/>
      <c r="X46" s="20" t="s">
        <v>146</v>
      </c>
      <c r="Y46" s="20" t="s">
        <v>1510</v>
      </c>
      <c r="Z46" s="20" t="s">
        <v>1510</v>
      </c>
      <c r="AA46" s="132">
        <v>45462</v>
      </c>
      <c r="AB46" s="20" t="s">
        <v>2401</v>
      </c>
      <c r="AC46" s="21"/>
      <c r="AD46" s="21"/>
      <c r="AE46" s="22"/>
      <c r="AF46" s="22"/>
      <c r="AG46" s="23"/>
      <c r="AH46" s="20"/>
      <c r="AI46" s="24"/>
      <c r="AJ46" s="25" t="s">
        <v>65</v>
      </c>
      <c r="AK46" s="20"/>
      <c r="AL46" s="20"/>
      <c r="AM46" s="20"/>
      <c r="AN46" t="s">
        <v>2276</v>
      </c>
      <c r="AO46" s="26"/>
      <c r="AP46" s="20"/>
      <c r="AQ46" s="20"/>
      <c r="AR46" s="20"/>
      <c r="AS46" s="20"/>
      <c r="AT46" s="27"/>
      <c r="AU46" s="28"/>
      <c r="AV46" s="25" t="s">
        <v>66</v>
      </c>
      <c r="AW46" s="21" t="s">
        <v>184</v>
      </c>
      <c r="AX46" t="e">
        <f>IF(MATCH(F46,Sheet1!A:A,0),"YES","NO")</f>
        <v>#N/A</v>
      </c>
    </row>
    <row r="47" spans="1:51" x14ac:dyDescent="0.35">
      <c r="A47" s="18" t="s">
        <v>179</v>
      </c>
      <c r="B47" s="19">
        <v>0.703395031698</v>
      </c>
      <c r="C47" s="32">
        <v>1.2129679083639999</v>
      </c>
      <c r="D47" s="18" t="s">
        <v>59</v>
      </c>
      <c r="E47" s="20" t="s">
        <v>194</v>
      </c>
      <c r="F47" s="20" t="s">
        <v>195</v>
      </c>
      <c r="G47" s="32">
        <v>1.2129679083639999</v>
      </c>
      <c r="H47" s="20" t="s">
        <v>196</v>
      </c>
      <c r="I47" s="20" t="s">
        <v>37</v>
      </c>
      <c r="J47" s="20" t="s">
        <v>158</v>
      </c>
      <c r="K47" s="20"/>
      <c r="L47" s="21">
        <v>45329</v>
      </c>
      <c r="M47" s="21"/>
      <c r="N47" s="21" t="s">
        <v>2019</v>
      </c>
      <c r="O47" s="85" t="s">
        <v>1991</v>
      </c>
      <c r="P47" s="20">
        <v>2024</v>
      </c>
      <c r="Q47" s="20" t="s">
        <v>184</v>
      </c>
      <c r="R47" s="20" t="s">
        <v>39</v>
      </c>
      <c r="S47" s="20" t="s">
        <v>179</v>
      </c>
      <c r="T47" s="20" t="str">
        <f t="shared" si="1"/>
        <v>DWDM-8439A</v>
      </c>
      <c r="U47" s="20" t="s">
        <v>194</v>
      </c>
      <c r="V47" s="20" t="s">
        <v>1897</v>
      </c>
      <c r="W47" s="20" t="s">
        <v>1812</v>
      </c>
      <c r="X47" s="20" t="s">
        <v>2240</v>
      </c>
      <c r="Y47" s="20" t="s">
        <v>1504</v>
      </c>
      <c r="Z47" s="20" t="s">
        <v>1504</v>
      </c>
      <c r="AA47" s="132">
        <v>45420</v>
      </c>
      <c r="AB47" s="20" t="str">
        <f t="shared" ref="AB47:AB64" si="5">"Wk"&amp;WEEKNUM(AA47,21)</f>
        <v>Wk19</v>
      </c>
      <c r="AC47" s="21">
        <v>45420</v>
      </c>
      <c r="AD47" s="21"/>
      <c r="AE47" s="22"/>
      <c r="AF47" s="22"/>
      <c r="AG47" s="23"/>
      <c r="AH47" s="20"/>
      <c r="AI47" s="24"/>
      <c r="AJ47" s="25" t="s">
        <v>65</v>
      </c>
      <c r="AK47" s="20"/>
      <c r="AL47" s="20"/>
      <c r="AM47" s="20"/>
      <c r="AN47" t="s">
        <v>2276</v>
      </c>
      <c r="AO47" s="26"/>
      <c r="AP47" s="20"/>
      <c r="AQ47" s="20"/>
      <c r="AR47" s="20"/>
      <c r="AS47" s="20"/>
      <c r="AT47" s="27"/>
      <c r="AU47" s="28"/>
      <c r="AV47" s="25" t="s">
        <v>66</v>
      </c>
      <c r="AW47" s="21" t="s">
        <v>184</v>
      </c>
      <c r="AX47" t="e">
        <f>IF(MATCH(F47,Sheet1!A:A,0),"YES","NO")</f>
        <v>#N/A</v>
      </c>
    </row>
    <row r="48" spans="1:51" x14ac:dyDescent="0.35">
      <c r="A48" s="18" t="s">
        <v>197</v>
      </c>
      <c r="B48" s="19" t="e">
        <v>#N/A</v>
      </c>
      <c r="C48" s="32" t="e">
        <v>#N/A</v>
      </c>
      <c r="D48" s="18" t="s">
        <v>59</v>
      </c>
      <c r="E48" s="20" t="s">
        <v>55</v>
      </c>
      <c r="F48" s="20" t="s">
        <v>198</v>
      </c>
      <c r="G48" s="32" t="e">
        <v>#N/A</v>
      </c>
      <c r="H48" s="20" t="s">
        <v>199</v>
      </c>
      <c r="I48" s="20" t="s">
        <v>200</v>
      </c>
      <c r="J48" s="20" t="s">
        <v>38</v>
      </c>
      <c r="K48" s="20"/>
      <c r="L48" s="21" t="s">
        <v>41</v>
      </c>
      <c r="M48" s="21" t="s">
        <v>41</v>
      </c>
      <c r="N48" s="21" t="s">
        <v>2115</v>
      </c>
      <c r="O48" s="85" t="s">
        <v>1991</v>
      </c>
      <c r="P48" s="20">
        <v>2023</v>
      </c>
      <c r="Q48" s="20" t="s">
        <v>1986</v>
      </c>
      <c r="R48" s="20" t="s">
        <v>39</v>
      </c>
      <c r="S48" s="20" t="s">
        <v>1833</v>
      </c>
      <c r="T48" s="20" t="str">
        <f t="shared" si="1"/>
        <v>DWDM-4000A</v>
      </c>
      <c r="U48" s="20" t="s">
        <v>55</v>
      </c>
      <c r="V48" s="20" t="s">
        <v>40</v>
      </c>
      <c r="W48" s="20" t="s">
        <v>2295</v>
      </c>
      <c r="X48" s="20" t="s">
        <v>2244</v>
      </c>
      <c r="Y48" s="20" t="s">
        <v>1511</v>
      </c>
      <c r="Z48" s="20" t="s">
        <v>1511</v>
      </c>
      <c r="AA48" s="132">
        <v>45369</v>
      </c>
      <c r="AB48" s="20" t="str">
        <f t="shared" si="5"/>
        <v>Wk12</v>
      </c>
      <c r="AC48" s="21">
        <v>45370</v>
      </c>
      <c r="AD48" s="21"/>
      <c r="AE48" s="22"/>
      <c r="AF48" s="22"/>
      <c r="AG48" s="23"/>
      <c r="AH48" s="20"/>
      <c r="AI48" s="24"/>
      <c r="AJ48" s="25" t="s">
        <v>65</v>
      </c>
      <c r="AK48" s="20" t="s">
        <v>66</v>
      </c>
      <c r="AL48" s="21">
        <v>45370</v>
      </c>
      <c r="AM48" s="20" t="str">
        <f t="shared" ref="AM48:AM64" si="6">"Wk"&amp;WEEKNUM(AL48,21)</f>
        <v>Wk12</v>
      </c>
      <c r="AN48" t="s">
        <v>2275</v>
      </c>
      <c r="AO48" s="26"/>
      <c r="AP48" s="20"/>
      <c r="AQ48" s="20"/>
      <c r="AR48" s="20"/>
      <c r="AS48" s="20"/>
      <c r="AT48" s="27"/>
      <c r="AU48" s="28"/>
      <c r="AV48" s="25" t="s">
        <v>66</v>
      </c>
      <c r="AW48" s="21">
        <v>45401</v>
      </c>
      <c r="AX48" t="e">
        <f>IF(MATCH(F48,Sheet1!A:A,0),"YES","NO")</f>
        <v>#N/A</v>
      </c>
      <c r="AY48" s="124"/>
    </row>
    <row r="49" spans="1:51" x14ac:dyDescent="0.35">
      <c r="A49" s="18" t="s">
        <v>197</v>
      </c>
      <c r="B49" s="19" t="e">
        <v>#N/A</v>
      </c>
      <c r="C49" s="32" t="e">
        <v>#N/A</v>
      </c>
      <c r="D49" s="18" t="s">
        <v>59</v>
      </c>
      <c r="E49" s="20" t="s">
        <v>201</v>
      </c>
      <c r="F49" s="20" t="s">
        <v>202</v>
      </c>
      <c r="G49" s="32" t="e">
        <v>#N/A</v>
      </c>
      <c r="H49" s="20" t="s">
        <v>203</v>
      </c>
      <c r="I49" s="20" t="s">
        <v>200</v>
      </c>
      <c r="J49" s="20" t="s">
        <v>38</v>
      </c>
      <c r="K49" s="20"/>
      <c r="L49" s="21" t="s">
        <v>41</v>
      </c>
      <c r="M49" s="21" t="s">
        <v>41</v>
      </c>
      <c r="N49" s="21" t="e">
        <v>#N/A</v>
      </c>
      <c r="O49" s="85" t="s">
        <v>1878</v>
      </c>
      <c r="P49" s="20"/>
      <c r="Q49" s="20"/>
      <c r="R49" s="20"/>
      <c r="S49" s="20"/>
      <c r="T49" s="20" t="str">
        <f t="shared" si="1"/>
        <v>DWDM-</v>
      </c>
      <c r="U49" s="20"/>
      <c r="V49" s="20"/>
      <c r="W49" s="20" t="s">
        <v>2295</v>
      </c>
      <c r="X49" s="20" t="s">
        <v>2244</v>
      </c>
      <c r="Y49" s="20" t="s">
        <v>1511</v>
      </c>
      <c r="Z49" s="20" t="s">
        <v>1511</v>
      </c>
      <c r="AA49" s="132">
        <v>45420</v>
      </c>
      <c r="AB49" s="20" t="str">
        <f t="shared" si="5"/>
        <v>Wk19</v>
      </c>
      <c r="AC49" s="21">
        <v>45420</v>
      </c>
      <c r="AD49" s="21"/>
      <c r="AE49" s="22"/>
      <c r="AF49" s="22"/>
      <c r="AG49" s="23"/>
      <c r="AH49" s="20"/>
      <c r="AI49" s="24"/>
      <c r="AJ49" s="25" t="s">
        <v>65</v>
      </c>
      <c r="AK49" s="20" t="s">
        <v>41</v>
      </c>
      <c r="AL49" s="21"/>
      <c r="AM49" s="20"/>
      <c r="AN49" t="s">
        <v>2275</v>
      </c>
      <c r="AO49" s="26"/>
      <c r="AP49" s="20"/>
      <c r="AQ49" s="20"/>
      <c r="AR49" s="20"/>
      <c r="AS49" s="20"/>
      <c r="AT49" s="27"/>
      <c r="AU49" s="28"/>
      <c r="AV49" s="25" t="s">
        <v>66</v>
      </c>
      <c r="AW49" s="21">
        <v>45401</v>
      </c>
      <c r="AX49" t="e">
        <f>IF(MATCH(F49,Sheet1!A:A,0),"YES","NO")</f>
        <v>#N/A</v>
      </c>
      <c r="AY49" s="124"/>
    </row>
    <row r="50" spans="1:51" x14ac:dyDescent="0.35">
      <c r="A50" s="18" t="s">
        <v>197</v>
      </c>
      <c r="B50" s="19" t="e">
        <v>#N/A</v>
      </c>
      <c r="C50" s="32" t="e">
        <v>#N/A</v>
      </c>
      <c r="D50" s="18" t="s">
        <v>59</v>
      </c>
      <c r="E50" s="20" t="s">
        <v>173</v>
      </c>
      <c r="F50" s="20" t="s">
        <v>204</v>
      </c>
      <c r="G50" s="32" t="e">
        <v>#N/A</v>
      </c>
      <c r="H50" s="20" t="s">
        <v>175</v>
      </c>
      <c r="I50" s="20" t="s">
        <v>205</v>
      </c>
      <c r="J50" s="20" t="s">
        <v>38</v>
      </c>
      <c r="K50" s="20"/>
      <c r="L50" s="21">
        <v>45281</v>
      </c>
      <c r="M50" s="21">
        <v>45338</v>
      </c>
      <c r="N50" s="21" t="s">
        <v>2017</v>
      </c>
      <c r="O50" s="85" t="s">
        <v>1990</v>
      </c>
      <c r="P50" s="20">
        <v>2024</v>
      </c>
      <c r="Q50" s="20" t="s">
        <v>184</v>
      </c>
      <c r="R50" s="20" t="s">
        <v>39</v>
      </c>
      <c r="S50" s="20" t="s">
        <v>1978</v>
      </c>
      <c r="T50" s="20" t="str">
        <f t="shared" si="1"/>
        <v>DWDM-8224A</v>
      </c>
      <c r="U50" s="20" t="s">
        <v>173</v>
      </c>
      <c r="V50" s="20" t="s">
        <v>1897</v>
      </c>
      <c r="W50" s="20" t="s">
        <v>1818</v>
      </c>
      <c r="X50" s="20" t="s">
        <v>2240</v>
      </c>
      <c r="Y50" s="20" t="s">
        <v>1504</v>
      </c>
      <c r="Z50" s="20" t="s">
        <v>1504</v>
      </c>
      <c r="AA50" s="132">
        <v>45421</v>
      </c>
      <c r="AB50" s="20" t="str">
        <f t="shared" si="5"/>
        <v>Wk19</v>
      </c>
      <c r="AC50" s="21">
        <v>45421</v>
      </c>
      <c r="AD50" s="21"/>
      <c r="AE50" s="22"/>
      <c r="AF50" s="22"/>
      <c r="AG50" s="23"/>
      <c r="AH50" s="20"/>
      <c r="AI50" s="24"/>
      <c r="AJ50" s="25" t="s">
        <v>65</v>
      </c>
      <c r="AK50" s="20"/>
      <c r="AL50" s="21"/>
      <c r="AM50" s="20"/>
      <c r="AN50" t="s">
        <v>2275</v>
      </c>
      <c r="AO50" s="26"/>
      <c r="AP50" s="20"/>
      <c r="AQ50" s="20"/>
      <c r="AR50" s="20"/>
      <c r="AS50" s="20"/>
      <c r="AT50" s="27"/>
      <c r="AU50" s="28"/>
      <c r="AV50" s="25" t="s">
        <v>66</v>
      </c>
      <c r="AW50" s="21">
        <v>45401</v>
      </c>
      <c r="AX50" t="e">
        <f>IF(MATCH(F50,Sheet1!A:A,0),"YES","NO")</f>
        <v>#N/A</v>
      </c>
    </row>
    <row r="51" spans="1:51" x14ac:dyDescent="0.35">
      <c r="A51" s="18" t="s">
        <v>206</v>
      </c>
      <c r="B51" s="19">
        <v>0.53846268681850007</v>
      </c>
      <c r="C51" s="32">
        <v>0.91724362809650006</v>
      </c>
      <c r="D51" s="18" t="s">
        <v>59</v>
      </c>
      <c r="E51" s="20" t="s">
        <v>121</v>
      </c>
      <c r="F51" s="33" t="s">
        <v>207</v>
      </c>
      <c r="G51" s="32">
        <v>0.91724362809650006</v>
      </c>
      <c r="H51" s="20" t="s">
        <v>208</v>
      </c>
      <c r="I51" s="20" t="s">
        <v>200</v>
      </c>
      <c r="J51" s="20" t="s">
        <v>38</v>
      </c>
      <c r="K51" s="20"/>
      <c r="L51" s="21" t="s">
        <v>41</v>
      </c>
      <c r="M51" s="21" t="s">
        <v>41</v>
      </c>
      <c r="N51" s="21" t="s">
        <v>1994</v>
      </c>
      <c r="O51" s="85" t="s">
        <v>1991</v>
      </c>
      <c r="P51" s="20">
        <v>2024</v>
      </c>
      <c r="Q51" s="20" t="s">
        <v>184</v>
      </c>
      <c r="R51" s="20" t="s">
        <v>39</v>
      </c>
      <c r="S51" s="20" t="s">
        <v>1967</v>
      </c>
      <c r="T51" s="20" t="str">
        <f t="shared" si="1"/>
        <v>DWDM-1475A</v>
      </c>
      <c r="U51" s="20" t="s">
        <v>121</v>
      </c>
      <c r="V51" s="20" t="s">
        <v>1897</v>
      </c>
      <c r="W51" s="20" t="s">
        <v>2295</v>
      </c>
      <c r="X51" s="20" t="s">
        <v>2244</v>
      </c>
      <c r="Y51" s="20" t="s">
        <v>1511</v>
      </c>
      <c r="Z51" s="20" t="s">
        <v>1511</v>
      </c>
      <c r="AA51" s="132">
        <v>45369</v>
      </c>
      <c r="AB51" s="20" t="str">
        <f t="shared" si="5"/>
        <v>Wk12</v>
      </c>
      <c r="AC51" s="21">
        <v>45370</v>
      </c>
      <c r="AD51" s="21"/>
      <c r="AE51" s="22"/>
      <c r="AF51" s="22"/>
      <c r="AG51" s="23"/>
      <c r="AH51" s="20"/>
      <c r="AI51" s="24"/>
      <c r="AJ51" s="25" t="s">
        <v>65</v>
      </c>
      <c r="AK51" s="20" t="s">
        <v>66</v>
      </c>
      <c r="AL51" s="21">
        <v>45370</v>
      </c>
      <c r="AM51" s="20" t="str">
        <f t="shared" si="6"/>
        <v>Wk12</v>
      </c>
      <c r="AN51" t="s">
        <v>2278</v>
      </c>
      <c r="AO51" s="26"/>
      <c r="AP51" s="20"/>
      <c r="AQ51" s="20"/>
      <c r="AR51" s="20"/>
      <c r="AS51" s="20"/>
      <c r="AT51" s="27"/>
      <c r="AU51" s="28"/>
      <c r="AV51" s="25" t="s">
        <v>66</v>
      </c>
      <c r="AW51" s="21">
        <v>45427</v>
      </c>
      <c r="AX51" t="e">
        <f>IF(MATCH(F51,Sheet1!A:A,0),"YES","NO")</f>
        <v>#N/A</v>
      </c>
      <c r="AY51" s="124"/>
    </row>
    <row r="52" spans="1:51" x14ac:dyDescent="0.35">
      <c r="A52" s="18" t="s">
        <v>206</v>
      </c>
      <c r="B52" s="19">
        <v>0.53846268681850007</v>
      </c>
      <c r="C52" s="32">
        <v>0.91724362809650006</v>
      </c>
      <c r="D52" s="18" t="s">
        <v>59</v>
      </c>
      <c r="E52" s="20" t="s">
        <v>201</v>
      </c>
      <c r="F52" s="33" t="s">
        <v>209</v>
      </c>
      <c r="G52" s="32">
        <v>0.91724362809650006</v>
      </c>
      <c r="H52" s="20" t="s">
        <v>210</v>
      </c>
      <c r="I52" s="20" t="s">
        <v>211</v>
      </c>
      <c r="J52" s="20" t="s">
        <v>38</v>
      </c>
      <c r="K52" s="20"/>
      <c r="L52" s="21">
        <v>45324</v>
      </c>
      <c r="M52" s="21"/>
      <c r="N52" s="21" t="e">
        <v>#N/A</v>
      </c>
      <c r="O52" s="85" t="s">
        <v>1878</v>
      </c>
      <c r="P52" s="20"/>
      <c r="Q52" s="20"/>
      <c r="R52" s="20"/>
      <c r="S52" s="20"/>
      <c r="T52" s="20" t="str">
        <f t="shared" si="1"/>
        <v>DWDM-</v>
      </c>
      <c r="U52" s="20"/>
      <c r="V52" s="20"/>
      <c r="W52" s="20"/>
      <c r="X52" s="20" t="s">
        <v>2245</v>
      </c>
      <c r="Y52" s="20" t="s">
        <v>1503</v>
      </c>
      <c r="Z52" s="20" t="s">
        <v>1503</v>
      </c>
      <c r="AA52" s="132">
        <v>45420</v>
      </c>
      <c r="AB52" s="20" t="str">
        <f t="shared" si="5"/>
        <v>Wk19</v>
      </c>
      <c r="AC52" s="21">
        <v>45420</v>
      </c>
      <c r="AD52" s="21"/>
      <c r="AE52" s="22"/>
      <c r="AF52" s="22"/>
      <c r="AG52" s="23"/>
      <c r="AH52" s="20"/>
      <c r="AI52" s="24"/>
      <c r="AJ52" s="25" t="s">
        <v>65</v>
      </c>
      <c r="AK52" s="20"/>
      <c r="AL52" s="21"/>
      <c r="AM52" s="20"/>
      <c r="AN52" t="s">
        <v>2278</v>
      </c>
      <c r="AO52" s="26"/>
      <c r="AP52" s="20"/>
      <c r="AQ52" s="20"/>
      <c r="AR52" s="20"/>
      <c r="AS52" s="20"/>
      <c r="AT52" s="27"/>
      <c r="AU52" s="20"/>
      <c r="AV52" s="25" t="s">
        <v>66</v>
      </c>
      <c r="AW52" s="21">
        <v>45427</v>
      </c>
      <c r="AX52" t="e">
        <f>IF(MATCH(F52,Sheet1!A:A,0),"YES","NO")</f>
        <v>#N/A</v>
      </c>
    </row>
    <row r="53" spans="1:51" ht="29" hidden="1" x14ac:dyDescent="0.35">
      <c r="A53" s="18" t="s">
        <v>206</v>
      </c>
      <c r="B53" s="19">
        <v>0.53846268681850007</v>
      </c>
      <c r="C53" s="32">
        <v>0.91724362809650006</v>
      </c>
      <c r="D53" s="18" t="s">
        <v>59</v>
      </c>
      <c r="E53" s="20" t="s">
        <v>212</v>
      </c>
      <c r="F53" s="20" t="s">
        <v>213</v>
      </c>
      <c r="G53" s="32">
        <v>0.91724362809650006</v>
      </c>
      <c r="H53" s="20" t="s">
        <v>214</v>
      </c>
      <c r="I53" s="20" t="s">
        <v>211</v>
      </c>
      <c r="J53" s="20" t="s">
        <v>38</v>
      </c>
      <c r="K53" s="20"/>
      <c r="L53" s="21">
        <v>45364</v>
      </c>
      <c r="M53" s="21"/>
      <c r="N53" s="21" t="e">
        <v>#N/A</v>
      </c>
      <c r="O53" s="85" t="s">
        <v>1878</v>
      </c>
      <c r="P53" s="20"/>
      <c r="Q53" s="20"/>
      <c r="R53" s="20"/>
      <c r="S53" s="20"/>
      <c r="T53" s="20" t="str">
        <f t="shared" si="1"/>
        <v>DWDM-</v>
      </c>
      <c r="U53" s="20"/>
      <c r="V53" s="20"/>
      <c r="W53" s="20"/>
      <c r="X53" s="20" t="s">
        <v>2240</v>
      </c>
      <c r="Y53" s="20" t="s">
        <v>1508</v>
      </c>
      <c r="Z53" s="20" t="s">
        <v>1503</v>
      </c>
      <c r="AA53" s="132">
        <v>45449</v>
      </c>
      <c r="AB53" s="20" t="str">
        <f t="shared" si="5"/>
        <v>Wk23</v>
      </c>
      <c r="AC53" s="21"/>
      <c r="AD53" s="21"/>
      <c r="AE53" s="22"/>
      <c r="AF53" s="22" t="s">
        <v>2387</v>
      </c>
      <c r="AG53" s="23"/>
      <c r="AH53" s="20"/>
      <c r="AI53" s="24"/>
      <c r="AJ53" s="25" t="s">
        <v>65</v>
      </c>
      <c r="AK53" s="20"/>
      <c r="AL53" s="21"/>
      <c r="AM53" s="20"/>
      <c r="AN53" t="s">
        <v>2278</v>
      </c>
      <c r="AO53" s="26"/>
      <c r="AP53" s="20"/>
      <c r="AQ53" s="20"/>
      <c r="AR53" s="20"/>
      <c r="AS53" s="20"/>
      <c r="AT53" s="27"/>
      <c r="AU53" s="28"/>
      <c r="AV53" s="25" t="s">
        <v>66</v>
      </c>
      <c r="AW53" s="21">
        <v>45427</v>
      </c>
      <c r="AX53" t="e">
        <f>IF(MATCH(F53,Sheet1!A:A,0),"YES","NO")</f>
        <v>#N/A</v>
      </c>
    </row>
    <row r="54" spans="1:51" x14ac:dyDescent="0.35">
      <c r="A54" s="18" t="s">
        <v>206</v>
      </c>
      <c r="B54" s="19">
        <v>0.53846268681850007</v>
      </c>
      <c r="C54" s="32">
        <v>0.91724362809650006</v>
      </c>
      <c r="D54" s="18" t="s">
        <v>59</v>
      </c>
      <c r="E54" s="20" t="s">
        <v>216</v>
      </c>
      <c r="F54" s="20" t="s">
        <v>217</v>
      </c>
      <c r="G54" s="32">
        <v>0.91724362809650006</v>
      </c>
      <c r="H54" s="20" t="s">
        <v>218</v>
      </c>
      <c r="I54" s="20" t="s">
        <v>211</v>
      </c>
      <c r="J54" s="20" t="s">
        <v>38</v>
      </c>
      <c r="K54" s="20"/>
      <c r="L54" s="21">
        <v>45328</v>
      </c>
      <c r="M54" s="21"/>
      <c r="N54" s="21" t="e">
        <v>#N/A</v>
      </c>
      <c r="O54" s="85" t="s">
        <v>1878</v>
      </c>
      <c r="P54" s="20"/>
      <c r="Q54" s="20"/>
      <c r="R54" s="20"/>
      <c r="S54" s="20"/>
      <c r="T54" s="20" t="str">
        <f t="shared" si="1"/>
        <v>DWDM-</v>
      </c>
      <c r="U54" s="20"/>
      <c r="V54" s="20"/>
      <c r="W54" s="20"/>
      <c r="X54" s="20" t="s">
        <v>2243</v>
      </c>
      <c r="Y54" s="20" t="s">
        <v>1508</v>
      </c>
      <c r="Z54" s="20" t="s">
        <v>1508</v>
      </c>
      <c r="AA54" s="132">
        <v>45406</v>
      </c>
      <c r="AB54" s="20" t="str">
        <f t="shared" si="5"/>
        <v>Wk17</v>
      </c>
      <c r="AC54" s="21">
        <v>45407</v>
      </c>
      <c r="AD54" s="21"/>
      <c r="AE54" s="22"/>
      <c r="AF54" s="22"/>
      <c r="AG54" s="23"/>
      <c r="AH54" s="20"/>
      <c r="AI54" s="24"/>
      <c r="AJ54" s="25" t="s">
        <v>65</v>
      </c>
      <c r="AK54" s="20"/>
      <c r="AL54" s="21"/>
      <c r="AM54" s="20"/>
      <c r="AN54" t="s">
        <v>2278</v>
      </c>
      <c r="AO54" s="26"/>
      <c r="AP54" s="20"/>
      <c r="AQ54" s="20"/>
      <c r="AR54" s="20"/>
      <c r="AS54" s="20"/>
      <c r="AT54" s="27"/>
      <c r="AU54" s="28"/>
      <c r="AV54" s="25" t="s">
        <v>66</v>
      </c>
      <c r="AW54" s="21">
        <v>45427</v>
      </c>
      <c r="AX54" t="e">
        <f>IF(MATCH(F54,Sheet1!A:A,0),"YES","NO")</f>
        <v>#N/A</v>
      </c>
    </row>
    <row r="55" spans="1:51" x14ac:dyDescent="0.35">
      <c r="A55" s="18" t="s">
        <v>206</v>
      </c>
      <c r="B55" s="19">
        <v>0.53846268681850007</v>
      </c>
      <c r="C55" s="32">
        <v>0.91724362809650006</v>
      </c>
      <c r="D55" s="18" t="s">
        <v>59</v>
      </c>
      <c r="E55" s="20" t="s">
        <v>219</v>
      </c>
      <c r="F55" s="20" t="s">
        <v>220</v>
      </c>
      <c r="G55" s="32">
        <v>0.91724362809650006</v>
      </c>
      <c r="H55" s="20" t="s">
        <v>221</v>
      </c>
      <c r="I55" s="20" t="s">
        <v>211</v>
      </c>
      <c r="J55" s="20" t="s">
        <v>38</v>
      </c>
      <c r="K55" s="20"/>
      <c r="L55" s="21">
        <v>45328</v>
      </c>
      <c r="M55" s="21"/>
      <c r="N55" s="21" t="e">
        <v>#N/A</v>
      </c>
      <c r="O55" s="85" t="s">
        <v>1878</v>
      </c>
      <c r="P55" s="20"/>
      <c r="Q55" s="20"/>
      <c r="R55" s="20"/>
      <c r="S55" s="20"/>
      <c r="T55" s="20" t="str">
        <f t="shared" si="1"/>
        <v>DWDM-</v>
      </c>
      <c r="U55" s="20"/>
      <c r="V55" s="20"/>
      <c r="W55" s="20"/>
      <c r="X55" s="20" t="s">
        <v>2243</v>
      </c>
      <c r="Y55" s="20" t="s">
        <v>1503</v>
      </c>
      <c r="Z55" s="20" t="s">
        <v>1504</v>
      </c>
      <c r="AA55" s="132">
        <v>45407</v>
      </c>
      <c r="AB55" s="20" t="str">
        <f t="shared" si="5"/>
        <v>Wk17</v>
      </c>
      <c r="AC55" s="21">
        <v>45406</v>
      </c>
      <c r="AD55" s="21"/>
      <c r="AE55" s="22"/>
      <c r="AF55" s="22"/>
      <c r="AG55" s="23"/>
      <c r="AH55" s="20"/>
      <c r="AI55" s="24"/>
      <c r="AJ55" s="25" t="s">
        <v>65</v>
      </c>
      <c r="AK55" s="20"/>
      <c r="AL55" s="21"/>
      <c r="AM55" s="20"/>
      <c r="AN55" t="s">
        <v>2278</v>
      </c>
      <c r="AO55" s="26"/>
      <c r="AP55" s="20"/>
      <c r="AQ55" s="20"/>
      <c r="AR55" s="20"/>
      <c r="AS55" s="20"/>
      <c r="AT55" s="27"/>
      <c r="AU55" s="28"/>
      <c r="AV55" s="25" t="s">
        <v>66</v>
      </c>
      <c r="AW55" s="21">
        <v>45427</v>
      </c>
      <c r="AX55" t="e">
        <f>IF(MATCH(F55,Sheet1!A:A,0),"YES","NO")</f>
        <v>#N/A</v>
      </c>
    </row>
    <row r="56" spans="1:51" x14ac:dyDescent="0.35">
      <c r="A56" s="18" t="s">
        <v>206</v>
      </c>
      <c r="B56" s="19">
        <v>0.53846268681850007</v>
      </c>
      <c r="C56" s="32">
        <v>0.91724362809650006</v>
      </c>
      <c r="D56" s="18" t="s">
        <v>59</v>
      </c>
      <c r="E56" s="20" t="s">
        <v>222</v>
      </c>
      <c r="F56" s="20" t="s">
        <v>223</v>
      </c>
      <c r="G56" s="32">
        <v>0.91724362809650006</v>
      </c>
      <c r="H56" s="20" t="s">
        <v>224</v>
      </c>
      <c r="I56" s="20" t="s">
        <v>211</v>
      </c>
      <c r="J56" s="20" t="s">
        <v>38</v>
      </c>
      <c r="K56" s="20"/>
      <c r="L56" s="21">
        <v>45328</v>
      </c>
      <c r="M56" s="21"/>
      <c r="N56" s="21" t="e">
        <v>#N/A</v>
      </c>
      <c r="O56" s="85" t="s">
        <v>1878</v>
      </c>
      <c r="P56" s="20"/>
      <c r="Q56" s="20"/>
      <c r="R56" s="20"/>
      <c r="S56" s="20"/>
      <c r="T56" s="20" t="str">
        <f t="shared" si="1"/>
        <v>DWDM-</v>
      </c>
      <c r="U56" s="20"/>
      <c r="V56" s="20"/>
      <c r="W56" s="20"/>
      <c r="X56" s="20" t="s">
        <v>2243</v>
      </c>
      <c r="Y56" s="20" t="s">
        <v>1503</v>
      </c>
      <c r="Z56" s="20" t="s">
        <v>1506</v>
      </c>
      <c r="AA56" s="132">
        <v>45407</v>
      </c>
      <c r="AB56" s="20" t="str">
        <f t="shared" si="5"/>
        <v>Wk17</v>
      </c>
      <c r="AC56" s="21">
        <v>45407</v>
      </c>
      <c r="AD56" s="21"/>
      <c r="AE56" s="22"/>
      <c r="AF56" s="22"/>
      <c r="AG56" s="23"/>
      <c r="AH56" s="20"/>
      <c r="AI56" s="24"/>
      <c r="AJ56" s="25" t="s">
        <v>65</v>
      </c>
      <c r="AK56" s="20"/>
      <c r="AL56" s="21"/>
      <c r="AM56" s="20"/>
      <c r="AN56" t="s">
        <v>2278</v>
      </c>
      <c r="AO56" s="26"/>
      <c r="AP56" s="20"/>
      <c r="AQ56" s="20"/>
      <c r="AR56" s="20"/>
      <c r="AS56" s="20"/>
      <c r="AT56" s="27"/>
      <c r="AU56" s="28"/>
      <c r="AV56" s="25" t="s">
        <v>66</v>
      </c>
      <c r="AW56" s="21">
        <v>45427</v>
      </c>
      <c r="AX56" t="e">
        <f>IF(MATCH(F56,Sheet1!A:A,0),"YES","NO")</f>
        <v>#N/A</v>
      </c>
    </row>
    <row r="57" spans="1:51" x14ac:dyDescent="0.35">
      <c r="A57" s="18" t="s">
        <v>206</v>
      </c>
      <c r="B57" s="19">
        <v>0.53846268681850007</v>
      </c>
      <c r="C57" s="32">
        <v>0.91724362809650006</v>
      </c>
      <c r="D57" s="18" t="s">
        <v>59</v>
      </c>
      <c r="E57" s="20" t="s">
        <v>225</v>
      </c>
      <c r="F57" s="33" t="s">
        <v>226</v>
      </c>
      <c r="G57" s="32">
        <v>0.91724362809650006</v>
      </c>
      <c r="H57" s="20" t="s">
        <v>227</v>
      </c>
      <c r="I57" s="20" t="s">
        <v>211</v>
      </c>
      <c r="J57" s="20" t="s">
        <v>38</v>
      </c>
      <c r="K57" s="20"/>
      <c r="L57" s="21">
        <v>45324</v>
      </c>
      <c r="M57" s="21"/>
      <c r="N57" s="21" t="s">
        <v>2022</v>
      </c>
      <c r="O57" s="85" t="s">
        <v>1991</v>
      </c>
      <c r="P57" s="20">
        <v>2024</v>
      </c>
      <c r="Q57" s="20" t="s">
        <v>184</v>
      </c>
      <c r="R57" s="20" t="s">
        <v>39</v>
      </c>
      <c r="S57" s="20" t="s">
        <v>206</v>
      </c>
      <c r="T57" s="20" t="str">
        <f t="shared" si="1"/>
        <v>DWDM-8513A</v>
      </c>
      <c r="U57" s="20" t="s">
        <v>225</v>
      </c>
      <c r="V57" s="20" t="s">
        <v>1897</v>
      </c>
      <c r="W57" s="20" t="s">
        <v>1820</v>
      </c>
      <c r="X57" s="20" t="s">
        <v>2240</v>
      </c>
      <c r="Y57" s="20" t="s">
        <v>1506</v>
      </c>
      <c r="Z57" s="20" t="s">
        <v>1506</v>
      </c>
      <c r="AA57" s="132">
        <v>45420</v>
      </c>
      <c r="AB57" s="20" t="str">
        <f t="shared" si="5"/>
        <v>Wk19</v>
      </c>
      <c r="AC57" s="21">
        <v>45419</v>
      </c>
      <c r="AD57" s="21"/>
      <c r="AE57" s="22"/>
      <c r="AF57" s="22"/>
      <c r="AG57" s="23"/>
      <c r="AH57" s="20"/>
      <c r="AI57" s="24"/>
      <c r="AJ57" s="25" t="s">
        <v>65</v>
      </c>
      <c r="AK57" s="20"/>
      <c r="AL57" s="21"/>
      <c r="AM57" s="20"/>
      <c r="AN57" t="s">
        <v>2278</v>
      </c>
      <c r="AO57" s="26"/>
      <c r="AP57" s="20"/>
      <c r="AQ57" s="20"/>
      <c r="AR57" s="20"/>
      <c r="AS57" s="20"/>
      <c r="AT57" s="27"/>
      <c r="AU57" s="20"/>
      <c r="AV57" s="25" t="s">
        <v>66</v>
      </c>
      <c r="AW57" s="21">
        <v>45427</v>
      </c>
      <c r="AX57" t="e">
        <f>IF(MATCH(F57,Sheet1!A:A,0),"YES","NO")</f>
        <v>#N/A</v>
      </c>
    </row>
    <row r="58" spans="1:51" x14ac:dyDescent="0.35">
      <c r="A58" s="18" t="s">
        <v>206</v>
      </c>
      <c r="B58" s="19">
        <v>0.53846268681850007</v>
      </c>
      <c r="C58" s="32">
        <v>0.91724362809650006</v>
      </c>
      <c r="D58" s="18" t="s">
        <v>59</v>
      </c>
      <c r="E58" s="20" t="s">
        <v>228</v>
      </c>
      <c r="F58" s="20" t="s">
        <v>229</v>
      </c>
      <c r="G58" s="32">
        <v>0.91724362809650006</v>
      </c>
      <c r="H58" s="20" t="s">
        <v>230</v>
      </c>
      <c r="I58" s="20" t="s">
        <v>211</v>
      </c>
      <c r="J58" s="20" t="s">
        <v>38</v>
      </c>
      <c r="K58" s="20"/>
      <c r="L58" s="21">
        <v>45329</v>
      </c>
      <c r="M58" s="21"/>
      <c r="N58" s="21" t="s">
        <v>2023</v>
      </c>
      <c r="O58" s="85" t="s">
        <v>1991</v>
      </c>
      <c r="P58" s="20">
        <v>2024</v>
      </c>
      <c r="Q58" s="20" t="s">
        <v>184</v>
      </c>
      <c r="R58" s="20" t="s">
        <v>39</v>
      </c>
      <c r="S58" s="20" t="s">
        <v>206</v>
      </c>
      <c r="T58" s="20" t="str">
        <f t="shared" si="1"/>
        <v>DWDM-8667A</v>
      </c>
      <c r="U58" s="20" t="s">
        <v>228</v>
      </c>
      <c r="V58" s="20" t="s">
        <v>1897</v>
      </c>
      <c r="W58" s="20" t="s">
        <v>1821</v>
      </c>
      <c r="X58" s="20" t="s">
        <v>2243</v>
      </c>
      <c r="Y58" s="20" t="s">
        <v>1504</v>
      </c>
      <c r="Z58" s="20" t="s">
        <v>1504</v>
      </c>
      <c r="AA58" s="132">
        <v>45421</v>
      </c>
      <c r="AB58" s="20" t="str">
        <f t="shared" si="5"/>
        <v>Wk19</v>
      </c>
      <c r="AC58" s="21">
        <v>45421</v>
      </c>
      <c r="AD58" s="21"/>
      <c r="AE58" s="22"/>
      <c r="AF58" s="22"/>
      <c r="AG58" s="23"/>
      <c r="AH58" s="20"/>
      <c r="AI58" s="24"/>
      <c r="AJ58" s="25" t="s">
        <v>65</v>
      </c>
      <c r="AK58" s="20"/>
      <c r="AL58" s="21"/>
      <c r="AM58" s="20"/>
      <c r="AN58" t="s">
        <v>2278</v>
      </c>
      <c r="AO58" s="26"/>
      <c r="AP58" s="20"/>
      <c r="AQ58" s="20"/>
      <c r="AR58" s="20"/>
      <c r="AS58" s="20"/>
      <c r="AT58" s="27"/>
      <c r="AU58" s="20"/>
      <c r="AV58" s="25" t="s">
        <v>66</v>
      </c>
      <c r="AW58" s="21">
        <v>45427</v>
      </c>
      <c r="AX58" t="e">
        <f>IF(MATCH(F58,Sheet1!A:A,0),"YES","NO")</f>
        <v>#N/A</v>
      </c>
    </row>
    <row r="59" spans="1:51" ht="29" hidden="1" x14ac:dyDescent="0.35">
      <c r="A59" s="18" t="s">
        <v>206</v>
      </c>
      <c r="B59" s="19">
        <v>0.53846268681850007</v>
      </c>
      <c r="C59" s="32">
        <v>0.91724362809650006</v>
      </c>
      <c r="D59" s="18" t="s">
        <v>59</v>
      </c>
      <c r="E59" s="20" t="s">
        <v>231</v>
      </c>
      <c r="F59" s="33" t="s">
        <v>232</v>
      </c>
      <c r="G59" s="32">
        <v>0.91724362809650006</v>
      </c>
      <c r="H59" s="20" t="s">
        <v>233</v>
      </c>
      <c r="I59" s="20" t="s">
        <v>234</v>
      </c>
      <c r="J59" s="20" t="s">
        <v>38</v>
      </c>
      <c r="K59" s="20"/>
      <c r="L59" s="21" t="s">
        <v>41</v>
      </c>
      <c r="M59" s="21" t="s">
        <v>41</v>
      </c>
      <c r="N59" s="21" t="s">
        <v>2212</v>
      </c>
      <c r="O59" s="85" t="s">
        <v>1991</v>
      </c>
      <c r="P59" s="20">
        <v>2023</v>
      </c>
      <c r="Q59" s="20" t="s">
        <v>1985</v>
      </c>
      <c r="R59" s="20" t="s">
        <v>39</v>
      </c>
      <c r="S59" s="20" t="s">
        <v>1833</v>
      </c>
      <c r="T59" s="20" t="str">
        <f t="shared" si="1"/>
        <v>DWDM-8709A</v>
      </c>
      <c r="U59" s="20" t="s">
        <v>231</v>
      </c>
      <c r="V59" s="20" t="s">
        <v>40</v>
      </c>
      <c r="W59" s="20" t="s">
        <v>1752</v>
      </c>
      <c r="X59" s="20" t="s">
        <v>2243</v>
      </c>
      <c r="Y59" s="20" t="s">
        <v>1507</v>
      </c>
      <c r="Z59" s="20" t="s">
        <v>1503</v>
      </c>
      <c r="AA59" s="132">
        <v>45449</v>
      </c>
      <c r="AB59" s="20" t="str">
        <f t="shared" si="5"/>
        <v>Wk23</v>
      </c>
      <c r="AC59" s="21"/>
      <c r="AD59" s="21"/>
      <c r="AE59" s="22"/>
      <c r="AF59" s="22" t="s">
        <v>2387</v>
      </c>
      <c r="AG59" s="23"/>
      <c r="AH59" s="20"/>
      <c r="AI59" s="24"/>
      <c r="AJ59" s="25" t="s">
        <v>65</v>
      </c>
      <c r="AK59" s="20"/>
      <c r="AL59" s="21"/>
      <c r="AM59" s="20"/>
      <c r="AN59" t="s">
        <v>2278</v>
      </c>
      <c r="AO59" s="26"/>
      <c r="AP59" s="20"/>
      <c r="AQ59" s="20"/>
      <c r="AR59" s="20"/>
      <c r="AS59" s="20"/>
      <c r="AT59" s="27"/>
      <c r="AU59" s="20"/>
      <c r="AV59" s="25" t="s">
        <v>66</v>
      </c>
      <c r="AW59" s="21">
        <v>45427</v>
      </c>
      <c r="AX59" t="e">
        <f>IF(MATCH(F59,Sheet1!A:A,0),"YES","NO")</f>
        <v>#N/A</v>
      </c>
    </row>
    <row r="60" spans="1:51" ht="29" hidden="1" x14ac:dyDescent="0.35">
      <c r="A60" s="18" t="s">
        <v>235</v>
      </c>
      <c r="B60" s="19">
        <v>0.233600481</v>
      </c>
      <c r="C60" s="32">
        <v>0.70550000000000002</v>
      </c>
      <c r="D60" s="18" t="s">
        <v>59</v>
      </c>
      <c r="E60" s="20" t="s">
        <v>236</v>
      </c>
      <c r="F60" s="33" t="s">
        <v>237</v>
      </c>
      <c r="G60" s="32">
        <v>0.70550000000000002</v>
      </c>
      <c r="H60" s="20" t="s">
        <v>238</v>
      </c>
      <c r="I60" s="20" t="s">
        <v>37</v>
      </c>
      <c r="J60" s="20" t="s">
        <v>64</v>
      </c>
      <c r="K60" s="20"/>
      <c r="L60" s="21"/>
      <c r="M60" s="21"/>
      <c r="N60" s="21" t="e">
        <v>#N/A</v>
      </c>
      <c r="O60" s="85" t="s">
        <v>1878</v>
      </c>
      <c r="P60" s="20"/>
      <c r="Q60" s="20"/>
      <c r="R60" s="20"/>
      <c r="S60" s="20"/>
      <c r="T60" s="20" t="str">
        <f t="shared" si="1"/>
        <v>DWDM-</v>
      </c>
      <c r="U60" s="20"/>
      <c r="V60" s="20"/>
      <c r="W60" s="20"/>
      <c r="X60" s="20">
        <v>0</v>
      </c>
      <c r="Y60" s="20" t="s">
        <v>1505</v>
      </c>
      <c r="Z60" s="20" t="s">
        <v>1505</v>
      </c>
      <c r="AA60" s="132">
        <v>45440</v>
      </c>
      <c r="AB60" s="20" t="str">
        <f t="shared" si="5"/>
        <v>Wk22</v>
      </c>
      <c r="AC60" s="21"/>
      <c r="AD60" s="21"/>
      <c r="AE60" s="22"/>
      <c r="AF60" s="22" t="s">
        <v>2375</v>
      </c>
      <c r="AG60" s="23"/>
      <c r="AH60" s="20"/>
      <c r="AI60" s="24"/>
      <c r="AJ60" s="25" t="s">
        <v>65</v>
      </c>
      <c r="AK60" s="20"/>
      <c r="AL60" s="20"/>
      <c r="AM60" s="20"/>
      <c r="AN60" t="s">
        <v>2275</v>
      </c>
      <c r="AO60" s="26" t="e">
        <v>#N/A</v>
      </c>
      <c r="AP60" s="20"/>
      <c r="AQ60" s="20"/>
      <c r="AR60" s="20"/>
      <c r="AS60" s="20"/>
      <c r="AT60" s="27" t="e">
        <v>#N/A</v>
      </c>
      <c r="AU60" s="20"/>
      <c r="AV60" s="25" t="s">
        <v>66</v>
      </c>
      <c r="AW60" s="21">
        <v>45457</v>
      </c>
      <c r="AX60" t="e">
        <f>IF(MATCH(F60,Sheet1!A:A,0),"YES","NO")</f>
        <v>#N/A</v>
      </c>
    </row>
    <row r="61" spans="1:51" x14ac:dyDescent="0.35">
      <c r="A61" s="18" t="s">
        <v>239</v>
      </c>
      <c r="B61" s="19" t="e">
        <v>#N/A</v>
      </c>
      <c r="C61" s="32" t="e">
        <v>#N/A</v>
      </c>
      <c r="D61" s="18" t="s">
        <v>59</v>
      </c>
      <c r="E61" s="20" t="s">
        <v>240</v>
      </c>
      <c r="F61" s="33" t="s">
        <v>241</v>
      </c>
      <c r="G61" s="32" t="e">
        <v>#N/A</v>
      </c>
      <c r="H61" s="20" t="s">
        <v>242</v>
      </c>
      <c r="I61" s="20" t="s">
        <v>37</v>
      </c>
      <c r="J61" s="20" t="s">
        <v>158</v>
      </c>
      <c r="K61" s="20" t="s">
        <v>215</v>
      </c>
      <c r="L61" s="21">
        <v>45371</v>
      </c>
      <c r="M61" s="21"/>
      <c r="N61" s="21" t="s">
        <v>2030</v>
      </c>
      <c r="O61" s="85" t="s">
        <v>1991</v>
      </c>
      <c r="P61" s="20">
        <v>2024</v>
      </c>
      <c r="Q61" s="20" t="s">
        <v>184</v>
      </c>
      <c r="R61" s="20" t="s">
        <v>39</v>
      </c>
      <c r="S61" s="20" t="s">
        <v>239</v>
      </c>
      <c r="T61" s="20" t="str">
        <f t="shared" si="1"/>
        <v>DWDM-4683A</v>
      </c>
      <c r="U61" s="20" t="s">
        <v>240</v>
      </c>
      <c r="V61" s="20" t="s">
        <v>1897</v>
      </c>
      <c r="W61" s="20" t="s">
        <v>1798</v>
      </c>
      <c r="X61" s="20" t="s">
        <v>2243</v>
      </c>
      <c r="Y61" s="20" t="s">
        <v>1504</v>
      </c>
      <c r="Z61" s="20" t="s">
        <v>1504</v>
      </c>
      <c r="AA61" s="132">
        <v>45419</v>
      </c>
      <c r="AB61" s="20" t="str">
        <f t="shared" si="5"/>
        <v>Wk19</v>
      </c>
      <c r="AC61" s="21">
        <v>45419</v>
      </c>
      <c r="AD61" s="21"/>
      <c r="AE61" s="22"/>
      <c r="AF61" s="22"/>
      <c r="AG61" s="23"/>
      <c r="AH61" s="20"/>
      <c r="AI61" s="24"/>
      <c r="AJ61" s="25"/>
      <c r="AK61" s="20" t="s">
        <v>66</v>
      </c>
      <c r="AL61" s="21">
        <v>45419</v>
      </c>
      <c r="AM61" s="20" t="str">
        <f t="shared" si="6"/>
        <v>Wk19</v>
      </c>
      <c r="AN61" t="s">
        <v>2275</v>
      </c>
      <c r="AO61" s="26">
        <v>0</v>
      </c>
      <c r="AP61" s="20"/>
      <c r="AQ61" s="20"/>
      <c r="AR61" s="20"/>
      <c r="AS61" s="20"/>
      <c r="AT61" s="27"/>
      <c r="AU61" s="20"/>
      <c r="AV61" s="25" t="s">
        <v>66</v>
      </c>
      <c r="AW61" s="20" t="s">
        <v>184</v>
      </c>
      <c r="AX61" t="e">
        <f>IF(MATCH(F61,Sheet1!A:A,0),"YES","NO")</f>
        <v>#N/A</v>
      </c>
      <c r="AY61" s="124"/>
    </row>
    <row r="62" spans="1:51" x14ac:dyDescent="0.35">
      <c r="A62" s="18" t="s">
        <v>239</v>
      </c>
      <c r="B62" s="19" t="e">
        <v>#N/A</v>
      </c>
      <c r="C62" s="32" t="e">
        <v>#N/A</v>
      </c>
      <c r="D62" s="18" t="s">
        <v>59</v>
      </c>
      <c r="E62" s="20" t="s">
        <v>243</v>
      </c>
      <c r="F62" s="20" t="s">
        <v>244</v>
      </c>
      <c r="G62" s="32" t="e">
        <v>#N/A</v>
      </c>
      <c r="H62" s="20" t="s">
        <v>245</v>
      </c>
      <c r="I62" s="20" t="s">
        <v>246</v>
      </c>
      <c r="J62" s="20" t="s">
        <v>158</v>
      </c>
      <c r="K62" s="21" t="s">
        <v>215</v>
      </c>
      <c r="L62" s="21">
        <v>45371</v>
      </c>
      <c r="M62" s="21"/>
      <c r="N62" s="21" t="e">
        <v>#N/A</v>
      </c>
      <c r="O62" s="85" t="s">
        <v>1878</v>
      </c>
      <c r="P62" s="20"/>
      <c r="Q62" s="20"/>
      <c r="R62" s="20"/>
      <c r="S62" s="20"/>
      <c r="T62" s="20" t="str">
        <f t="shared" si="1"/>
        <v>DWDM-</v>
      </c>
      <c r="U62" s="20"/>
      <c r="V62" s="20"/>
      <c r="W62" s="20"/>
      <c r="X62" s="20" t="s">
        <v>2246</v>
      </c>
      <c r="Y62" s="20" t="s">
        <v>1509</v>
      </c>
      <c r="Z62" s="20" t="s">
        <v>1509</v>
      </c>
      <c r="AA62" s="132">
        <v>45419</v>
      </c>
      <c r="AB62" s="20" t="str">
        <f t="shared" si="5"/>
        <v>Wk19</v>
      </c>
      <c r="AC62" s="21">
        <v>45421</v>
      </c>
      <c r="AD62" s="21"/>
      <c r="AE62" s="22"/>
      <c r="AF62" s="22"/>
      <c r="AG62" s="23"/>
      <c r="AH62" s="20"/>
      <c r="AI62" s="24" t="s">
        <v>2353</v>
      </c>
      <c r="AJ62" s="25"/>
      <c r="AK62" s="20"/>
      <c r="AL62" s="20"/>
      <c r="AM62" s="20"/>
      <c r="AN62" t="s">
        <v>2275</v>
      </c>
      <c r="AO62" s="26">
        <v>0</v>
      </c>
      <c r="AP62" s="20"/>
      <c r="AQ62" s="20"/>
      <c r="AR62" s="20"/>
      <c r="AS62" s="20"/>
      <c r="AT62" s="27"/>
      <c r="AU62" s="20"/>
      <c r="AV62" s="25" t="s">
        <v>66</v>
      </c>
      <c r="AW62" s="20" t="s">
        <v>184</v>
      </c>
      <c r="AX62" t="e">
        <f>IF(MATCH(F62,Sheet1!A:A,0),"YES","NO")</f>
        <v>#N/A</v>
      </c>
    </row>
    <row r="63" spans="1:51" x14ac:dyDescent="0.35">
      <c r="A63" s="35" t="s">
        <v>247</v>
      </c>
      <c r="B63" s="36" t="e">
        <v>#N/A</v>
      </c>
      <c r="C63" s="36" t="e">
        <v>#N/A</v>
      </c>
      <c r="D63" s="35">
        <v>2023</v>
      </c>
      <c r="E63" s="20" t="s">
        <v>248</v>
      </c>
      <c r="F63" s="20" t="s">
        <v>249</v>
      </c>
      <c r="G63" s="36" t="e">
        <v>#N/A</v>
      </c>
      <c r="H63" s="20" t="s">
        <v>250</v>
      </c>
      <c r="I63" s="20" t="s">
        <v>37</v>
      </c>
      <c r="J63" s="20" t="s">
        <v>38</v>
      </c>
      <c r="K63" s="20"/>
      <c r="L63" s="21"/>
      <c r="M63" s="21">
        <v>45279</v>
      </c>
      <c r="N63" s="21" t="s">
        <v>2131</v>
      </c>
      <c r="O63" s="85" t="s">
        <v>1990</v>
      </c>
      <c r="P63" s="20">
        <v>2023</v>
      </c>
      <c r="Q63" s="20" t="s">
        <v>1987</v>
      </c>
      <c r="R63" s="20" t="s">
        <v>39</v>
      </c>
      <c r="S63" s="20" t="s">
        <v>1833</v>
      </c>
      <c r="T63" s="20" t="str">
        <f t="shared" si="1"/>
        <v>DWDM-4663A</v>
      </c>
      <c r="U63" s="20" t="s">
        <v>248</v>
      </c>
      <c r="V63" s="20" t="s">
        <v>40</v>
      </c>
      <c r="W63" s="20" t="s">
        <v>1780</v>
      </c>
      <c r="X63" s="20" t="e">
        <v>#N/A</v>
      </c>
      <c r="Y63" s="20" t="e">
        <v>#N/A</v>
      </c>
      <c r="Z63" s="20" t="e">
        <v>#N/A</v>
      </c>
      <c r="AA63" s="132">
        <v>45344</v>
      </c>
      <c r="AB63" s="20" t="str">
        <f t="shared" si="5"/>
        <v>Wk8</v>
      </c>
      <c r="AC63" s="21">
        <v>45345</v>
      </c>
      <c r="AD63" s="21" t="s">
        <v>251</v>
      </c>
      <c r="AE63" s="22" t="s">
        <v>252</v>
      </c>
      <c r="AF63" s="22"/>
      <c r="AG63" s="23"/>
      <c r="AH63" s="20"/>
      <c r="AI63" s="24">
        <v>45364</v>
      </c>
      <c r="AJ63" s="25" t="e">
        <v>#N/A</v>
      </c>
      <c r="AK63" s="20" t="s">
        <v>66</v>
      </c>
      <c r="AL63" s="21">
        <v>45364</v>
      </c>
      <c r="AM63" s="20" t="str">
        <f t="shared" si="6"/>
        <v>Wk11</v>
      </c>
      <c r="AN63" t="s">
        <v>2275</v>
      </c>
      <c r="AO63" s="26">
        <v>45364.403726620367</v>
      </c>
      <c r="AP63" s="20"/>
      <c r="AQ63" s="20"/>
      <c r="AR63" s="20"/>
      <c r="AS63" s="20"/>
      <c r="AT63" s="27" t="e">
        <v>#N/A</v>
      </c>
      <c r="AU63" s="20"/>
      <c r="AV63" s="25"/>
      <c r="AW63" s="20"/>
      <c r="AX63" t="e">
        <f>IF(MATCH(F63,Sheet1!A:A,0),"YES","NO")</f>
        <v>#N/A</v>
      </c>
      <c r="AY63" s="124"/>
    </row>
    <row r="64" spans="1:51" x14ac:dyDescent="0.35">
      <c r="A64" s="35" t="s">
        <v>247</v>
      </c>
      <c r="B64" s="36" t="e">
        <v>#N/A</v>
      </c>
      <c r="C64" s="36" t="e">
        <v>#N/A</v>
      </c>
      <c r="D64" s="35">
        <v>2023</v>
      </c>
      <c r="E64" s="20" t="s">
        <v>253</v>
      </c>
      <c r="F64" s="20" t="s">
        <v>254</v>
      </c>
      <c r="G64" s="36" t="e">
        <v>#N/A</v>
      </c>
      <c r="H64" s="20" t="s">
        <v>255</v>
      </c>
      <c r="I64" s="20" t="s">
        <v>37</v>
      </c>
      <c r="J64" s="20" t="s">
        <v>38</v>
      </c>
      <c r="K64" s="20"/>
      <c r="L64" s="21"/>
      <c r="M64" s="21">
        <v>45279</v>
      </c>
      <c r="N64" s="21" t="s">
        <v>2158</v>
      </c>
      <c r="O64" s="85" t="s">
        <v>1990</v>
      </c>
      <c r="P64" s="20">
        <v>2023</v>
      </c>
      <c r="Q64" s="20" t="s">
        <v>1987</v>
      </c>
      <c r="R64" s="20" t="s">
        <v>39</v>
      </c>
      <c r="S64" s="20" t="s">
        <v>1833</v>
      </c>
      <c r="T64" s="20" t="str">
        <f t="shared" si="1"/>
        <v>DWDM-4973B</v>
      </c>
      <c r="U64" s="20" t="s">
        <v>253</v>
      </c>
      <c r="V64" s="20" t="s">
        <v>40</v>
      </c>
      <c r="W64" s="20" t="s">
        <v>1783</v>
      </c>
      <c r="X64" s="20" t="e">
        <v>#N/A</v>
      </c>
      <c r="Y64" s="20" t="e">
        <v>#N/A</v>
      </c>
      <c r="Z64" s="20" t="e">
        <v>#N/A</v>
      </c>
      <c r="AA64" s="132">
        <v>45344</v>
      </c>
      <c r="AB64" s="20" t="str">
        <f t="shared" si="5"/>
        <v>Wk8</v>
      </c>
      <c r="AC64" s="21">
        <v>45344</v>
      </c>
      <c r="AD64" s="21" t="s">
        <v>251</v>
      </c>
      <c r="AE64" s="22"/>
      <c r="AF64" s="22"/>
      <c r="AG64" s="23"/>
      <c r="AH64" s="20"/>
      <c r="AI64" s="24" t="s">
        <v>256</v>
      </c>
      <c r="AJ64" s="25" t="e">
        <v>#N/A</v>
      </c>
      <c r="AK64" s="20" t="s">
        <v>66</v>
      </c>
      <c r="AL64" s="21">
        <v>45406</v>
      </c>
      <c r="AM64" s="20" t="str">
        <f t="shared" si="6"/>
        <v>Wk17</v>
      </c>
      <c r="AN64" t="s">
        <v>2275</v>
      </c>
      <c r="AO64" s="26"/>
      <c r="AP64" s="20"/>
      <c r="AQ64" s="20"/>
      <c r="AR64" s="20"/>
      <c r="AS64" s="20"/>
      <c r="AT64" s="27" t="e">
        <v>#N/A</v>
      </c>
      <c r="AU64" s="20"/>
      <c r="AV64" s="25"/>
      <c r="AW64" s="20"/>
      <c r="AX64" t="e">
        <f>IF(MATCH(F64,Sheet1!A:A,0),"YES","NO")</f>
        <v>#N/A</v>
      </c>
      <c r="AY64" s="124"/>
    </row>
    <row r="65" spans="1:50" hidden="1" x14ac:dyDescent="0.35">
      <c r="A65" s="18" t="s">
        <v>257</v>
      </c>
      <c r="B65" s="19">
        <v>0.23686822282100001</v>
      </c>
      <c r="C65" s="32" t="e">
        <v>#N/A</v>
      </c>
      <c r="D65" s="18" t="s">
        <v>258</v>
      </c>
      <c r="E65" s="20" t="s">
        <v>259</v>
      </c>
      <c r="F65" s="20" t="s">
        <v>260</v>
      </c>
      <c r="G65" s="32" t="e">
        <v>#N/A</v>
      </c>
      <c r="H65" s="20" t="s">
        <v>261</v>
      </c>
      <c r="I65" s="20" t="s">
        <v>37</v>
      </c>
      <c r="J65" s="20"/>
      <c r="K65" s="20"/>
      <c r="L65" s="21"/>
      <c r="M65" s="21"/>
      <c r="N65" s="21" t="s">
        <v>2145</v>
      </c>
      <c r="O65" s="85" t="s">
        <v>1991</v>
      </c>
      <c r="P65" s="20">
        <v>2023</v>
      </c>
      <c r="Q65" s="20" t="s">
        <v>1985</v>
      </c>
      <c r="R65" s="20" t="s">
        <v>39</v>
      </c>
      <c r="S65" s="20" t="s">
        <v>1833</v>
      </c>
      <c r="T65" s="20" t="str">
        <f t="shared" si="1"/>
        <v>DWDM-4770A</v>
      </c>
      <c r="U65" s="20" t="s">
        <v>259</v>
      </c>
      <c r="V65" s="20" t="s">
        <v>40</v>
      </c>
      <c r="W65" s="20" t="s">
        <v>1778</v>
      </c>
      <c r="X65" s="20" t="e">
        <v>#N/A</v>
      </c>
      <c r="Y65" s="20" t="e">
        <v>#N/A</v>
      </c>
      <c r="Z65" s="20" t="e">
        <v>#N/A</v>
      </c>
      <c r="AA65" s="132"/>
      <c r="AB65" s="20"/>
      <c r="AC65" s="21"/>
      <c r="AD65" s="21"/>
      <c r="AE65" s="22"/>
      <c r="AF65" s="22"/>
      <c r="AG65" s="23"/>
      <c r="AH65" s="20"/>
      <c r="AI65" s="24"/>
      <c r="AJ65" s="25"/>
      <c r="AK65" s="20"/>
      <c r="AL65" s="20"/>
      <c r="AM65" s="20"/>
      <c r="AN65" t="e">
        <v>#N/A</v>
      </c>
      <c r="AO65" s="26">
        <v>0</v>
      </c>
      <c r="AP65" s="20"/>
      <c r="AQ65" s="20"/>
      <c r="AR65" s="20"/>
      <c r="AS65" s="20" t="s">
        <v>40</v>
      </c>
      <c r="AT65" s="27">
        <v>45281</v>
      </c>
      <c r="AU65" s="20" t="s">
        <v>262</v>
      </c>
      <c r="AV65" s="25" t="s">
        <v>66</v>
      </c>
      <c r="AW65" s="20"/>
      <c r="AX65" t="e">
        <f>IF(MATCH(F65,Sheet1!A:A,0),"YES","NO")</f>
        <v>#N/A</v>
      </c>
    </row>
    <row r="66" spans="1:50" hidden="1" x14ac:dyDescent="0.35">
      <c r="A66" s="18" t="s">
        <v>263</v>
      </c>
      <c r="B66" s="19">
        <v>8.0097545600000004E-3</v>
      </c>
      <c r="C66" s="32" t="e">
        <v>#N/A</v>
      </c>
      <c r="D66" s="18" t="s">
        <v>258</v>
      </c>
      <c r="E66" s="20" t="s">
        <v>264</v>
      </c>
      <c r="F66" s="20" t="s">
        <v>265</v>
      </c>
      <c r="G66" s="32" t="e">
        <v>#N/A</v>
      </c>
      <c r="H66" s="20" t="s">
        <v>266</v>
      </c>
      <c r="I66" s="20" t="s">
        <v>37</v>
      </c>
      <c r="J66" s="20"/>
      <c r="K66" s="20"/>
      <c r="L66" s="21"/>
      <c r="M66" s="21"/>
      <c r="N66" s="21" t="s">
        <v>2129</v>
      </c>
      <c r="O66" s="85" t="s">
        <v>1991</v>
      </c>
      <c r="P66" s="20">
        <v>2023</v>
      </c>
      <c r="Q66" s="20" t="s">
        <v>1986</v>
      </c>
      <c r="R66" s="20" t="s">
        <v>39</v>
      </c>
      <c r="S66" s="20" t="s">
        <v>1833</v>
      </c>
      <c r="T66" s="20" t="str">
        <f t="shared" si="1"/>
        <v>DWDM-4640A</v>
      </c>
      <c r="U66" s="20" t="s">
        <v>264</v>
      </c>
      <c r="V66" s="20" t="s">
        <v>40</v>
      </c>
      <c r="W66" s="20" t="s">
        <v>1755</v>
      </c>
      <c r="X66" s="20" t="e">
        <v>#N/A</v>
      </c>
      <c r="Y66" s="20" t="s">
        <v>1506</v>
      </c>
      <c r="Z66" s="20" t="e">
        <v>#N/A</v>
      </c>
      <c r="AA66" s="132"/>
      <c r="AB66" s="20"/>
      <c r="AC66" s="21"/>
      <c r="AD66" s="21"/>
      <c r="AE66" s="22"/>
      <c r="AF66" s="22"/>
      <c r="AG66" s="23"/>
      <c r="AH66" s="20"/>
      <c r="AI66" s="24"/>
      <c r="AJ66" s="25"/>
      <c r="AK66" s="20"/>
      <c r="AL66" s="20"/>
      <c r="AM66" s="20"/>
      <c r="AN66" t="s">
        <v>2275</v>
      </c>
      <c r="AO66" s="26">
        <v>0</v>
      </c>
      <c r="AP66" s="20"/>
      <c r="AQ66" s="20"/>
      <c r="AR66" s="20"/>
      <c r="AS66" s="20"/>
      <c r="AT66" s="27"/>
      <c r="AU66" s="21"/>
      <c r="AV66" s="25" t="s">
        <v>66</v>
      </c>
      <c r="AW66" s="20"/>
      <c r="AX66" t="e">
        <f>IF(MATCH(F66,Sheet1!A:A,0),"YES","NO")</f>
        <v>#N/A</v>
      </c>
    </row>
    <row r="67" spans="1:50" ht="58" hidden="1" x14ac:dyDescent="0.35">
      <c r="A67" s="18" t="s">
        <v>267</v>
      </c>
      <c r="B67" s="19">
        <v>0.63361125909599991</v>
      </c>
      <c r="C67" s="32" t="e">
        <v>#N/A</v>
      </c>
      <c r="D67" s="18" t="s">
        <v>59</v>
      </c>
      <c r="E67" s="20" t="s">
        <v>268</v>
      </c>
      <c r="F67" s="20" t="s">
        <v>269</v>
      </c>
      <c r="G67" s="32" t="e">
        <v>#N/A</v>
      </c>
      <c r="H67" s="20" t="s">
        <v>270</v>
      </c>
      <c r="I67" s="20" t="s">
        <v>37</v>
      </c>
      <c r="J67" s="20" t="s">
        <v>96</v>
      </c>
      <c r="K67" s="20"/>
      <c r="L67" s="21">
        <v>45315</v>
      </c>
      <c r="M67" s="21"/>
      <c r="N67" s="21" t="s">
        <v>2033</v>
      </c>
      <c r="O67" s="85" t="s">
        <v>1990</v>
      </c>
      <c r="P67" s="20">
        <v>2024</v>
      </c>
      <c r="Q67" s="20" t="s">
        <v>184</v>
      </c>
      <c r="R67" s="20" t="s">
        <v>39</v>
      </c>
      <c r="S67" s="20" t="s">
        <v>267</v>
      </c>
      <c r="T67" s="20" t="str">
        <f t="shared" ref="T67:T130" si="7">"DWDM-"&amp;TRIM(U67)</f>
        <v>DWDM-1554A</v>
      </c>
      <c r="U67" s="20" t="s">
        <v>268</v>
      </c>
      <c r="V67" s="20" t="s">
        <v>1897</v>
      </c>
      <c r="W67" s="20" t="s">
        <v>1814</v>
      </c>
      <c r="X67" s="20" t="s">
        <v>2243</v>
      </c>
      <c r="Y67" s="20" t="s">
        <v>1506</v>
      </c>
      <c r="Z67" s="20" t="s">
        <v>1506</v>
      </c>
      <c r="AA67" s="132">
        <v>45441</v>
      </c>
      <c r="AB67" s="20" t="str">
        <f>"Wk"&amp;WEEKNUM(AA67,21)</f>
        <v>Wk22</v>
      </c>
      <c r="AC67" s="21"/>
      <c r="AD67" s="21"/>
      <c r="AE67" s="22"/>
      <c r="AF67" s="22" t="s">
        <v>2333</v>
      </c>
      <c r="AG67" s="23"/>
      <c r="AH67" s="20"/>
      <c r="AI67" s="24"/>
      <c r="AJ67" s="25" t="s">
        <v>65</v>
      </c>
      <c r="AK67" s="20"/>
      <c r="AL67" s="21"/>
      <c r="AM67" s="20"/>
      <c r="AN67" t="s">
        <v>2275</v>
      </c>
      <c r="AO67" s="26"/>
      <c r="AP67" s="20"/>
      <c r="AQ67" s="20"/>
      <c r="AR67" s="20"/>
      <c r="AS67" s="20"/>
      <c r="AT67" s="27"/>
      <c r="AU67" s="20"/>
      <c r="AV67" s="25" t="s">
        <v>66</v>
      </c>
      <c r="AW67" s="21">
        <v>45456</v>
      </c>
      <c r="AX67" t="e">
        <f>IF(MATCH(F67,Sheet1!A:A,0),"YES","NO")</f>
        <v>#N/A</v>
      </c>
    </row>
    <row r="68" spans="1:50" ht="58" hidden="1" x14ac:dyDescent="0.35">
      <c r="A68" s="18" t="s">
        <v>267</v>
      </c>
      <c r="B68" s="19">
        <v>0.63361125909599991</v>
      </c>
      <c r="C68" s="32" t="e">
        <v>#N/A</v>
      </c>
      <c r="D68" s="18" t="s">
        <v>59</v>
      </c>
      <c r="E68" s="20" t="s">
        <v>271</v>
      </c>
      <c r="F68" s="20" t="s">
        <v>272</v>
      </c>
      <c r="G68" s="32" t="e">
        <v>#N/A</v>
      </c>
      <c r="H68" s="20" t="s">
        <v>273</v>
      </c>
      <c r="I68" s="20" t="s">
        <v>37</v>
      </c>
      <c r="J68" s="20" t="s">
        <v>96</v>
      </c>
      <c r="K68" s="20"/>
      <c r="L68" s="34">
        <v>45324</v>
      </c>
      <c r="M68" s="34">
        <v>45337</v>
      </c>
      <c r="N68" s="21" t="s">
        <v>2034</v>
      </c>
      <c r="O68" s="85" t="s">
        <v>1991</v>
      </c>
      <c r="P68" s="20">
        <v>2024</v>
      </c>
      <c r="Q68" s="20" t="s">
        <v>184</v>
      </c>
      <c r="R68" s="20" t="s">
        <v>39</v>
      </c>
      <c r="S68" s="20" t="s">
        <v>267</v>
      </c>
      <c r="T68" s="20" t="str">
        <f t="shared" si="7"/>
        <v>DWDM-1560A</v>
      </c>
      <c r="U68" s="20" t="s">
        <v>271</v>
      </c>
      <c r="V68" s="20" t="s">
        <v>1897</v>
      </c>
      <c r="W68" s="20" t="s">
        <v>1813</v>
      </c>
      <c r="X68" s="20" t="s">
        <v>2240</v>
      </c>
      <c r="Y68" s="20" t="s">
        <v>1506</v>
      </c>
      <c r="Z68" s="20" t="s">
        <v>1506</v>
      </c>
      <c r="AA68" s="132">
        <v>45439</v>
      </c>
      <c r="AB68" s="20" t="str">
        <f>"Wk"&amp;WEEKNUM(AA68,21)</f>
        <v>Wk22</v>
      </c>
      <c r="AC68" s="21"/>
      <c r="AD68" s="21"/>
      <c r="AE68" s="22"/>
      <c r="AF68" s="22" t="s">
        <v>2333</v>
      </c>
      <c r="AG68" s="23"/>
      <c r="AH68" s="20"/>
      <c r="AI68" s="24"/>
      <c r="AJ68" s="25" t="s">
        <v>65</v>
      </c>
      <c r="AK68" s="20"/>
      <c r="AL68" s="21"/>
      <c r="AM68" s="20"/>
      <c r="AN68" t="s">
        <v>2275</v>
      </c>
      <c r="AO68" s="26"/>
      <c r="AP68" s="20"/>
      <c r="AQ68" s="20"/>
      <c r="AR68" s="20"/>
      <c r="AS68" s="20"/>
      <c r="AT68" s="27"/>
      <c r="AU68" s="20"/>
      <c r="AV68" s="25" t="s">
        <v>66</v>
      </c>
      <c r="AW68" s="21">
        <v>45456</v>
      </c>
      <c r="AX68" t="e">
        <f>IF(MATCH(F68,Sheet1!A:A,0),"YES","NO")</f>
        <v>#N/A</v>
      </c>
    </row>
    <row r="69" spans="1:50" ht="58" hidden="1" x14ac:dyDescent="0.35">
      <c r="A69" s="18" t="s">
        <v>267</v>
      </c>
      <c r="B69" s="19">
        <v>0.63361125909599991</v>
      </c>
      <c r="C69" s="32" t="e">
        <v>#N/A</v>
      </c>
      <c r="D69" s="18" t="s">
        <v>59</v>
      </c>
      <c r="E69" s="20" t="s">
        <v>274</v>
      </c>
      <c r="F69" s="20" t="s">
        <v>275</v>
      </c>
      <c r="G69" s="32" t="e">
        <v>#N/A</v>
      </c>
      <c r="H69" s="20" t="s">
        <v>276</v>
      </c>
      <c r="I69" s="20" t="s">
        <v>37</v>
      </c>
      <c r="J69" s="20" t="s">
        <v>96</v>
      </c>
      <c r="K69" s="20"/>
      <c r="L69" s="34">
        <v>45324</v>
      </c>
      <c r="M69" s="34">
        <v>45337</v>
      </c>
      <c r="N69" s="21" t="s">
        <v>2035</v>
      </c>
      <c r="O69" s="85" t="s">
        <v>1991</v>
      </c>
      <c r="P69" s="20">
        <v>2024</v>
      </c>
      <c r="Q69" s="20" t="s">
        <v>184</v>
      </c>
      <c r="R69" s="20" t="s">
        <v>39</v>
      </c>
      <c r="S69" s="20" t="s">
        <v>267</v>
      </c>
      <c r="T69" s="20" t="str">
        <f t="shared" si="7"/>
        <v>DWDM-1563A</v>
      </c>
      <c r="U69" s="20" t="s">
        <v>274</v>
      </c>
      <c r="V69" s="20" t="s">
        <v>1897</v>
      </c>
      <c r="W69" s="20" t="s">
        <v>1797</v>
      </c>
      <c r="X69" s="20" t="s">
        <v>2240</v>
      </c>
      <c r="Y69" s="20" t="s">
        <v>1506</v>
      </c>
      <c r="Z69" s="20" t="s">
        <v>1506</v>
      </c>
      <c r="AA69" s="132">
        <v>45440</v>
      </c>
      <c r="AB69" s="20" t="str">
        <f>"Wk"&amp;WEEKNUM(AA69,21)</f>
        <v>Wk22</v>
      </c>
      <c r="AC69" s="21"/>
      <c r="AD69" s="21"/>
      <c r="AE69" s="22"/>
      <c r="AF69" s="22" t="s">
        <v>2366</v>
      </c>
      <c r="AG69" s="23"/>
      <c r="AH69" s="20"/>
      <c r="AI69" s="24"/>
      <c r="AJ69" s="25" t="s">
        <v>65</v>
      </c>
      <c r="AK69" s="20"/>
      <c r="AL69" s="21"/>
      <c r="AM69" s="20"/>
      <c r="AN69" t="s">
        <v>2275</v>
      </c>
      <c r="AO69" s="26"/>
      <c r="AP69" s="20"/>
      <c r="AQ69" s="20"/>
      <c r="AR69" s="20"/>
      <c r="AS69" s="20"/>
      <c r="AT69" s="27"/>
      <c r="AU69" s="20"/>
      <c r="AV69" s="25" t="s">
        <v>66</v>
      </c>
      <c r="AW69" s="21">
        <v>45456</v>
      </c>
      <c r="AX69" t="e">
        <f>IF(MATCH(F69,Sheet1!A:A,0),"YES","NO")</f>
        <v>#N/A</v>
      </c>
    </row>
    <row r="70" spans="1:50" hidden="1" x14ac:dyDescent="0.35">
      <c r="A70" s="18" t="s">
        <v>267</v>
      </c>
      <c r="B70" s="19">
        <v>0.63361125909599991</v>
      </c>
      <c r="C70" s="32" t="e">
        <v>#N/A</v>
      </c>
      <c r="D70" s="18" t="s">
        <v>59</v>
      </c>
      <c r="E70" s="20" t="s">
        <v>277</v>
      </c>
      <c r="F70" s="20" t="s">
        <v>278</v>
      </c>
      <c r="G70" s="32" t="e">
        <v>#N/A</v>
      </c>
      <c r="H70" s="20" t="s">
        <v>279</v>
      </c>
      <c r="I70" s="20" t="s">
        <v>142</v>
      </c>
      <c r="J70" s="20" t="s">
        <v>96</v>
      </c>
      <c r="K70" s="20"/>
      <c r="L70" s="21">
        <v>45314</v>
      </c>
      <c r="M70" s="21"/>
      <c r="N70" s="21" t="e">
        <v>#N/A</v>
      </c>
      <c r="O70" s="85" t="s">
        <v>1878</v>
      </c>
      <c r="P70" s="20"/>
      <c r="Q70" s="20"/>
      <c r="R70" s="20"/>
      <c r="S70" s="20"/>
      <c r="T70" s="20" t="str">
        <f t="shared" si="7"/>
        <v>DWDM-</v>
      </c>
      <c r="U70" s="20"/>
      <c r="V70" s="20"/>
      <c r="W70" s="20"/>
      <c r="X70" s="20" t="s">
        <v>2243</v>
      </c>
      <c r="Y70" s="20" t="s">
        <v>1503</v>
      </c>
      <c r="Z70" s="20" t="s">
        <v>1877</v>
      </c>
      <c r="AA70" s="132">
        <v>45484</v>
      </c>
      <c r="AB70" s="20" t="s">
        <v>2402</v>
      </c>
      <c r="AC70" s="21"/>
      <c r="AD70" s="21"/>
      <c r="AE70" s="22"/>
      <c r="AF70" s="22" t="s">
        <v>2335</v>
      </c>
      <c r="AG70" s="23"/>
      <c r="AH70" s="20"/>
      <c r="AI70" s="24"/>
      <c r="AJ70" s="25" t="s">
        <v>65</v>
      </c>
      <c r="AK70" s="20"/>
      <c r="AL70" s="21"/>
      <c r="AM70" s="20"/>
      <c r="AN70" t="s">
        <v>2275</v>
      </c>
      <c r="AO70" s="26"/>
      <c r="AP70" s="20"/>
      <c r="AQ70" s="20"/>
      <c r="AR70" s="20"/>
      <c r="AS70" s="20"/>
      <c r="AT70" s="27"/>
      <c r="AU70" s="20"/>
      <c r="AV70" s="25" t="s">
        <v>66</v>
      </c>
      <c r="AW70" s="21">
        <v>45456</v>
      </c>
      <c r="AX70" t="e">
        <f>IF(MATCH(F70,Sheet1!A:A,0),"YES","NO")</f>
        <v>#N/A</v>
      </c>
    </row>
    <row r="71" spans="1:50" hidden="1" x14ac:dyDescent="0.35">
      <c r="A71" s="18" t="s">
        <v>280</v>
      </c>
      <c r="B71" s="19">
        <v>0.38822233538799999</v>
      </c>
      <c r="C71" s="32">
        <v>0.53254595616300004</v>
      </c>
      <c r="D71" s="18" t="s">
        <v>59</v>
      </c>
      <c r="E71" s="20" t="s">
        <v>281</v>
      </c>
      <c r="F71" s="20" t="s">
        <v>282</v>
      </c>
      <c r="G71" s="32">
        <v>0.53254595616300004</v>
      </c>
      <c r="H71" s="20" t="s">
        <v>283</v>
      </c>
      <c r="I71" s="20" t="s">
        <v>37</v>
      </c>
      <c r="J71" s="20" t="s">
        <v>96</v>
      </c>
      <c r="K71" s="20"/>
      <c r="L71" s="21">
        <v>45327</v>
      </c>
      <c r="M71" s="21">
        <v>45330</v>
      </c>
      <c r="N71" s="21" t="s">
        <v>2043</v>
      </c>
      <c r="O71" s="85" t="s">
        <v>1990</v>
      </c>
      <c r="P71" s="20">
        <v>2024</v>
      </c>
      <c r="Q71" s="20" t="s">
        <v>184</v>
      </c>
      <c r="R71" s="20" t="s">
        <v>39</v>
      </c>
      <c r="S71" s="20" t="s">
        <v>1982</v>
      </c>
      <c r="T71" s="20" t="str">
        <f t="shared" si="7"/>
        <v>DWDM-1553A</v>
      </c>
      <c r="U71" s="20" t="s">
        <v>281</v>
      </c>
      <c r="V71" s="20" t="s">
        <v>1897</v>
      </c>
      <c r="W71" s="20" t="s">
        <v>2228</v>
      </c>
      <c r="X71" s="20" t="s">
        <v>2240</v>
      </c>
      <c r="Y71" s="20" t="s">
        <v>1510</v>
      </c>
      <c r="Z71" s="20" t="s">
        <v>1506</v>
      </c>
      <c r="AA71" s="132"/>
      <c r="AB71" s="20"/>
      <c r="AC71" s="21"/>
      <c r="AD71" s="21"/>
      <c r="AE71" s="22"/>
      <c r="AF71" s="22" t="s">
        <v>2373</v>
      </c>
      <c r="AG71" s="23"/>
      <c r="AH71" s="20"/>
      <c r="AI71" s="24"/>
      <c r="AJ71" s="25" t="s">
        <v>65</v>
      </c>
      <c r="AK71" s="20"/>
      <c r="AL71" s="21"/>
      <c r="AM71" s="20"/>
      <c r="AN71" t="s">
        <v>2278</v>
      </c>
      <c r="AO71" s="26"/>
      <c r="AP71" s="20"/>
      <c r="AQ71" s="20"/>
      <c r="AR71" s="20"/>
      <c r="AS71" s="20"/>
      <c r="AT71" s="27"/>
      <c r="AU71" s="20"/>
      <c r="AV71" s="25" t="s">
        <v>66</v>
      </c>
      <c r="AW71" s="21">
        <v>45456</v>
      </c>
      <c r="AX71" t="e">
        <f>IF(MATCH(F71,Sheet1!A:A,0),"YES","NO")</f>
        <v>#N/A</v>
      </c>
    </row>
    <row r="72" spans="1:50" ht="72.5" hidden="1" x14ac:dyDescent="0.35">
      <c r="A72" s="18" t="s">
        <v>280</v>
      </c>
      <c r="B72" s="19">
        <v>0.38822233538799999</v>
      </c>
      <c r="C72" s="32">
        <v>0.53254595616300004</v>
      </c>
      <c r="D72" s="18" t="s">
        <v>59</v>
      </c>
      <c r="E72" s="20" t="s">
        <v>284</v>
      </c>
      <c r="F72" s="20" t="s">
        <v>285</v>
      </c>
      <c r="G72" s="32">
        <v>0.53254595616300004</v>
      </c>
      <c r="H72" s="20" t="s">
        <v>286</v>
      </c>
      <c r="I72" s="20" t="s">
        <v>37</v>
      </c>
      <c r="J72" s="20" t="s">
        <v>96</v>
      </c>
      <c r="K72" s="20"/>
      <c r="L72" s="21">
        <v>45356</v>
      </c>
      <c r="M72" s="21"/>
      <c r="N72" s="21" t="s">
        <v>2037</v>
      </c>
      <c r="O72" s="85" t="s">
        <v>1990</v>
      </c>
      <c r="P72" s="20">
        <v>2024</v>
      </c>
      <c r="Q72" s="20" t="s">
        <v>184</v>
      </c>
      <c r="R72" s="20" t="s">
        <v>39</v>
      </c>
      <c r="S72" s="20" t="s">
        <v>280</v>
      </c>
      <c r="T72" s="20" t="str">
        <f t="shared" si="7"/>
        <v>DWDM-1556A</v>
      </c>
      <c r="U72" s="20" t="s">
        <v>284</v>
      </c>
      <c r="V72" s="20" t="s">
        <v>1897</v>
      </c>
      <c r="W72" s="20" t="s">
        <v>1769</v>
      </c>
      <c r="X72" s="20" t="s">
        <v>2243</v>
      </c>
      <c r="Y72" s="20" t="s">
        <v>1504</v>
      </c>
      <c r="Z72" s="20" t="s">
        <v>1506</v>
      </c>
      <c r="AA72" s="132">
        <v>45455</v>
      </c>
      <c r="AB72" s="20" t="str">
        <f>"Wk"&amp;WEEKNUM(AA72,21)</f>
        <v>Wk24</v>
      </c>
      <c r="AC72" s="21"/>
      <c r="AD72" s="21"/>
      <c r="AE72" s="22"/>
      <c r="AF72" s="22" t="s">
        <v>2385</v>
      </c>
      <c r="AG72" s="23"/>
      <c r="AH72" s="20"/>
      <c r="AI72" s="24"/>
      <c r="AJ72" s="25" t="s">
        <v>65</v>
      </c>
      <c r="AK72" s="20"/>
      <c r="AL72" s="21"/>
      <c r="AM72" s="20"/>
      <c r="AN72" t="s">
        <v>2278</v>
      </c>
      <c r="AO72" s="26"/>
      <c r="AP72" s="20"/>
      <c r="AQ72" s="20"/>
      <c r="AR72" s="20"/>
      <c r="AS72" s="20"/>
      <c r="AT72" s="27"/>
      <c r="AU72" s="28"/>
      <c r="AV72" s="25" t="s">
        <v>66</v>
      </c>
      <c r="AW72" s="21">
        <v>45456</v>
      </c>
      <c r="AX72" t="e">
        <f>IF(MATCH(F72,Sheet1!A:A,0),"YES","NO")</f>
        <v>#N/A</v>
      </c>
    </row>
    <row r="73" spans="1:50" hidden="1" x14ac:dyDescent="0.35">
      <c r="A73" s="18" t="s">
        <v>280</v>
      </c>
      <c r="B73" s="19">
        <v>0.38822233538799999</v>
      </c>
      <c r="C73" s="32">
        <v>0.53254595616300004</v>
      </c>
      <c r="D73" s="18" t="s">
        <v>59</v>
      </c>
      <c r="E73" s="20" t="s">
        <v>287</v>
      </c>
      <c r="F73" s="20" t="s">
        <v>288</v>
      </c>
      <c r="G73" s="32">
        <v>0.53254595616300004</v>
      </c>
      <c r="H73" s="20" t="s">
        <v>289</v>
      </c>
      <c r="I73" s="20" t="s">
        <v>37</v>
      </c>
      <c r="J73" s="20" t="s">
        <v>96</v>
      </c>
      <c r="K73" s="20"/>
      <c r="L73" s="21">
        <v>45323</v>
      </c>
      <c r="M73" s="21"/>
      <c r="N73" s="21" t="s">
        <v>2090</v>
      </c>
      <c r="O73" s="85" t="s">
        <v>1990</v>
      </c>
      <c r="P73" s="20">
        <v>2023</v>
      </c>
      <c r="Q73" s="20" t="s">
        <v>1984</v>
      </c>
      <c r="R73" s="20" t="s">
        <v>39</v>
      </c>
      <c r="S73" s="20" t="s">
        <v>1833</v>
      </c>
      <c r="T73" s="20" t="str">
        <f t="shared" si="7"/>
        <v>DWDM-1599A</v>
      </c>
      <c r="U73" s="20" t="s">
        <v>287</v>
      </c>
      <c r="V73" s="20" t="s">
        <v>40</v>
      </c>
      <c r="W73" s="20" t="s">
        <v>1769</v>
      </c>
      <c r="X73" s="20">
        <v>0</v>
      </c>
      <c r="Y73" s="20" t="s">
        <v>1505</v>
      </c>
      <c r="Z73" s="20" t="s">
        <v>1505</v>
      </c>
      <c r="AA73" s="132">
        <v>45462</v>
      </c>
      <c r="AB73" s="20" t="s">
        <v>2401</v>
      </c>
      <c r="AC73" s="21"/>
      <c r="AD73" s="21"/>
      <c r="AE73" s="22"/>
      <c r="AF73" s="22"/>
      <c r="AG73" s="23"/>
      <c r="AH73" s="20"/>
      <c r="AI73" s="24"/>
      <c r="AJ73" s="25" t="s">
        <v>65</v>
      </c>
      <c r="AK73" s="20"/>
      <c r="AL73" s="21"/>
      <c r="AM73" s="20"/>
      <c r="AN73" t="s">
        <v>2278</v>
      </c>
      <c r="AO73" s="26"/>
      <c r="AP73" s="20"/>
      <c r="AQ73" s="20"/>
      <c r="AR73" s="20"/>
      <c r="AS73" s="20"/>
      <c r="AT73" s="27"/>
      <c r="AU73" s="28"/>
      <c r="AV73" s="25" t="s">
        <v>66</v>
      </c>
      <c r="AW73" s="21">
        <v>45456</v>
      </c>
      <c r="AX73" t="e">
        <f>IF(MATCH(F73,Sheet1!A:A,0),"YES","NO")</f>
        <v>#N/A</v>
      </c>
    </row>
    <row r="74" spans="1:50" x14ac:dyDescent="0.35">
      <c r="A74" s="18" t="s">
        <v>280</v>
      </c>
      <c r="B74" s="19">
        <v>0.38822233538799999</v>
      </c>
      <c r="C74" s="32">
        <v>0.53254595616300004</v>
      </c>
      <c r="D74" s="18" t="s">
        <v>59</v>
      </c>
      <c r="E74" s="20" t="s">
        <v>290</v>
      </c>
      <c r="F74" s="20" t="s">
        <v>291</v>
      </c>
      <c r="G74" s="32">
        <v>0.53254595616300004</v>
      </c>
      <c r="H74" s="20" t="s">
        <v>292</v>
      </c>
      <c r="I74" s="20" t="s">
        <v>37</v>
      </c>
      <c r="J74" s="20" t="s">
        <v>96</v>
      </c>
      <c r="K74" s="20"/>
      <c r="L74" s="21">
        <v>45314</v>
      </c>
      <c r="M74" s="21"/>
      <c r="N74" s="21" t="s">
        <v>2038</v>
      </c>
      <c r="O74" s="85" t="s">
        <v>1990</v>
      </c>
      <c r="P74" s="20">
        <v>2024</v>
      </c>
      <c r="Q74" s="20" t="s">
        <v>1989</v>
      </c>
      <c r="R74" s="20" t="s">
        <v>39</v>
      </c>
      <c r="S74" s="20" t="s">
        <v>280</v>
      </c>
      <c r="T74" s="20" t="str">
        <f t="shared" si="7"/>
        <v>DWDM-2402B</v>
      </c>
      <c r="U74" s="20" t="s">
        <v>290</v>
      </c>
      <c r="V74" s="20" t="s">
        <v>1897</v>
      </c>
      <c r="W74" s="20" t="s">
        <v>1801</v>
      </c>
      <c r="X74" s="20" t="s">
        <v>2243</v>
      </c>
      <c r="Y74" s="20" t="s">
        <v>1506</v>
      </c>
      <c r="Z74" s="20" t="s">
        <v>1506</v>
      </c>
      <c r="AA74" s="132">
        <v>45405</v>
      </c>
      <c r="AB74" s="20" t="str">
        <f>"Wk"&amp;WEEKNUM(AA74,21)</f>
        <v>Wk17</v>
      </c>
      <c r="AC74" s="21">
        <v>45405</v>
      </c>
      <c r="AD74" s="21"/>
      <c r="AE74" s="22"/>
      <c r="AF74" s="22"/>
      <c r="AG74" s="23"/>
      <c r="AH74" s="20"/>
      <c r="AI74" s="24"/>
      <c r="AJ74" s="25" t="s">
        <v>65</v>
      </c>
      <c r="AK74" s="20"/>
      <c r="AL74" s="21"/>
      <c r="AM74" s="20"/>
      <c r="AN74" t="s">
        <v>2278</v>
      </c>
      <c r="AO74" s="26"/>
      <c r="AP74" s="20"/>
      <c r="AQ74" s="20"/>
      <c r="AR74" s="20"/>
      <c r="AS74" s="20"/>
      <c r="AT74" s="27"/>
      <c r="AU74" s="20"/>
      <c r="AV74" s="25" t="s">
        <v>66</v>
      </c>
      <c r="AW74" s="21">
        <v>45456</v>
      </c>
      <c r="AX74" t="e">
        <f>IF(MATCH(F74,Sheet1!A:A,0),"YES","NO")</f>
        <v>#N/A</v>
      </c>
    </row>
    <row r="75" spans="1:50" x14ac:dyDescent="0.35">
      <c r="A75" s="18" t="s">
        <v>293</v>
      </c>
      <c r="B75" s="19">
        <v>0.43190909045600001</v>
      </c>
      <c r="C75" s="32">
        <v>0.78559273607375002</v>
      </c>
      <c r="D75" s="18" t="s">
        <v>59</v>
      </c>
      <c r="E75" s="20" t="s">
        <v>294</v>
      </c>
      <c r="F75" s="20" t="s">
        <v>295</v>
      </c>
      <c r="G75" s="32">
        <v>0.78559273607375002</v>
      </c>
      <c r="H75" s="20" t="s">
        <v>296</v>
      </c>
      <c r="I75" s="20" t="s">
        <v>200</v>
      </c>
      <c r="J75" s="20" t="s">
        <v>297</v>
      </c>
      <c r="K75" s="20"/>
      <c r="L75" s="21" t="s">
        <v>41</v>
      </c>
      <c r="M75" s="21" t="s">
        <v>41</v>
      </c>
      <c r="N75" s="21" t="e">
        <v>#N/A</v>
      </c>
      <c r="O75" s="85" t="s">
        <v>1878</v>
      </c>
      <c r="P75" s="20"/>
      <c r="Q75" s="20"/>
      <c r="R75" s="20"/>
      <c r="S75" s="20"/>
      <c r="T75" s="20" t="str">
        <f t="shared" si="7"/>
        <v>DWDM-</v>
      </c>
      <c r="U75" s="20"/>
      <c r="V75" s="20"/>
      <c r="W75" s="20" t="s">
        <v>2295</v>
      </c>
      <c r="X75" s="20" t="s">
        <v>2244</v>
      </c>
      <c r="Y75" s="20" t="s">
        <v>1511</v>
      </c>
      <c r="Z75" s="20" t="s">
        <v>1511</v>
      </c>
      <c r="AA75" s="132">
        <v>45372</v>
      </c>
      <c r="AB75" s="20" t="str">
        <f>"Wk"&amp;WEEKNUM(AA75,21)</f>
        <v>Wk12</v>
      </c>
      <c r="AC75" s="21">
        <v>45387</v>
      </c>
      <c r="AD75" s="21"/>
      <c r="AE75" s="22"/>
      <c r="AF75" s="22" t="s">
        <v>2336</v>
      </c>
      <c r="AG75" s="23"/>
      <c r="AH75" s="20"/>
      <c r="AI75" s="24"/>
      <c r="AJ75" s="25" t="s">
        <v>65</v>
      </c>
      <c r="AK75" s="20" t="s">
        <v>66</v>
      </c>
      <c r="AL75" s="21">
        <v>45387</v>
      </c>
      <c r="AM75" s="20" t="str">
        <f t="shared" ref="AM75:AM125" si="8">"Wk"&amp;WEEKNUM(AL75,21)</f>
        <v>Wk14</v>
      </c>
      <c r="AN75" t="s">
        <v>2276</v>
      </c>
      <c r="AO75" s="26"/>
      <c r="AP75" s="20"/>
      <c r="AQ75" s="20"/>
      <c r="AR75" s="20"/>
      <c r="AS75" s="20"/>
      <c r="AT75" s="27"/>
      <c r="AU75" s="20"/>
      <c r="AV75" s="25" t="s">
        <v>66</v>
      </c>
      <c r="AW75" s="21">
        <v>45408</v>
      </c>
      <c r="AX75" t="e">
        <f>IF(MATCH(F75,Sheet1!A:A,0),"YES","NO")</f>
        <v>#N/A</v>
      </c>
    </row>
    <row r="76" spans="1:50" x14ac:dyDescent="0.35">
      <c r="A76" s="18" t="s">
        <v>293</v>
      </c>
      <c r="B76" s="19">
        <v>0.43190909045600001</v>
      </c>
      <c r="C76" s="32">
        <v>0.78559273607375002</v>
      </c>
      <c r="D76" s="18" t="s">
        <v>59</v>
      </c>
      <c r="E76" s="20" t="s">
        <v>277</v>
      </c>
      <c r="F76" s="33" t="s">
        <v>298</v>
      </c>
      <c r="G76" s="32">
        <v>0.78559273607375002</v>
      </c>
      <c r="H76" s="20" t="s">
        <v>299</v>
      </c>
      <c r="I76" s="20" t="s">
        <v>200</v>
      </c>
      <c r="J76" s="20" t="s">
        <v>297</v>
      </c>
      <c r="K76" s="20"/>
      <c r="L76" s="21" t="s">
        <v>41</v>
      </c>
      <c r="M76" s="21" t="s">
        <v>41</v>
      </c>
      <c r="N76" s="21" t="e">
        <v>#N/A</v>
      </c>
      <c r="O76" s="85" t="s">
        <v>1878</v>
      </c>
      <c r="P76" s="20"/>
      <c r="Q76" s="20"/>
      <c r="R76" s="20"/>
      <c r="S76" s="20"/>
      <c r="T76" s="20" t="str">
        <f t="shared" si="7"/>
        <v>DWDM-</v>
      </c>
      <c r="U76" s="20"/>
      <c r="V76" s="20"/>
      <c r="W76" s="20" t="s">
        <v>2295</v>
      </c>
      <c r="X76" s="20" t="s">
        <v>2244</v>
      </c>
      <c r="Y76" s="20" t="s">
        <v>1511</v>
      </c>
      <c r="Z76" s="20" t="s">
        <v>1511</v>
      </c>
      <c r="AA76" s="132">
        <v>45373</v>
      </c>
      <c r="AB76" s="20" t="str">
        <f>"Wk"&amp;WEEKNUM(AA76,21)</f>
        <v>Wk12</v>
      </c>
      <c r="AC76" s="21">
        <v>45387</v>
      </c>
      <c r="AD76" s="21"/>
      <c r="AE76" s="22"/>
      <c r="AF76" s="22"/>
      <c r="AG76" s="23"/>
      <c r="AH76" s="20"/>
      <c r="AI76" s="24"/>
      <c r="AJ76" s="25" t="s">
        <v>65</v>
      </c>
      <c r="AK76" s="20" t="s">
        <v>66</v>
      </c>
      <c r="AL76" s="21">
        <v>45387</v>
      </c>
      <c r="AM76" s="20" t="str">
        <f t="shared" si="8"/>
        <v>Wk14</v>
      </c>
      <c r="AN76" t="s">
        <v>2276</v>
      </c>
      <c r="AO76" s="26"/>
      <c r="AP76" s="20"/>
      <c r="AQ76" s="20"/>
      <c r="AR76" s="20"/>
      <c r="AS76" s="20"/>
      <c r="AT76" s="27"/>
      <c r="AU76" s="20"/>
      <c r="AV76" s="25" t="s">
        <v>66</v>
      </c>
      <c r="AW76" s="21">
        <v>45408</v>
      </c>
      <c r="AX76" t="e">
        <f>IF(MATCH(F76,Sheet1!A:A,0),"YES","NO")</f>
        <v>#N/A</v>
      </c>
    </row>
    <row r="77" spans="1:50" x14ac:dyDescent="0.35">
      <c r="A77" s="18" t="s">
        <v>293</v>
      </c>
      <c r="B77" s="19">
        <v>0.43190909045600001</v>
      </c>
      <c r="C77" s="32">
        <v>0.78559273607375002</v>
      </c>
      <c r="D77" s="18" t="s">
        <v>59</v>
      </c>
      <c r="E77" s="20" t="s">
        <v>300</v>
      </c>
      <c r="F77" s="20" t="s">
        <v>301</v>
      </c>
      <c r="G77" s="32">
        <v>0.78559273607375002</v>
      </c>
      <c r="H77" s="20" t="s">
        <v>302</v>
      </c>
      <c r="I77" s="20" t="s">
        <v>200</v>
      </c>
      <c r="J77" s="20" t="s">
        <v>297</v>
      </c>
      <c r="K77" s="20"/>
      <c r="L77" s="21" t="s">
        <v>41</v>
      </c>
      <c r="M77" s="21" t="s">
        <v>41</v>
      </c>
      <c r="N77" s="21" t="e">
        <v>#N/A</v>
      </c>
      <c r="O77" s="85" t="s">
        <v>1878</v>
      </c>
      <c r="P77" s="20"/>
      <c r="Q77" s="20"/>
      <c r="R77" s="20"/>
      <c r="S77" s="20"/>
      <c r="T77" s="20" t="str">
        <f t="shared" si="7"/>
        <v>DWDM-</v>
      </c>
      <c r="U77" s="20"/>
      <c r="V77" s="20"/>
      <c r="W77" s="20" t="s">
        <v>2295</v>
      </c>
      <c r="X77" s="20" t="s">
        <v>2244</v>
      </c>
      <c r="Y77" s="20" t="s">
        <v>1511</v>
      </c>
      <c r="Z77" s="20" t="s">
        <v>1511</v>
      </c>
      <c r="AA77" s="132">
        <v>45373</v>
      </c>
      <c r="AB77" s="20" t="str">
        <f>"Wk"&amp;WEEKNUM(AA77,21)</f>
        <v>Wk12</v>
      </c>
      <c r="AC77" s="21">
        <v>45387</v>
      </c>
      <c r="AD77" s="21"/>
      <c r="AE77" s="22"/>
      <c r="AF77" s="22" t="s">
        <v>2336</v>
      </c>
      <c r="AG77" s="23"/>
      <c r="AH77" s="20"/>
      <c r="AI77" s="24"/>
      <c r="AJ77" s="25" t="s">
        <v>65</v>
      </c>
      <c r="AK77" s="20" t="s">
        <v>66</v>
      </c>
      <c r="AL77" s="21">
        <v>45387</v>
      </c>
      <c r="AM77" s="20" t="str">
        <f t="shared" si="8"/>
        <v>Wk14</v>
      </c>
      <c r="AN77" t="s">
        <v>2276</v>
      </c>
      <c r="AO77" s="26"/>
      <c r="AP77" s="20"/>
      <c r="AQ77" s="20"/>
      <c r="AR77" s="20"/>
      <c r="AS77" s="20"/>
      <c r="AT77" s="27"/>
      <c r="AU77" s="20"/>
      <c r="AV77" s="25" t="s">
        <v>66</v>
      </c>
      <c r="AW77" s="21">
        <v>45408</v>
      </c>
      <c r="AX77" t="e">
        <f>IF(MATCH(F77,Sheet1!A:A,0),"YES","NO")</f>
        <v>#N/A</v>
      </c>
    </row>
    <row r="78" spans="1:50" x14ac:dyDescent="0.35">
      <c r="A78" s="18" t="s">
        <v>293</v>
      </c>
      <c r="B78" s="19">
        <v>0.43190909045600001</v>
      </c>
      <c r="C78" s="32">
        <v>0.78559273607375002</v>
      </c>
      <c r="D78" s="18" t="s">
        <v>59</v>
      </c>
      <c r="E78" s="20" t="s">
        <v>303</v>
      </c>
      <c r="F78" s="33" t="s">
        <v>304</v>
      </c>
      <c r="G78" s="32">
        <v>0.78559273607375002</v>
      </c>
      <c r="H78" s="20" t="s">
        <v>305</v>
      </c>
      <c r="I78" s="20" t="s">
        <v>200</v>
      </c>
      <c r="J78" s="20" t="s">
        <v>297</v>
      </c>
      <c r="K78" s="20"/>
      <c r="L78" s="21" t="s">
        <v>41</v>
      </c>
      <c r="M78" s="21" t="s">
        <v>41</v>
      </c>
      <c r="N78" s="21" t="s">
        <v>2004</v>
      </c>
      <c r="O78" s="85" t="s">
        <v>1990</v>
      </c>
      <c r="P78" s="20">
        <v>2024</v>
      </c>
      <c r="Q78" s="20" t="s">
        <v>184</v>
      </c>
      <c r="R78" s="20" t="s">
        <v>39</v>
      </c>
      <c r="S78" s="20" t="s">
        <v>1972</v>
      </c>
      <c r="T78" s="20" t="str">
        <f t="shared" si="7"/>
        <v>DWDM-2021B</v>
      </c>
      <c r="U78" s="20" t="s">
        <v>303</v>
      </c>
      <c r="V78" s="20" t="s">
        <v>1897</v>
      </c>
      <c r="W78" s="20" t="s">
        <v>2295</v>
      </c>
      <c r="X78" s="20">
        <v>0</v>
      </c>
      <c r="Y78" s="20" t="s">
        <v>1511</v>
      </c>
      <c r="Z78" s="20" t="s">
        <v>1511</v>
      </c>
      <c r="AA78" s="132">
        <v>45372</v>
      </c>
      <c r="AB78" s="20" t="str">
        <f>"Wk"&amp;WEEKNUM(AA78,21)</f>
        <v>Wk12</v>
      </c>
      <c r="AC78" s="21">
        <v>45281</v>
      </c>
      <c r="AD78" s="21"/>
      <c r="AE78" s="22"/>
      <c r="AF78" s="22"/>
      <c r="AG78" s="23"/>
      <c r="AH78" s="20"/>
      <c r="AI78" s="24"/>
      <c r="AJ78" s="25" t="s">
        <v>65</v>
      </c>
      <c r="AK78" s="20" t="s">
        <v>66</v>
      </c>
      <c r="AL78" s="21">
        <v>45281</v>
      </c>
      <c r="AM78" s="20" t="str">
        <f t="shared" si="8"/>
        <v>Wk51</v>
      </c>
      <c r="AN78" t="s">
        <v>2276</v>
      </c>
      <c r="AO78" s="26"/>
      <c r="AP78" s="20"/>
      <c r="AQ78" s="20"/>
      <c r="AR78" s="20"/>
      <c r="AS78" s="20"/>
      <c r="AT78" s="27"/>
      <c r="AU78" s="20"/>
      <c r="AV78" s="25" t="s">
        <v>66</v>
      </c>
      <c r="AW78" s="21">
        <v>45408</v>
      </c>
      <c r="AX78" t="e">
        <f>IF(MATCH(F78,Sheet1!A:A,0),"YES","NO")</f>
        <v>#N/A</v>
      </c>
    </row>
    <row r="79" spans="1:50" x14ac:dyDescent="0.35">
      <c r="A79" s="18" t="s">
        <v>306</v>
      </c>
      <c r="B79" s="19" t="e">
        <v>#N/A</v>
      </c>
      <c r="C79" s="19" t="e">
        <v>#N/A</v>
      </c>
      <c r="D79" s="18">
        <v>2023</v>
      </c>
      <c r="E79" s="20" t="s">
        <v>303</v>
      </c>
      <c r="F79" s="20" t="s">
        <v>307</v>
      </c>
      <c r="G79" s="19" t="e">
        <v>#N/A</v>
      </c>
      <c r="H79" s="20" t="s">
        <v>308</v>
      </c>
      <c r="I79" s="20" t="s">
        <v>200</v>
      </c>
      <c r="J79" s="20" t="s">
        <v>96</v>
      </c>
      <c r="K79" s="20"/>
      <c r="L79" s="21"/>
      <c r="M79" s="21"/>
      <c r="N79" s="21" t="s">
        <v>2004</v>
      </c>
      <c r="O79" s="85" t="s">
        <v>1990</v>
      </c>
      <c r="P79" s="20">
        <v>2024</v>
      </c>
      <c r="Q79" s="20" t="s">
        <v>184</v>
      </c>
      <c r="R79" s="20" t="s">
        <v>39</v>
      </c>
      <c r="S79" s="20" t="s">
        <v>1972</v>
      </c>
      <c r="T79" s="20" t="str">
        <f t="shared" si="7"/>
        <v>DWDM-2021B</v>
      </c>
      <c r="U79" s="20" t="s">
        <v>303</v>
      </c>
      <c r="V79" s="20" t="s">
        <v>1897</v>
      </c>
      <c r="W79" s="20" t="s">
        <v>2295</v>
      </c>
      <c r="X79" s="20" t="e">
        <v>#N/A</v>
      </c>
      <c r="Y79" s="20" t="e">
        <v>#N/A</v>
      </c>
      <c r="Z79" s="20" t="e">
        <v>#N/A</v>
      </c>
      <c r="AA79" s="132"/>
      <c r="AB79" s="20"/>
      <c r="AC79" s="21">
        <v>45272</v>
      </c>
      <c r="AD79" s="21"/>
      <c r="AE79" s="22"/>
      <c r="AF79" s="22"/>
      <c r="AG79" s="25" t="s">
        <v>41</v>
      </c>
      <c r="AH79" s="20" t="s">
        <v>41</v>
      </c>
      <c r="AI79" s="24" t="s">
        <v>41</v>
      </c>
      <c r="AJ79" s="25" t="s">
        <v>40</v>
      </c>
      <c r="AK79" s="20" t="s">
        <v>66</v>
      </c>
      <c r="AL79" s="21">
        <v>45272</v>
      </c>
      <c r="AM79" s="20" t="str">
        <f t="shared" si="8"/>
        <v>Wk50</v>
      </c>
      <c r="AN79" t="e">
        <v>#N/A</v>
      </c>
      <c r="AO79" s="26"/>
      <c r="AP79" s="20"/>
      <c r="AQ79" s="20"/>
      <c r="AR79" s="20"/>
      <c r="AS79" s="20" t="s">
        <v>41</v>
      </c>
      <c r="AT79" s="27">
        <v>0</v>
      </c>
      <c r="AU79" s="20"/>
      <c r="AV79" s="25"/>
      <c r="AW79" s="20"/>
      <c r="AX79" t="e">
        <f>IF(MATCH(F79,Sheet1!A:A,0),"YES","NO")</f>
        <v>#N/A</v>
      </c>
    </row>
    <row r="80" spans="1:50" x14ac:dyDescent="0.35">
      <c r="A80" s="18" t="s">
        <v>309</v>
      </c>
      <c r="B80" s="19">
        <v>0.51895002018500003</v>
      </c>
      <c r="C80" s="32" t="e">
        <v>#N/A</v>
      </c>
      <c r="D80" s="18" t="s">
        <v>59</v>
      </c>
      <c r="E80" s="20" t="s">
        <v>310</v>
      </c>
      <c r="F80" s="20" t="s">
        <v>311</v>
      </c>
      <c r="G80" s="32" t="e">
        <v>#N/A</v>
      </c>
      <c r="H80" s="20" t="s">
        <v>312</v>
      </c>
      <c r="I80" s="20" t="s">
        <v>37</v>
      </c>
      <c r="J80" s="20" t="s">
        <v>96</v>
      </c>
      <c r="K80" s="20"/>
      <c r="L80" s="34">
        <v>45287</v>
      </c>
      <c r="M80" s="34">
        <v>45337</v>
      </c>
      <c r="N80" s="21" t="e">
        <v>#N/A</v>
      </c>
      <c r="O80" s="85" t="s">
        <v>1878</v>
      </c>
      <c r="P80" s="20"/>
      <c r="Q80" s="20"/>
      <c r="R80" s="20"/>
      <c r="S80" s="20"/>
      <c r="T80" s="20" t="str">
        <f t="shared" si="7"/>
        <v>DWDM-</v>
      </c>
      <c r="U80" s="20"/>
      <c r="V80" s="20"/>
      <c r="W80" s="20"/>
      <c r="X80" s="20" t="s">
        <v>2240</v>
      </c>
      <c r="Y80" s="20" t="s">
        <v>1877</v>
      </c>
      <c r="Z80" s="20" t="s">
        <v>1877</v>
      </c>
      <c r="AA80" s="132">
        <v>45407</v>
      </c>
      <c r="AB80" s="20" t="str">
        <f>"Wk"&amp;WEEKNUM(AA80,21)</f>
        <v>Wk17</v>
      </c>
      <c r="AC80" s="21">
        <v>45407</v>
      </c>
      <c r="AD80" s="21"/>
      <c r="AE80" s="22"/>
      <c r="AF80" s="22"/>
      <c r="AG80" s="23"/>
      <c r="AH80" s="20"/>
      <c r="AI80" s="24"/>
      <c r="AJ80" s="25" t="s">
        <v>65</v>
      </c>
      <c r="AK80" s="20" t="s">
        <v>66</v>
      </c>
      <c r="AL80" s="21">
        <v>45420</v>
      </c>
      <c r="AM80" s="20" t="str">
        <f t="shared" si="8"/>
        <v>Wk19</v>
      </c>
      <c r="AN80" t="s">
        <v>2277</v>
      </c>
      <c r="AO80" s="26"/>
      <c r="AP80" s="20"/>
      <c r="AQ80" s="20"/>
      <c r="AR80" s="20"/>
      <c r="AS80" s="20"/>
      <c r="AT80" s="27"/>
      <c r="AU80" s="20"/>
      <c r="AV80" s="25" t="s">
        <v>66</v>
      </c>
      <c r="AW80" s="21">
        <v>45427</v>
      </c>
      <c r="AX80" t="e">
        <f>IF(MATCH(F80,Sheet1!A:A,0),"YES","NO")</f>
        <v>#N/A</v>
      </c>
    </row>
    <row r="81" spans="1:51" ht="43.5" hidden="1" x14ac:dyDescent="0.35">
      <c r="A81" s="18" t="s">
        <v>309</v>
      </c>
      <c r="B81" s="19">
        <v>0.51895002018500003</v>
      </c>
      <c r="C81" s="32" t="e">
        <v>#N/A</v>
      </c>
      <c r="D81" s="18" t="s">
        <v>59</v>
      </c>
      <c r="E81" s="20" t="s">
        <v>313</v>
      </c>
      <c r="F81" s="20" t="s">
        <v>314</v>
      </c>
      <c r="G81" s="32" t="e">
        <v>#N/A</v>
      </c>
      <c r="H81" s="20" t="s">
        <v>315</v>
      </c>
      <c r="I81" s="20" t="s">
        <v>37</v>
      </c>
      <c r="J81" s="20" t="s">
        <v>96</v>
      </c>
      <c r="K81" s="20"/>
      <c r="L81" s="34">
        <v>45288</v>
      </c>
      <c r="M81" s="34">
        <v>45337</v>
      </c>
      <c r="N81" s="21" t="s">
        <v>2039</v>
      </c>
      <c r="O81" s="85" t="s">
        <v>1991</v>
      </c>
      <c r="P81" s="20">
        <v>2024</v>
      </c>
      <c r="Q81" s="20" t="s">
        <v>184</v>
      </c>
      <c r="R81" s="20" t="s">
        <v>39</v>
      </c>
      <c r="S81" s="20" t="s">
        <v>316</v>
      </c>
      <c r="T81" s="20" t="str">
        <f t="shared" si="7"/>
        <v>DWDM-6382A</v>
      </c>
      <c r="U81" s="20" t="s">
        <v>313</v>
      </c>
      <c r="V81" s="20" t="s">
        <v>1897</v>
      </c>
      <c r="W81" s="20" t="s">
        <v>1797</v>
      </c>
      <c r="X81" s="20" t="s">
        <v>2240</v>
      </c>
      <c r="Y81" s="20" t="s">
        <v>1504</v>
      </c>
      <c r="Z81" s="20" t="s">
        <v>1506</v>
      </c>
      <c r="AA81" s="132">
        <v>45447</v>
      </c>
      <c r="AB81" s="20" t="str">
        <f>"Wk"&amp;WEEKNUM(AA81,21)</f>
        <v>Wk23</v>
      </c>
      <c r="AC81" s="21"/>
      <c r="AD81" s="21"/>
      <c r="AE81" s="22"/>
      <c r="AF81" s="22" t="s">
        <v>2334</v>
      </c>
      <c r="AG81" s="23"/>
      <c r="AH81" s="20"/>
      <c r="AI81" s="24"/>
      <c r="AJ81" s="25" t="s">
        <v>65</v>
      </c>
      <c r="AK81" s="20"/>
      <c r="AL81" s="20"/>
      <c r="AM81" s="20"/>
      <c r="AN81" t="s">
        <v>2277</v>
      </c>
      <c r="AO81" s="26"/>
      <c r="AP81" s="20"/>
      <c r="AQ81" s="20"/>
      <c r="AR81" s="20"/>
      <c r="AS81" s="20"/>
      <c r="AT81" s="27"/>
      <c r="AU81" s="20"/>
      <c r="AV81" s="25" t="s">
        <v>66</v>
      </c>
      <c r="AW81" s="21">
        <v>45427</v>
      </c>
      <c r="AX81" t="e">
        <f>IF(MATCH(F81,Sheet1!A:A,0),"YES","NO")</f>
        <v>#N/A</v>
      </c>
    </row>
    <row r="82" spans="1:51" hidden="1" x14ac:dyDescent="0.35">
      <c r="A82" s="18" t="s">
        <v>316</v>
      </c>
      <c r="B82" s="19">
        <v>0.73716848912900002</v>
      </c>
      <c r="C82" s="32">
        <v>1.106362142589</v>
      </c>
      <c r="D82" s="18" t="s">
        <v>59</v>
      </c>
      <c r="E82" s="20" t="s">
        <v>317</v>
      </c>
      <c r="F82" s="20" t="s">
        <v>318</v>
      </c>
      <c r="G82" s="32">
        <v>1.106362142589</v>
      </c>
      <c r="H82" s="20" t="s">
        <v>319</v>
      </c>
      <c r="I82" s="20" t="s">
        <v>142</v>
      </c>
      <c r="J82" s="20" t="s">
        <v>96</v>
      </c>
      <c r="K82" s="20"/>
      <c r="L82" s="34">
        <v>45314</v>
      </c>
      <c r="M82" s="21"/>
      <c r="N82" s="21" t="s">
        <v>2166</v>
      </c>
      <c r="O82" s="85" t="s">
        <v>1991</v>
      </c>
      <c r="P82" s="20">
        <v>2023</v>
      </c>
      <c r="Q82" s="20" t="s">
        <v>1984</v>
      </c>
      <c r="R82" s="20" t="s">
        <v>39</v>
      </c>
      <c r="S82" s="20" t="s">
        <v>1833</v>
      </c>
      <c r="T82" s="20" t="str">
        <f t="shared" si="7"/>
        <v>DWDM-6000A</v>
      </c>
      <c r="U82" s="20" t="s">
        <v>317</v>
      </c>
      <c r="V82" s="20" t="s">
        <v>40</v>
      </c>
      <c r="W82" s="20" t="s">
        <v>1762</v>
      </c>
      <c r="X82" s="20" t="s">
        <v>2243</v>
      </c>
      <c r="Y82" s="20" t="s">
        <v>1507</v>
      </c>
      <c r="Z82" s="20" t="s">
        <v>1507</v>
      </c>
      <c r="AA82" s="132">
        <v>45450</v>
      </c>
      <c r="AB82" s="20" t="str">
        <f>"Wk"&amp;WEEKNUM(AA82,21)</f>
        <v>Wk23</v>
      </c>
      <c r="AC82" s="21"/>
      <c r="AD82" s="21"/>
      <c r="AE82" s="22"/>
      <c r="AF82" s="22" t="s">
        <v>2388</v>
      </c>
      <c r="AG82" s="23"/>
      <c r="AH82" s="20"/>
      <c r="AI82" s="24"/>
      <c r="AJ82" s="25" t="s">
        <v>65</v>
      </c>
      <c r="AK82" s="20"/>
      <c r="AL82" s="20"/>
      <c r="AM82" s="20"/>
      <c r="AN82" t="s">
        <v>2277</v>
      </c>
      <c r="AO82" s="26"/>
      <c r="AP82" s="20"/>
      <c r="AQ82" s="20"/>
      <c r="AR82" s="20"/>
      <c r="AS82" s="20"/>
      <c r="AT82" s="27"/>
      <c r="AU82" s="20"/>
      <c r="AV82" s="25" t="s">
        <v>66</v>
      </c>
      <c r="AW82" s="21">
        <v>45427</v>
      </c>
      <c r="AX82" t="e">
        <f>IF(MATCH(F82,Sheet1!A:A,0),"YES","NO")</f>
        <v>#N/A</v>
      </c>
    </row>
    <row r="83" spans="1:51" ht="58" hidden="1" x14ac:dyDescent="0.35">
      <c r="A83" s="18" t="s">
        <v>316</v>
      </c>
      <c r="B83" s="19">
        <v>0.73716848912900002</v>
      </c>
      <c r="C83" s="32">
        <v>1.106362142589</v>
      </c>
      <c r="D83" s="18" t="s">
        <v>59</v>
      </c>
      <c r="E83" s="20" t="s">
        <v>320</v>
      </c>
      <c r="F83" s="20" t="s">
        <v>321</v>
      </c>
      <c r="G83" s="32">
        <v>1.106362142589</v>
      </c>
      <c r="H83" s="20" t="s">
        <v>322</v>
      </c>
      <c r="I83" s="20" t="s">
        <v>37</v>
      </c>
      <c r="J83" s="20" t="s">
        <v>96</v>
      </c>
      <c r="K83" s="20"/>
      <c r="L83" s="34">
        <v>45290</v>
      </c>
      <c r="M83" s="34">
        <v>45337</v>
      </c>
      <c r="N83" s="21" t="e">
        <v>#N/A</v>
      </c>
      <c r="O83" s="85" t="s">
        <v>1878</v>
      </c>
      <c r="P83" s="20"/>
      <c r="Q83" s="20"/>
      <c r="R83" s="20"/>
      <c r="S83" s="20"/>
      <c r="T83" s="20" t="str">
        <f t="shared" si="7"/>
        <v>DWDM-</v>
      </c>
      <c r="U83" s="20"/>
      <c r="V83" s="20"/>
      <c r="W83" s="20"/>
      <c r="X83" s="20" t="s">
        <v>2240</v>
      </c>
      <c r="Y83" s="20" t="s">
        <v>1504</v>
      </c>
      <c r="Z83" s="20" t="s">
        <v>1504</v>
      </c>
      <c r="AA83" s="132">
        <v>45449</v>
      </c>
      <c r="AB83" s="20" t="str">
        <f>"Wk"&amp;WEEKNUM(AA83,21)</f>
        <v>Wk23</v>
      </c>
      <c r="AC83" s="21"/>
      <c r="AD83" s="21"/>
      <c r="AE83" s="22"/>
      <c r="AF83" s="22" t="s">
        <v>2386</v>
      </c>
      <c r="AG83" s="23"/>
      <c r="AH83" s="20"/>
      <c r="AI83" s="24"/>
      <c r="AJ83" s="25" t="s">
        <v>65</v>
      </c>
      <c r="AK83" s="20"/>
      <c r="AL83" s="20"/>
      <c r="AM83" s="20"/>
      <c r="AN83" t="s">
        <v>2277</v>
      </c>
      <c r="AO83" s="26"/>
      <c r="AP83" s="20"/>
      <c r="AQ83" s="20"/>
      <c r="AR83" s="20"/>
      <c r="AS83" s="20"/>
      <c r="AT83" s="27"/>
      <c r="AU83" s="20"/>
      <c r="AV83" s="25" t="s">
        <v>66</v>
      </c>
      <c r="AW83" s="21">
        <v>45427</v>
      </c>
      <c r="AX83" t="e">
        <f>IF(MATCH(F83,Sheet1!A:A,0),"YES","NO")</f>
        <v>#N/A</v>
      </c>
    </row>
    <row r="84" spans="1:51" x14ac:dyDescent="0.35">
      <c r="A84" s="18" t="s">
        <v>316</v>
      </c>
      <c r="B84" s="19">
        <v>0.73716848912900002</v>
      </c>
      <c r="C84" s="32">
        <v>1.106362142589</v>
      </c>
      <c r="D84" s="18" t="s">
        <v>59</v>
      </c>
      <c r="E84" s="20" t="s">
        <v>323</v>
      </c>
      <c r="F84" s="20" t="s">
        <v>324</v>
      </c>
      <c r="G84" s="32">
        <v>1.106362142589</v>
      </c>
      <c r="H84" s="20" t="s">
        <v>325</v>
      </c>
      <c r="I84" s="20" t="s">
        <v>142</v>
      </c>
      <c r="J84" s="20" t="s">
        <v>96</v>
      </c>
      <c r="K84" s="20"/>
      <c r="L84" s="34">
        <v>45290</v>
      </c>
      <c r="M84" s="21"/>
      <c r="N84" s="21" t="s">
        <v>2040</v>
      </c>
      <c r="O84" s="85" t="s">
        <v>1990</v>
      </c>
      <c r="P84" s="20">
        <v>2024</v>
      </c>
      <c r="Q84" s="20" t="s">
        <v>184</v>
      </c>
      <c r="R84" s="20" t="s">
        <v>39</v>
      </c>
      <c r="S84" s="20" t="s">
        <v>1981</v>
      </c>
      <c r="T84" s="20" t="str">
        <f t="shared" si="7"/>
        <v>DWDM-6369A</v>
      </c>
      <c r="U84" s="20" t="s">
        <v>323</v>
      </c>
      <c r="V84" s="20" t="s">
        <v>1897</v>
      </c>
      <c r="W84" s="20" t="s">
        <v>1826</v>
      </c>
      <c r="X84" s="20" t="s">
        <v>2243</v>
      </c>
      <c r="Y84" s="20" t="s">
        <v>1504</v>
      </c>
      <c r="Z84" s="20" t="s">
        <v>1504</v>
      </c>
      <c r="AA84" s="132">
        <v>45408</v>
      </c>
      <c r="AB84" s="20" t="str">
        <f>"Wk"&amp;WEEKNUM(AA84,21)</f>
        <v>Wk17</v>
      </c>
      <c r="AC84" s="21">
        <v>45408</v>
      </c>
      <c r="AD84" s="21"/>
      <c r="AE84" s="22"/>
      <c r="AF84" s="22"/>
      <c r="AG84" s="23"/>
      <c r="AH84" s="20"/>
      <c r="AI84" s="24"/>
      <c r="AJ84" s="25" t="s">
        <v>65</v>
      </c>
      <c r="AK84" s="20"/>
      <c r="AL84" s="20"/>
      <c r="AM84" s="20"/>
      <c r="AN84" t="s">
        <v>2277</v>
      </c>
      <c r="AO84" s="26"/>
      <c r="AP84" s="20"/>
      <c r="AQ84" s="20"/>
      <c r="AR84" s="20"/>
      <c r="AS84" s="20"/>
      <c r="AT84" s="27"/>
      <c r="AU84" s="20"/>
      <c r="AV84" s="25" t="s">
        <v>66</v>
      </c>
      <c r="AW84" s="21">
        <v>45427</v>
      </c>
      <c r="AX84" t="e">
        <f>IF(MATCH(F84,Sheet1!A:A,0),"YES","NO")</f>
        <v>#N/A</v>
      </c>
    </row>
    <row r="85" spans="1:51" hidden="1" x14ac:dyDescent="0.35">
      <c r="A85" s="18" t="s">
        <v>316</v>
      </c>
      <c r="B85" s="19">
        <v>0.73716848912900002</v>
      </c>
      <c r="C85" s="32">
        <v>1.106362142589</v>
      </c>
      <c r="D85" s="18" t="s">
        <v>59</v>
      </c>
      <c r="E85" s="20" t="s">
        <v>326</v>
      </c>
      <c r="F85" s="20" t="s">
        <v>327</v>
      </c>
      <c r="G85" s="32">
        <v>1.106362142589</v>
      </c>
      <c r="H85" s="20" t="s">
        <v>328</v>
      </c>
      <c r="I85" s="20" t="s">
        <v>37</v>
      </c>
      <c r="J85" s="20" t="s">
        <v>96</v>
      </c>
      <c r="K85" s="20"/>
      <c r="L85" s="34">
        <v>45290</v>
      </c>
      <c r="M85" s="34">
        <v>45337</v>
      </c>
      <c r="N85" s="21" t="e">
        <v>#N/A</v>
      </c>
      <c r="O85" s="85" t="s">
        <v>1878</v>
      </c>
      <c r="P85" s="20"/>
      <c r="Q85" s="20"/>
      <c r="R85" s="20"/>
      <c r="S85" s="20"/>
      <c r="T85" s="20" t="str">
        <f t="shared" si="7"/>
        <v>DWDM-</v>
      </c>
      <c r="U85" s="20"/>
      <c r="V85" s="20"/>
      <c r="W85" s="20"/>
      <c r="X85" s="20" t="s">
        <v>146</v>
      </c>
      <c r="Y85" s="20" t="s">
        <v>1503</v>
      </c>
      <c r="Z85" s="20" t="s">
        <v>1503</v>
      </c>
      <c r="AA85" s="132">
        <v>45484</v>
      </c>
      <c r="AB85" s="20" t="s">
        <v>2402</v>
      </c>
      <c r="AC85" s="21"/>
      <c r="AD85" s="21"/>
      <c r="AE85" s="22"/>
      <c r="AF85" s="22" t="s">
        <v>2361</v>
      </c>
      <c r="AG85" s="23"/>
      <c r="AH85" s="20"/>
      <c r="AI85" s="24"/>
      <c r="AJ85" s="25" t="s">
        <v>65</v>
      </c>
      <c r="AK85" s="20"/>
      <c r="AL85" s="20"/>
      <c r="AM85" s="20"/>
      <c r="AN85" t="s">
        <v>2277</v>
      </c>
      <c r="AO85" s="26"/>
      <c r="AP85" s="20"/>
      <c r="AQ85" s="20"/>
      <c r="AR85" s="20"/>
      <c r="AS85" s="20"/>
      <c r="AT85" s="27"/>
      <c r="AU85" s="28"/>
      <c r="AV85" s="25" t="s">
        <v>66</v>
      </c>
      <c r="AW85" s="21">
        <v>45427</v>
      </c>
      <c r="AX85" t="e">
        <f>IF(MATCH(F85,Sheet1!A:A,0),"YES","NO")</f>
        <v>#N/A</v>
      </c>
    </row>
    <row r="86" spans="1:51" ht="58" hidden="1" x14ac:dyDescent="0.35">
      <c r="A86" s="18" t="s">
        <v>329</v>
      </c>
      <c r="B86" s="19" t="e">
        <v>#N/A</v>
      </c>
      <c r="C86" s="32">
        <v>1.0275491560000001</v>
      </c>
      <c r="D86" s="18" t="s">
        <v>59</v>
      </c>
      <c r="E86" s="20" t="s">
        <v>330</v>
      </c>
      <c r="F86" s="20" t="s">
        <v>331</v>
      </c>
      <c r="G86" s="32">
        <v>1.0275491560000001</v>
      </c>
      <c r="H86" s="20" t="s">
        <v>332</v>
      </c>
      <c r="I86" s="20" t="s">
        <v>37</v>
      </c>
      <c r="J86" s="20" t="s">
        <v>297</v>
      </c>
      <c r="K86" s="20"/>
      <c r="L86" s="34">
        <v>45281</v>
      </c>
      <c r="M86" s="34">
        <v>45337</v>
      </c>
      <c r="N86" s="21" t="s">
        <v>2041</v>
      </c>
      <c r="O86" s="85" t="s">
        <v>1991</v>
      </c>
      <c r="P86" s="20">
        <v>2024</v>
      </c>
      <c r="Q86" s="20" t="s">
        <v>184</v>
      </c>
      <c r="R86" s="20" t="s">
        <v>39</v>
      </c>
      <c r="S86" s="20" t="s">
        <v>329</v>
      </c>
      <c r="T86" s="20" t="str">
        <f t="shared" si="7"/>
        <v>DWDM-1607A</v>
      </c>
      <c r="U86" s="20" t="s">
        <v>330</v>
      </c>
      <c r="V86" s="20" t="s">
        <v>1897</v>
      </c>
      <c r="W86" s="20" t="s">
        <v>1815</v>
      </c>
      <c r="X86" s="20" t="s">
        <v>2240</v>
      </c>
      <c r="Y86" s="20" t="s">
        <v>1506</v>
      </c>
      <c r="Z86" s="20" t="s">
        <v>1506</v>
      </c>
      <c r="AA86" s="132">
        <v>45439</v>
      </c>
      <c r="AB86" s="20" t="str">
        <f>"Wk"&amp;WEEKNUM(AA86,21)</f>
        <v>Wk22</v>
      </c>
      <c r="AC86" s="21"/>
      <c r="AD86" s="21"/>
      <c r="AE86" s="22"/>
      <c r="AF86" s="22" t="s">
        <v>2333</v>
      </c>
      <c r="AG86" s="23"/>
      <c r="AH86" s="20"/>
      <c r="AI86" s="24"/>
      <c r="AJ86" s="25" t="s">
        <v>65</v>
      </c>
      <c r="AK86" s="20"/>
      <c r="AL86" s="20"/>
      <c r="AM86" s="20"/>
      <c r="AN86" t="s">
        <v>2278</v>
      </c>
      <c r="AO86" s="26"/>
      <c r="AP86" s="20"/>
      <c r="AQ86" s="20"/>
      <c r="AR86" s="20"/>
      <c r="AS86" s="20"/>
      <c r="AT86" s="27"/>
      <c r="AU86" s="20"/>
      <c r="AV86" s="25" t="s">
        <v>66</v>
      </c>
      <c r="AW86" s="21">
        <v>45429</v>
      </c>
      <c r="AX86" t="e">
        <f>IF(MATCH(F86,Sheet1!A:A,0),"YES","NO")</f>
        <v>#N/A</v>
      </c>
    </row>
    <row r="87" spans="1:51" ht="58" hidden="1" x14ac:dyDescent="0.35">
      <c r="A87" s="18" t="s">
        <v>329</v>
      </c>
      <c r="B87" s="19" t="e">
        <v>#N/A</v>
      </c>
      <c r="C87" s="32">
        <v>1.0275491560000001</v>
      </c>
      <c r="D87" s="18" t="s">
        <v>59</v>
      </c>
      <c r="E87" s="20" t="s">
        <v>333</v>
      </c>
      <c r="F87" s="33" t="s">
        <v>334</v>
      </c>
      <c r="G87" s="32">
        <v>1.0275491560000001</v>
      </c>
      <c r="H87" s="20" t="s">
        <v>335</v>
      </c>
      <c r="I87" s="20" t="s">
        <v>37</v>
      </c>
      <c r="J87" s="20" t="s">
        <v>297</v>
      </c>
      <c r="K87" s="20"/>
      <c r="L87" s="34">
        <v>45281</v>
      </c>
      <c r="M87" s="34">
        <v>45337</v>
      </c>
      <c r="N87" s="21" t="e">
        <v>#N/A</v>
      </c>
      <c r="O87" s="85" t="s">
        <v>1878</v>
      </c>
      <c r="P87" s="20"/>
      <c r="Q87" s="20"/>
      <c r="R87" s="20"/>
      <c r="S87" s="20"/>
      <c r="T87" s="20" t="str">
        <f t="shared" si="7"/>
        <v>DWDM-</v>
      </c>
      <c r="U87" s="20"/>
      <c r="V87" s="20"/>
      <c r="W87" s="20"/>
      <c r="X87" s="20" t="s">
        <v>2240</v>
      </c>
      <c r="Y87" s="20" t="s">
        <v>1504</v>
      </c>
      <c r="Z87" s="20" t="s">
        <v>1506</v>
      </c>
      <c r="AA87" s="132">
        <v>45440</v>
      </c>
      <c r="AB87" s="20" t="str">
        <f>"Wk"&amp;WEEKNUM(AA87,21)</f>
        <v>Wk22</v>
      </c>
      <c r="AC87" s="21"/>
      <c r="AD87" s="21"/>
      <c r="AE87" s="22"/>
      <c r="AF87" s="22" t="s">
        <v>2333</v>
      </c>
      <c r="AG87" s="23"/>
      <c r="AH87" s="20"/>
      <c r="AI87" s="24"/>
      <c r="AJ87" s="25" t="s">
        <v>65</v>
      </c>
      <c r="AK87" s="20"/>
      <c r="AL87" s="20"/>
      <c r="AM87" s="20"/>
      <c r="AN87" t="s">
        <v>2278</v>
      </c>
      <c r="AO87" s="26"/>
      <c r="AP87" s="20"/>
      <c r="AQ87" s="20"/>
      <c r="AR87" s="20"/>
      <c r="AS87" s="20"/>
      <c r="AT87" s="27"/>
      <c r="AU87" s="20"/>
      <c r="AV87" s="25" t="s">
        <v>66</v>
      </c>
      <c r="AW87" s="21">
        <v>45429</v>
      </c>
      <c r="AX87" t="e">
        <f>IF(MATCH(F87,Sheet1!A:A,0),"YES","NO")</f>
        <v>#N/A</v>
      </c>
    </row>
    <row r="88" spans="1:51" ht="58" hidden="1" x14ac:dyDescent="0.35">
      <c r="A88" s="18" t="s">
        <v>329</v>
      </c>
      <c r="B88" s="19" t="e">
        <v>#N/A</v>
      </c>
      <c r="C88" s="32">
        <v>1.0275491560000001</v>
      </c>
      <c r="D88" s="18" t="s">
        <v>59</v>
      </c>
      <c r="E88" s="20" t="s">
        <v>336</v>
      </c>
      <c r="F88" s="33" t="s">
        <v>337</v>
      </c>
      <c r="G88" s="32">
        <v>1.0275491560000001</v>
      </c>
      <c r="H88" s="20" t="s">
        <v>338</v>
      </c>
      <c r="I88" s="20" t="s">
        <v>37</v>
      </c>
      <c r="J88" s="20" t="s">
        <v>297</v>
      </c>
      <c r="K88" s="20"/>
      <c r="L88" s="34">
        <v>45281</v>
      </c>
      <c r="M88" s="34">
        <v>45337</v>
      </c>
      <c r="N88" s="21" t="s">
        <v>2042</v>
      </c>
      <c r="O88" s="85" t="s">
        <v>1991</v>
      </c>
      <c r="P88" s="20">
        <v>2024</v>
      </c>
      <c r="Q88" s="20" t="s">
        <v>184</v>
      </c>
      <c r="R88" s="20" t="s">
        <v>39</v>
      </c>
      <c r="S88" s="20" t="s">
        <v>329</v>
      </c>
      <c r="T88" s="20" t="str">
        <f t="shared" si="7"/>
        <v>DWDM-1610A</v>
      </c>
      <c r="U88" s="20" t="s">
        <v>336</v>
      </c>
      <c r="V88" s="20" t="s">
        <v>1897</v>
      </c>
      <c r="W88" s="20" t="s">
        <v>1816</v>
      </c>
      <c r="X88" s="20" t="s">
        <v>2240</v>
      </c>
      <c r="Y88" s="20" t="s">
        <v>1506</v>
      </c>
      <c r="Z88" s="20" t="s">
        <v>1506</v>
      </c>
      <c r="AA88" s="132">
        <v>45441</v>
      </c>
      <c r="AB88" s="20" t="str">
        <f>"Wk"&amp;WEEKNUM(AA88,21)</f>
        <v>Wk22</v>
      </c>
      <c r="AC88" s="21"/>
      <c r="AD88" s="21"/>
      <c r="AE88" s="22"/>
      <c r="AF88" s="22" t="s">
        <v>2333</v>
      </c>
      <c r="AG88" s="23"/>
      <c r="AH88" s="20"/>
      <c r="AI88" s="24"/>
      <c r="AJ88" s="25" t="s">
        <v>65</v>
      </c>
      <c r="AK88" s="20"/>
      <c r="AL88" s="20"/>
      <c r="AM88" s="20"/>
      <c r="AN88" t="s">
        <v>2278</v>
      </c>
      <c r="AO88" s="26"/>
      <c r="AP88" s="20"/>
      <c r="AQ88" s="20"/>
      <c r="AR88" s="20"/>
      <c r="AS88" s="20"/>
      <c r="AT88" s="27"/>
      <c r="AU88" s="20"/>
      <c r="AV88" s="25" t="s">
        <v>66</v>
      </c>
      <c r="AW88" s="21">
        <v>45429</v>
      </c>
      <c r="AX88" t="e">
        <f>IF(MATCH(F88,Sheet1!A:A,0),"YES","NO")</f>
        <v>#N/A</v>
      </c>
    </row>
    <row r="89" spans="1:51" x14ac:dyDescent="0.35">
      <c r="A89" s="18" t="s">
        <v>339</v>
      </c>
      <c r="B89" s="19" t="e">
        <v>#N/A</v>
      </c>
      <c r="C89" s="19" t="e">
        <v>#N/A</v>
      </c>
      <c r="D89" s="18">
        <v>2023</v>
      </c>
      <c r="E89" s="20" t="s">
        <v>55</v>
      </c>
      <c r="F89" s="20" t="s">
        <v>340</v>
      </c>
      <c r="G89" s="19" t="e">
        <v>#N/A</v>
      </c>
      <c r="H89" s="20" t="s">
        <v>341</v>
      </c>
      <c r="I89" s="20" t="s">
        <v>342</v>
      </c>
      <c r="J89" s="20" t="s">
        <v>158</v>
      </c>
      <c r="K89" s="20"/>
      <c r="L89" s="21"/>
      <c r="M89" s="21"/>
      <c r="N89" s="21" t="s">
        <v>2115</v>
      </c>
      <c r="O89" s="85" t="s">
        <v>1991</v>
      </c>
      <c r="P89" s="20">
        <v>2023</v>
      </c>
      <c r="Q89" s="20" t="s">
        <v>1986</v>
      </c>
      <c r="R89" s="20" t="s">
        <v>39</v>
      </c>
      <c r="S89" s="20" t="s">
        <v>1833</v>
      </c>
      <c r="T89" s="20" t="str">
        <f t="shared" si="7"/>
        <v>DWDM-4000A</v>
      </c>
      <c r="U89" s="20" t="s">
        <v>55</v>
      </c>
      <c r="V89" s="20" t="s">
        <v>40</v>
      </c>
      <c r="W89" s="20" t="s">
        <v>2295</v>
      </c>
      <c r="X89" s="20" t="e">
        <v>#N/A</v>
      </c>
      <c r="Y89" s="20" t="e">
        <v>#N/A</v>
      </c>
      <c r="Z89" s="20" t="e">
        <v>#N/A</v>
      </c>
      <c r="AA89" s="132"/>
      <c r="AB89" s="20"/>
      <c r="AC89" s="21">
        <v>45373</v>
      </c>
      <c r="AD89" s="21" t="s">
        <v>343</v>
      </c>
      <c r="AE89" s="22" t="s">
        <v>344</v>
      </c>
      <c r="AF89" s="22"/>
      <c r="AG89" s="23"/>
      <c r="AH89" s="20" t="s">
        <v>41</v>
      </c>
      <c r="AI89" s="24"/>
      <c r="AJ89" s="25" t="s">
        <v>40</v>
      </c>
      <c r="AK89" s="20" t="s">
        <v>41</v>
      </c>
      <c r="AL89" s="21">
        <v>45322</v>
      </c>
      <c r="AM89" s="20" t="str">
        <f t="shared" si="8"/>
        <v>Wk5</v>
      </c>
      <c r="AN89" t="s">
        <v>2276</v>
      </c>
      <c r="AO89" s="26"/>
      <c r="AP89" s="20"/>
      <c r="AQ89" s="20" t="s">
        <v>345</v>
      </c>
      <c r="AR89" s="20"/>
      <c r="AS89" s="20"/>
      <c r="AT89" s="27"/>
      <c r="AU89" s="20"/>
      <c r="AV89" s="25"/>
      <c r="AW89" s="20"/>
      <c r="AX89" t="e">
        <f>IF(MATCH(F89,Sheet1!A:A,0),"YES","NO")</f>
        <v>#N/A</v>
      </c>
      <c r="AY89" s="124"/>
    </row>
    <row r="90" spans="1:51" x14ac:dyDescent="0.35">
      <c r="A90" s="18" t="s">
        <v>339</v>
      </c>
      <c r="B90" s="19" t="e">
        <v>#N/A</v>
      </c>
      <c r="C90" s="19" t="e">
        <v>#N/A</v>
      </c>
      <c r="D90" s="18">
        <v>2023</v>
      </c>
      <c r="E90" s="20" t="s">
        <v>346</v>
      </c>
      <c r="F90" s="20" t="s">
        <v>347</v>
      </c>
      <c r="G90" s="19" t="e">
        <v>#N/A</v>
      </c>
      <c r="H90" s="20" t="s">
        <v>348</v>
      </c>
      <c r="I90" s="20" t="s">
        <v>342</v>
      </c>
      <c r="J90" s="20" t="s">
        <v>158</v>
      </c>
      <c r="K90" s="20"/>
      <c r="L90" s="21"/>
      <c r="M90" s="21"/>
      <c r="N90" s="21" t="s">
        <v>2150</v>
      </c>
      <c r="O90" s="85" t="s">
        <v>1991</v>
      </c>
      <c r="P90" s="20">
        <v>2023</v>
      </c>
      <c r="Q90" s="20" t="s">
        <v>1985</v>
      </c>
      <c r="R90" s="20" t="s">
        <v>39</v>
      </c>
      <c r="S90" s="20" t="s">
        <v>1833</v>
      </c>
      <c r="T90" s="20" t="str">
        <f t="shared" si="7"/>
        <v>DWDM-4946A</v>
      </c>
      <c r="U90" s="20" t="s">
        <v>346</v>
      </c>
      <c r="V90" s="20" t="s">
        <v>390</v>
      </c>
      <c r="W90" s="20" t="s">
        <v>2295</v>
      </c>
      <c r="X90" s="20" t="e">
        <v>#N/A</v>
      </c>
      <c r="Y90" s="20" t="e">
        <v>#N/A</v>
      </c>
      <c r="Z90" s="20" t="e">
        <v>#N/A</v>
      </c>
      <c r="AA90" s="132"/>
      <c r="AB90" s="20"/>
      <c r="AC90" s="21">
        <v>45252</v>
      </c>
      <c r="AD90" s="21"/>
      <c r="AE90" s="22"/>
      <c r="AF90" s="22"/>
      <c r="AG90" s="23"/>
      <c r="AH90" s="20" t="s">
        <v>41</v>
      </c>
      <c r="AI90" s="24"/>
      <c r="AJ90" s="25" t="s">
        <v>40</v>
      </c>
      <c r="AK90" s="20" t="s">
        <v>41</v>
      </c>
      <c r="AL90" s="21">
        <v>45322</v>
      </c>
      <c r="AM90" s="20" t="str">
        <f t="shared" si="8"/>
        <v>Wk5</v>
      </c>
      <c r="AN90" t="s">
        <v>2276</v>
      </c>
      <c r="AO90" s="26"/>
      <c r="AP90" s="20"/>
      <c r="AQ90" s="20"/>
      <c r="AR90" s="20"/>
      <c r="AS90" s="20"/>
      <c r="AT90" s="27"/>
      <c r="AU90" s="20"/>
      <c r="AV90" s="25"/>
      <c r="AW90" s="20"/>
      <c r="AX90" t="e">
        <f>IF(MATCH(F90,Sheet1!A:A,0),"YES","NO")</f>
        <v>#N/A</v>
      </c>
      <c r="AY90" s="124"/>
    </row>
    <row r="91" spans="1:51" ht="43.5" hidden="1" x14ac:dyDescent="0.35">
      <c r="A91" s="18" t="s">
        <v>350</v>
      </c>
      <c r="B91" s="19" t="e">
        <v>#N/A</v>
      </c>
      <c r="C91" s="32" t="e">
        <v>#N/A</v>
      </c>
      <c r="D91" s="18" t="s">
        <v>59</v>
      </c>
      <c r="E91" s="20" t="s">
        <v>60</v>
      </c>
      <c r="F91" s="33" t="s">
        <v>351</v>
      </c>
      <c r="G91" s="32" t="e">
        <v>#N/A</v>
      </c>
      <c r="H91" s="37" t="s">
        <v>352</v>
      </c>
      <c r="I91" s="20" t="s">
        <v>200</v>
      </c>
      <c r="J91" s="20" t="s">
        <v>64</v>
      </c>
      <c r="K91" s="20"/>
      <c r="L91" s="21"/>
      <c r="M91" s="21"/>
      <c r="N91" s="21" t="s">
        <v>1996</v>
      </c>
      <c r="O91" s="85" t="s">
        <v>1991</v>
      </c>
      <c r="P91" s="20">
        <v>2024</v>
      </c>
      <c r="Q91" s="20" t="s">
        <v>184</v>
      </c>
      <c r="R91" s="20" t="s">
        <v>39</v>
      </c>
      <c r="S91" s="20" t="s">
        <v>1968</v>
      </c>
      <c r="T91" s="20" t="str">
        <f t="shared" si="7"/>
        <v>DWDM-1049B</v>
      </c>
      <c r="U91" s="20" t="s">
        <v>60</v>
      </c>
      <c r="V91" s="20" t="s">
        <v>1897</v>
      </c>
      <c r="W91" s="20" t="s">
        <v>2295</v>
      </c>
      <c r="X91" s="20" t="s">
        <v>2240</v>
      </c>
      <c r="Y91" s="20" t="s">
        <v>1506</v>
      </c>
      <c r="Z91" s="20" t="s">
        <v>1506</v>
      </c>
      <c r="AA91" s="132">
        <v>45436</v>
      </c>
      <c r="AB91" s="20" t="str">
        <f>"Wk"&amp;WEEKNUM(AA91,21)</f>
        <v>Wk21</v>
      </c>
      <c r="AC91" s="21"/>
      <c r="AD91" s="21"/>
      <c r="AE91" s="22"/>
      <c r="AF91" s="22" t="s">
        <v>2367</v>
      </c>
      <c r="AG91" s="23"/>
      <c r="AH91" s="20"/>
      <c r="AI91" s="24"/>
      <c r="AJ91" s="25"/>
      <c r="AK91" s="20"/>
      <c r="AL91" s="20"/>
      <c r="AM91" s="20"/>
      <c r="AN91" t="s">
        <v>2277</v>
      </c>
      <c r="AO91" s="26">
        <v>0</v>
      </c>
      <c r="AP91" s="20"/>
      <c r="AQ91" s="20"/>
      <c r="AR91" s="20"/>
      <c r="AS91" s="20"/>
      <c r="AT91" s="27"/>
      <c r="AU91" s="20"/>
      <c r="AV91" s="27"/>
      <c r="AW91" s="21">
        <v>45440</v>
      </c>
      <c r="AX91" t="e">
        <f>IF(MATCH(F91,Sheet1!A:A,0),"YES","NO")</f>
        <v>#N/A</v>
      </c>
    </row>
    <row r="92" spans="1:51" ht="58" x14ac:dyDescent="0.35">
      <c r="A92" s="18" t="s">
        <v>350</v>
      </c>
      <c r="B92" s="19" t="e">
        <v>#N/A</v>
      </c>
      <c r="C92" s="32" t="e">
        <v>#N/A</v>
      </c>
      <c r="D92" s="18" t="s">
        <v>59</v>
      </c>
      <c r="E92" s="20" t="s">
        <v>353</v>
      </c>
      <c r="F92" s="33" t="s">
        <v>354</v>
      </c>
      <c r="G92" s="32" t="e">
        <v>#N/A</v>
      </c>
      <c r="H92" s="37" t="s">
        <v>355</v>
      </c>
      <c r="I92" s="20" t="s">
        <v>356</v>
      </c>
      <c r="J92" s="20" t="s">
        <v>64</v>
      </c>
      <c r="K92" s="20"/>
      <c r="L92" s="21"/>
      <c r="M92" s="21"/>
      <c r="N92" s="21" t="e">
        <v>#N/A</v>
      </c>
      <c r="O92" s="85" t="s">
        <v>1878</v>
      </c>
      <c r="P92" s="20"/>
      <c r="Q92" s="20"/>
      <c r="R92" s="20"/>
      <c r="S92" s="20"/>
      <c r="T92" s="20" t="str">
        <f t="shared" si="7"/>
        <v>DWDM-</v>
      </c>
      <c r="U92" s="20"/>
      <c r="V92" s="20"/>
      <c r="W92" s="20"/>
      <c r="X92" s="20">
        <v>0</v>
      </c>
      <c r="Y92" s="20" t="s">
        <v>1505</v>
      </c>
      <c r="Z92" s="20" t="s">
        <v>1877</v>
      </c>
      <c r="AA92" s="132">
        <v>45429</v>
      </c>
      <c r="AB92" s="20" t="str">
        <f>"Wk"&amp;WEEKNUM(AA92,21)</f>
        <v>Wk20</v>
      </c>
      <c r="AC92" s="21">
        <v>45429</v>
      </c>
      <c r="AD92" s="21"/>
      <c r="AE92" s="22"/>
      <c r="AF92" s="22" t="s">
        <v>2337</v>
      </c>
      <c r="AG92" s="23"/>
      <c r="AH92" s="20"/>
      <c r="AI92" s="24"/>
      <c r="AJ92" s="25"/>
      <c r="AK92" s="20"/>
      <c r="AL92" s="20"/>
      <c r="AM92" s="20"/>
      <c r="AN92" t="s">
        <v>2277</v>
      </c>
      <c r="AO92" s="26">
        <v>0</v>
      </c>
      <c r="AP92" s="20"/>
      <c r="AQ92" s="20"/>
      <c r="AR92" s="20"/>
      <c r="AS92" s="20"/>
      <c r="AT92" s="27"/>
      <c r="AU92" s="20"/>
      <c r="AV92" s="27"/>
      <c r="AW92" s="21">
        <v>45440</v>
      </c>
      <c r="AX92" t="e">
        <f>IF(MATCH(F92,Sheet1!A:A,0),"YES","NO")</f>
        <v>#N/A</v>
      </c>
    </row>
    <row r="93" spans="1:51" ht="43.5" x14ac:dyDescent="0.35">
      <c r="A93" s="18" t="s">
        <v>350</v>
      </c>
      <c r="B93" s="19" t="e">
        <v>#N/A</v>
      </c>
      <c r="C93" s="32" t="e">
        <v>#N/A</v>
      </c>
      <c r="D93" s="18" t="s">
        <v>59</v>
      </c>
      <c r="E93" s="20" t="s">
        <v>357</v>
      </c>
      <c r="F93" s="33" t="s">
        <v>358</v>
      </c>
      <c r="G93" s="32" t="e">
        <v>#N/A</v>
      </c>
      <c r="H93" s="37" t="s">
        <v>359</v>
      </c>
      <c r="I93" s="20" t="s">
        <v>356</v>
      </c>
      <c r="J93" s="20" t="s">
        <v>64</v>
      </c>
      <c r="K93" s="20"/>
      <c r="L93" s="21"/>
      <c r="M93" s="21"/>
      <c r="N93" s="21" t="s">
        <v>1995</v>
      </c>
      <c r="O93" s="85" t="s">
        <v>1991</v>
      </c>
      <c r="P93" s="20">
        <v>2024</v>
      </c>
      <c r="Q93" s="20" t="s">
        <v>184</v>
      </c>
      <c r="R93" s="20" t="s">
        <v>39</v>
      </c>
      <c r="S93" s="20" t="s">
        <v>847</v>
      </c>
      <c r="T93" s="20" t="str">
        <f t="shared" si="7"/>
        <v>DWDM-1359A</v>
      </c>
      <c r="U93" s="20" t="s">
        <v>357</v>
      </c>
      <c r="V93" s="20" t="s">
        <v>1897</v>
      </c>
      <c r="W93" s="20" t="s">
        <v>1825</v>
      </c>
      <c r="X93" s="20" t="s">
        <v>2240</v>
      </c>
      <c r="Y93" s="20" t="s">
        <v>1503</v>
      </c>
      <c r="Z93" s="20" t="s">
        <v>1506</v>
      </c>
      <c r="AA93" s="132">
        <v>45428</v>
      </c>
      <c r="AB93" s="20" t="str">
        <f>"Wk"&amp;WEEKNUM(AA93,21)</f>
        <v>Wk20</v>
      </c>
      <c r="AC93" s="21">
        <v>45428</v>
      </c>
      <c r="AD93" s="21"/>
      <c r="AE93" s="22"/>
      <c r="AF93" s="22" t="s">
        <v>2338</v>
      </c>
      <c r="AG93" s="23"/>
      <c r="AH93" s="20"/>
      <c r="AI93" s="24"/>
      <c r="AJ93" s="25"/>
      <c r="AK93" s="20"/>
      <c r="AL93" s="20"/>
      <c r="AM93" s="20"/>
      <c r="AN93" t="s">
        <v>2277</v>
      </c>
      <c r="AO93" s="26">
        <v>0</v>
      </c>
      <c r="AP93" s="20"/>
      <c r="AQ93" s="20"/>
      <c r="AR93" s="20"/>
      <c r="AS93" s="20"/>
      <c r="AT93" s="27"/>
      <c r="AU93" s="20"/>
      <c r="AV93" s="27"/>
      <c r="AW93" s="21">
        <v>45440</v>
      </c>
      <c r="AX93" t="e">
        <f>IF(MATCH(F93,Sheet1!A:A,0),"YES","NO")</f>
        <v>#N/A</v>
      </c>
    </row>
    <row r="94" spans="1:51" ht="29" hidden="1" x14ac:dyDescent="0.35">
      <c r="A94" s="18" t="s">
        <v>350</v>
      </c>
      <c r="B94" s="19" t="e">
        <v>#N/A</v>
      </c>
      <c r="C94" s="32" t="e">
        <v>#N/A</v>
      </c>
      <c r="D94" s="18" t="s">
        <v>59</v>
      </c>
      <c r="E94" s="20" t="s">
        <v>360</v>
      </c>
      <c r="F94" s="33" t="s">
        <v>361</v>
      </c>
      <c r="G94" s="32" t="e">
        <v>#N/A</v>
      </c>
      <c r="H94" s="37" t="s">
        <v>362</v>
      </c>
      <c r="I94" s="20" t="s">
        <v>356</v>
      </c>
      <c r="J94" s="20" t="s">
        <v>64</v>
      </c>
      <c r="K94" s="20"/>
      <c r="L94" s="21"/>
      <c r="M94" s="21"/>
      <c r="N94" s="21" t="e">
        <v>#N/A</v>
      </c>
      <c r="O94" s="85" t="s">
        <v>1878</v>
      </c>
      <c r="P94" s="20"/>
      <c r="Q94" s="20"/>
      <c r="R94" s="20"/>
      <c r="S94" s="20"/>
      <c r="T94" s="20" t="str">
        <f t="shared" si="7"/>
        <v>DWDM-</v>
      </c>
      <c r="U94" s="20"/>
      <c r="V94" s="20"/>
      <c r="W94" s="20"/>
      <c r="X94" s="20" t="s">
        <v>2240</v>
      </c>
      <c r="Y94" s="20" t="s">
        <v>1508</v>
      </c>
      <c r="Z94" s="20" t="s">
        <v>1508</v>
      </c>
      <c r="AA94" s="132">
        <v>45440</v>
      </c>
      <c r="AB94" s="20" t="str">
        <f>"Wk"&amp;WEEKNUM(AA94,21)</f>
        <v>Wk22</v>
      </c>
      <c r="AC94" s="21"/>
      <c r="AD94" s="21"/>
      <c r="AE94" s="22"/>
      <c r="AF94" s="22" t="s">
        <v>2374</v>
      </c>
      <c r="AG94" s="23"/>
      <c r="AH94" s="20"/>
      <c r="AI94" s="24"/>
      <c r="AJ94" s="25"/>
      <c r="AK94" s="20"/>
      <c r="AL94" s="20"/>
      <c r="AM94" s="20"/>
      <c r="AN94" t="s">
        <v>2277</v>
      </c>
      <c r="AO94" s="26">
        <v>0</v>
      </c>
      <c r="AP94" s="20"/>
      <c r="AQ94" s="20"/>
      <c r="AR94" s="20"/>
      <c r="AS94" s="20"/>
      <c r="AT94" s="27"/>
      <c r="AU94" s="20"/>
      <c r="AV94" s="27"/>
      <c r="AW94" s="21">
        <v>45440</v>
      </c>
      <c r="AX94" t="e">
        <f>IF(MATCH(F94,Sheet1!A:A,0),"YES","NO")</f>
        <v>#N/A</v>
      </c>
    </row>
    <row r="95" spans="1:51" x14ac:dyDescent="0.35">
      <c r="A95" s="18" t="s">
        <v>363</v>
      </c>
      <c r="B95" s="19">
        <v>0.55220725513699997</v>
      </c>
      <c r="C95" s="19" t="e">
        <v>#N/A</v>
      </c>
      <c r="D95" s="18">
        <v>2023</v>
      </c>
      <c r="E95" s="20" t="s">
        <v>364</v>
      </c>
      <c r="F95" s="20" t="s">
        <v>365</v>
      </c>
      <c r="G95" s="19" t="e">
        <v>#N/A</v>
      </c>
      <c r="H95" s="20" t="s">
        <v>366</v>
      </c>
      <c r="I95" s="20" t="s">
        <v>367</v>
      </c>
      <c r="J95" s="20" t="s">
        <v>96</v>
      </c>
      <c r="K95" s="20"/>
      <c r="L95" s="21"/>
      <c r="M95" s="21"/>
      <c r="N95" s="21" t="s">
        <v>2062</v>
      </c>
      <c r="O95" s="85" t="s">
        <v>1991</v>
      </c>
      <c r="P95" s="20">
        <v>2023</v>
      </c>
      <c r="Q95" s="20" t="s">
        <v>1986</v>
      </c>
      <c r="R95" s="20" t="s">
        <v>39</v>
      </c>
      <c r="S95" s="20" t="s">
        <v>1833</v>
      </c>
      <c r="T95" s="20" t="str">
        <f t="shared" si="7"/>
        <v>DWDM-1196A</v>
      </c>
      <c r="U95" s="20" t="s">
        <v>364</v>
      </c>
      <c r="V95" s="20" t="s">
        <v>40</v>
      </c>
      <c r="W95" s="20" t="s">
        <v>1762</v>
      </c>
      <c r="X95" s="20" t="e">
        <v>#N/A</v>
      </c>
      <c r="Y95" s="20" t="e">
        <v>#N/A</v>
      </c>
      <c r="Z95" s="20" t="e">
        <v>#N/A</v>
      </c>
      <c r="AA95" s="132"/>
      <c r="AB95" s="20"/>
      <c r="AC95" s="21">
        <v>45252</v>
      </c>
      <c r="AD95" s="21"/>
      <c r="AE95" s="22"/>
      <c r="AF95" s="22"/>
      <c r="AG95" s="23"/>
      <c r="AH95" s="20" t="s">
        <v>66</v>
      </c>
      <c r="AI95" s="24"/>
      <c r="AJ95" s="25" t="s">
        <v>40</v>
      </c>
      <c r="AK95" s="20" t="s">
        <v>66</v>
      </c>
      <c r="AL95" s="21">
        <v>45253</v>
      </c>
      <c r="AM95" s="20" t="str">
        <f t="shared" si="8"/>
        <v>Wk47</v>
      </c>
      <c r="AN95" t="s">
        <v>2300</v>
      </c>
      <c r="AO95" s="26"/>
      <c r="AP95" s="20"/>
      <c r="AQ95" s="20"/>
      <c r="AR95" s="20" t="s">
        <v>66</v>
      </c>
      <c r="AS95" s="20" t="s">
        <v>40</v>
      </c>
      <c r="AT95" s="21">
        <v>45419</v>
      </c>
      <c r="AU95" s="21">
        <v>45419</v>
      </c>
      <c r="AV95" s="25"/>
      <c r="AW95" s="20"/>
      <c r="AX95" t="e">
        <f>IF(MATCH(F95,Sheet1!A:A,0),"YES","NO")</f>
        <v>#N/A</v>
      </c>
    </row>
    <row r="96" spans="1:51" x14ac:dyDescent="0.35">
      <c r="A96" s="18" t="s">
        <v>363</v>
      </c>
      <c r="B96" s="19">
        <v>0.55220725513699997</v>
      </c>
      <c r="C96" s="19" t="e">
        <v>#N/A</v>
      </c>
      <c r="D96" s="18">
        <v>2023</v>
      </c>
      <c r="E96" s="20" t="s">
        <v>368</v>
      </c>
      <c r="F96" s="20" t="s">
        <v>369</v>
      </c>
      <c r="G96" s="19" t="e">
        <v>#N/A</v>
      </c>
      <c r="H96" s="20" t="s">
        <v>370</v>
      </c>
      <c r="I96" s="20" t="s">
        <v>367</v>
      </c>
      <c r="J96" s="20" t="s">
        <v>96</v>
      </c>
      <c r="K96" s="20"/>
      <c r="L96" s="21"/>
      <c r="M96" s="21"/>
      <c r="N96" s="21" t="s">
        <v>2074</v>
      </c>
      <c r="O96" s="85" t="s">
        <v>1991</v>
      </c>
      <c r="P96" s="20">
        <v>2023</v>
      </c>
      <c r="Q96" s="20" t="s">
        <v>1986</v>
      </c>
      <c r="R96" s="20" t="s">
        <v>39</v>
      </c>
      <c r="S96" s="20" t="s">
        <v>1833</v>
      </c>
      <c r="T96" s="20" t="str">
        <f t="shared" si="7"/>
        <v>DWDM-1402A</v>
      </c>
      <c r="U96" s="20" t="s">
        <v>368</v>
      </c>
      <c r="V96" s="20" t="s">
        <v>40</v>
      </c>
      <c r="W96" s="20" t="s">
        <v>1762</v>
      </c>
      <c r="X96" s="20" t="e">
        <v>#N/A</v>
      </c>
      <c r="Y96" s="20" t="e">
        <v>#N/A</v>
      </c>
      <c r="Z96" s="20" t="e">
        <v>#N/A</v>
      </c>
      <c r="AA96" s="132"/>
      <c r="AB96" s="20"/>
      <c r="AC96" s="21">
        <v>45252</v>
      </c>
      <c r="AD96" s="21"/>
      <c r="AE96" s="22"/>
      <c r="AF96" s="22"/>
      <c r="AG96" s="23"/>
      <c r="AH96" s="20" t="s">
        <v>66</v>
      </c>
      <c r="AI96" s="24"/>
      <c r="AJ96" s="25" t="s">
        <v>40</v>
      </c>
      <c r="AK96" s="20" t="s">
        <v>66</v>
      </c>
      <c r="AL96" s="21">
        <v>45253</v>
      </c>
      <c r="AM96" s="20" t="str">
        <f t="shared" si="8"/>
        <v>Wk47</v>
      </c>
      <c r="AN96" t="s">
        <v>2300</v>
      </c>
      <c r="AO96" s="26"/>
      <c r="AP96" s="20"/>
      <c r="AQ96" s="20"/>
      <c r="AR96" s="20" t="s">
        <v>66</v>
      </c>
      <c r="AS96" s="20" t="s">
        <v>40</v>
      </c>
      <c r="AT96" s="21">
        <v>45419</v>
      </c>
      <c r="AU96" s="21">
        <v>45419</v>
      </c>
      <c r="AV96" s="25"/>
      <c r="AW96" s="20"/>
      <c r="AX96" t="e">
        <f>IF(MATCH(F96,Sheet1!A:A,0),"YES","NO")</f>
        <v>#N/A</v>
      </c>
    </row>
    <row r="97" spans="1:50" x14ac:dyDescent="0.35">
      <c r="A97" s="18" t="s">
        <v>363</v>
      </c>
      <c r="B97" s="19">
        <v>0.55220725513699997</v>
      </c>
      <c r="C97" s="19" t="e">
        <v>#N/A</v>
      </c>
      <c r="D97" s="18">
        <v>2023</v>
      </c>
      <c r="E97" s="20" t="s">
        <v>371</v>
      </c>
      <c r="F97" s="20" t="s">
        <v>372</v>
      </c>
      <c r="G97" s="19" t="e">
        <v>#N/A</v>
      </c>
      <c r="H97" s="20" t="s">
        <v>373</v>
      </c>
      <c r="I97" s="20" t="s">
        <v>367</v>
      </c>
      <c r="J97" s="20" t="s">
        <v>96</v>
      </c>
      <c r="K97" s="20"/>
      <c r="L97" s="21"/>
      <c r="M97" s="21"/>
      <c r="N97" s="21" t="s">
        <v>2076</v>
      </c>
      <c r="O97" s="85" t="s">
        <v>1991</v>
      </c>
      <c r="P97" s="20">
        <v>2023</v>
      </c>
      <c r="Q97" s="20" t="s">
        <v>1986</v>
      </c>
      <c r="R97" s="20" t="s">
        <v>39</v>
      </c>
      <c r="S97" s="20" t="s">
        <v>1833</v>
      </c>
      <c r="T97" s="20" t="str">
        <f t="shared" si="7"/>
        <v>DWDM-1408A</v>
      </c>
      <c r="U97" s="20" t="s">
        <v>371</v>
      </c>
      <c r="V97" s="20" t="s">
        <v>40</v>
      </c>
      <c r="W97" s="20" t="s">
        <v>1755</v>
      </c>
      <c r="X97" s="20" t="e">
        <v>#N/A</v>
      </c>
      <c r="Y97" s="20" t="e">
        <v>#N/A</v>
      </c>
      <c r="Z97" s="20" t="e">
        <v>#N/A</v>
      </c>
      <c r="AA97" s="132"/>
      <c r="AB97" s="20"/>
      <c r="AC97" s="21">
        <v>45252</v>
      </c>
      <c r="AD97" s="21" t="s">
        <v>374</v>
      </c>
      <c r="AE97" s="22"/>
      <c r="AF97" s="22"/>
      <c r="AG97" s="23"/>
      <c r="AH97" s="20"/>
      <c r="AI97" s="24" t="s">
        <v>375</v>
      </c>
      <c r="AJ97" s="25">
        <v>45338</v>
      </c>
      <c r="AK97" s="20" t="s">
        <v>66</v>
      </c>
      <c r="AL97" s="21">
        <v>45344</v>
      </c>
      <c r="AM97" s="20" t="str">
        <f t="shared" si="8"/>
        <v>Wk8</v>
      </c>
      <c r="AN97" t="s">
        <v>2300</v>
      </c>
      <c r="AO97" s="26">
        <v>45341.466943402775</v>
      </c>
      <c r="AP97" s="20"/>
      <c r="AQ97" s="20"/>
      <c r="AR97" s="20" t="s">
        <v>66</v>
      </c>
      <c r="AS97" s="20" t="s">
        <v>40</v>
      </c>
      <c r="AT97" s="21">
        <v>45419</v>
      </c>
      <c r="AU97" s="21">
        <v>45419</v>
      </c>
      <c r="AV97" s="25"/>
      <c r="AW97" s="20"/>
      <c r="AX97" t="e">
        <f>IF(MATCH(F97,Sheet1!A:A,0),"YES","NO")</f>
        <v>#N/A</v>
      </c>
    </row>
    <row r="98" spans="1:50" ht="43.5" x14ac:dyDescent="0.35">
      <c r="A98" s="35" t="s">
        <v>376</v>
      </c>
      <c r="B98" s="36">
        <v>0.91217032919100005</v>
      </c>
      <c r="C98" s="36" t="e">
        <v>#N/A</v>
      </c>
      <c r="D98" s="35">
        <v>2023</v>
      </c>
      <c r="E98" s="20" t="s">
        <v>377</v>
      </c>
      <c r="F98" s="20" t="s">
        <v>378</v>
      </c>
      <c r="G98" s="36" t="e">
        <v>#N/A</v>
      </c>
      <c r="H98" s="20" t="s">
        <v>379</v>
      </c>
      <c r="I98" s="20" t="s">
        <v>367</v>
      </c>
      <c r="J98" s="20" t="s">
        <v>96</v>
      </c>
      <c r="K98" s="20"/>
      <c r="L98" s="21"/>
      <c r="M98" s="21"/>
      <c r="N98" s="21" t="e">
        <v>#N/A</v>
      </c>
      <c r="O98" s="85" t="s">
        <v>1878</v>
      </c>
      <c r="P98" s="20"/>
      <c r="Q98" s="20"/>
      <c r="R98" s="20"/>
      <c r="S98" s="20"/>
      <c r="T98" s="20" t="str">
        <f t="shared" si="7"/>
        <v>DWDM-</v>
      </c>
      <c r="U98" s="20"/>
      <c r="V98" s="20"/>
      <c r="W98" s="20" t="s">
        <v>2295</v>
      </c>
      <c r="X98" s="20" t="e">
        <v>#N/A</v>
      </c>
      <c r="Y98" s="20" t="s">
        <v>1506</v>
      </c>
      <c r="Z98" s="20" t="e">
        <v>#N/A</v>
      </c>
      <c r="AA98" s="132"/>
      <c r="AB98" s="20"/>
      <c r="AC98" s="21">
        <v>45253</v>
      </c>
      <c r="AD98" s="22" t="s">
        <v>380</v>
      </c>
      <c r="AE98" s="22" t="s">
        <v>381</v>
      </c>
      <c r="AF98" s="22"/>
      <c r="AG98" s="23"/>
      <c r="AH98" s="20"/>
      <c r="AI98" s="24">
        <v>45337</v>
      </c>
      <c r="AJ98" s="25" t="s">
        <v>382</v>
      </c>
      <c r="AK98" s="20"/>
      <c r="AL98" s="20"/>
      <c r="AM98" s="20"/>
      <c r="AN98" t="s">
        <v>2275</v>
      </c>
      <c r="AO98" s="26"/>
      <c r="AP98" s="20"/>
      <c r="AQ98" s="20"/>
      <c r="AR98" s="20"/>
      <c r="AS98" s="20"/>
      <c r="AT98" s="27">
        <v>0</v>
      </c>
      <c r="AU98" s="20" t="s">
        <v>383</v>
      </c>
      <c r="AV98" s="25"/>
      <c r="AW98" s="20"/>
      <c r="AX98" t="e">
        <f>IF(MATCH(F98,Sheet1!A:A,0),"YES","NO")</f>
        <v>#N/A</v>
      </c>
    </row>
    <row r="99" spans="1:50" x14ac:dyDescent="0.35">
      <c r="A99" s="35" t="s">
        <v>376</v>
      </c>
      <c r="B99" s="36">
        <v>0.91217032919100005</v>
      </c>
      <c r="C99" s="36" t="e">
        <v>#N/A</v>
      </c>
      <c r="D99" s="35">
        <v>2023</v>
      </c>
      <c r="E99" s="20" t="s">
        <v>384</v>
      </c>
      <c r="F99" s="20" t="s">
        <v>385</v>
      </c>
      <c r="G99" s="36" t="e">
        <v>#N/A</v>
      </c>
      <c r="H99" s="20" t="s">
        <v>386</v>
      </c>
      <c r="I99" s="20" t="s">
        <v>367</v>
      </c>
      <c r="J99" s="20" t="s">
        <v>96</v>
      </c>
      <c r="K99" s="20"/>
      <c r="L99" s="21"/>
      <c r="M99" s="21"/>
      <c r="N99" s="21" t="s">
        <v>2056</v>
      </c>
      <c r="O99" s="85" t="s">
        <v>1991</v>
      </c>
      <c r="P99" s="20">
        <v>2023</v>
      </c>
      <c r="Q99" s="20" t="s">
        <v>1985</v>
      </c>
      <c r="R99" s="20" t="s">
        <v>39</v>
      </c>
      <c r="S99" s="20" t="s">
        <v>1833</v>
      </c>
      <c r="T99" s="20" t="str">
        <f t="shared" si="7"/>
        <v>DWDM-1153A</v>
      </c>
      <c r="U99" s="20" t="s">
        <v>384</v>
      </c>
      <c r="V99" s="20" t="s">
        <v>40</v>
      </c>
      <c r="W99" s="20" t="s">
        <v>1762</v>
      </c>
      <c r="X99" s="20" t="e">
        <v>#N/A</v>
      </c>
      <c r="Y99" s="20" t="e">
        <v>#N/A</v>
      </c>
      <c r="Z99" s="20" t="e">
        <v>#N/A</v>
      </c>
      <c r="AA99" s="132"/>
      <c r="AB99" s="20"/>
      <c r="AC99" s="21">
        <v>45254</v>
      </c>
      <c r="AD99" s="21"/>
      <c r="AE99" s="22"/>
      <c r="AF99" s="22"/>
      <c r="AG99" s="23"/>
      <c r="AH99" s="20" t="s">
        <v>66</v>
      </c>
      <c r="AI99" s="24"/>
      <c r="AJ99" s="25">
        <v>45309</v>
      </c>
      <c r="AK99" s="20" t="s">
        <v>66</v>
      </c>
      <c r="AL99" s="21">
        <v>45254</v>
      </c>
      <c r="AM99" s="20" t="str">
        <f t="shared" si="8"/>
        <v>Wk47</v>
      </c>
      <c r="AN99" t="s">
        <v>2275</v>
      </c>
      <c r="AO99" s="26"/>
      <c r="AP99" s="20"/>
      <c r="AQ99" s="20"/>
      <c r="AR99" s="20"/>
      <c r="AS99" s="20"/>
      <c r="AT99" s="27">
        <v>0</v>
      </c>
      <c r="AU99" s="20"/>
      <c r="AV99" s="25"/>
      <c r="AW99" s="20"/>
      <c r="AX99" t="e">
        <f>IF(MATCH(F99,Sheet1!A:A,0),"YES","NO")</f>
        <v>#N/A</v>
      </c>
    </row>
    <row r="100" spans="1:50" x14ac:dyDescent="0.35">
      <c r="A100" s="35" t="s">
        <v>376</v>
      </c>
      <c r="B100" s="36">
        <v>0.91217032919100005</v>
      </c>
      <c r="C100" s="36" t="e">
        <v>#N/A</v>
      </c>
      <c r="D100" s="35">
        <v>2023</v>
      </c>
      <c r="E100" s="20" t="s">
        <v>387</v>
      </c>
      <c r="F100" s="20" t="s">
        <v>388</v>
      </c>
      <c r="G100" s="36" t="e">
        <v>#N/A</v>
      </c>
      <c r="H100" s="20" t="s">
        <v>389</v>
      </c>
      <c r="I100" s="20" t="s">
        <v>367</v>
      </c>
      <c r="J100" s="20" t="s">
        <v>96</v>
      </c>
      <c r="K100" s="20"/>
      <c r="L100" s="21"/>
      <c r="M100" s="21"/>
      <c r="N100" s="21" t="s">
        <v>2057</v>
      </c>
      <c r="O100" s="85" t="s">
        <v>1991</v>
      </c>
      <c r="P100" s="20">
        <v>2023</v>
      </c>
      <c r="Q100" s="20" t="s">
        <v>1985</v>
      </c>
      <c r="R100" s="20" t="s">
        <v>39</v>
      </c>
      <c r="S100" s="20" t="s">
        <v>1833</v>
      </c>
      <c r="T100" s="20" t="str">
        <f t="shared" si="7"/>
        <v>DWDM-1154A</v>
      </c>
      <c r="U100" s="20" t="s">
        <v>387</v>
      </c>
      <c r="V100" s="20" t="s">
        <v>390</v>
      </c>
      <c r="W100" s="20" t="s">
        <v>1763</v>
      </c>
      <c r="X100" s="20" t="e">
        <v>#N/A</v>
      </c>
      <c r="Y100" s="20" t="e">
        <v>#N/A</v>
      </c>
      <c r="Z100" s="20" t="e">
        <v>#N/A</v>
      </c>
      <c r="AA100" s="132"/>
      <c r="AB100" s="20"/>
      <c r="AC100" s="21">
        <v>45253</v>
      </c>
      <c r="AD100" s="21"/>
      <c r="AE100" s="22"/>
      <c r="AF100" s="22"/>
      <c r="AG100" s="23"/>
      <c r="AH100" s="20" t="s">
        <v>66</v>
      </c>
      <c r="AI100" s="24"/>
      <c r="AJ100" s="25">
        <v>45309</v>
      </c>
      <c r="AK100" s="20" t="s">
        <v>66</v>
      </c>
      <c r="AL100" s="21">
        <v>45253</v>
      </c>
      <c r="AM100" s="20" t="str">
        <f t="shared" si="8"/>
        <v>Wk47</v>
      </c>
      <c r="AN100" t="s">
        <v>2275</v>
      </c>
      <c r="AO100" s="26"/>
      <c r="AP100" s="20"/>
      <c r="AQ100" s="20"/>
      <c r="AR100" s="20"/>
      <c r="AS100" s="20"/>
      <c r="AT100" s="27">
        <v>0</v>
      </c>
      <c r="AU100" s="20"/>
      <c r="AV100" s="25"/>
      <c r="AW100" s="20"/>
      <c r="AX100" t="e">
        <f>IF(MATCH(F100,Sheet1!A:A,0),"YES","NO")</f>
        <v>#N/A</v>
      </c>
    </row>
    <row r="101" spans="1:50" x14ac:dyDescent="0.35">
      <c r="A101" s="35" t="s">
        <v>376</v>
      </c>
      <c r="B101" s="36">
        <v>0.91217032919100005</v>
      </c>
      <c r="C101" s="36" t="e">
        <v>#N/A</v>
      </c>
      <c r="D101" s="35">
        <v>2023</v>
      </c>
      <c r="E101" s="20" t="s">
        <v>391</v>
      </c>
      <c r="F101" s="20" t="s">
        <v>392</v>
      </c>
      <c r="G101" s="36" t="e">
        <v>#N/A</v>
      </c>
      <c r="H101" s="20" t="s">
        <v>393</v>
      </c>
      <c r="I101" s="20" t="s">
        <v>367</v>
      </c>
      <c r="J101" s="20" t="s">
        <v>96</v>
      </c>
      <c r="K101" s="20"/>
      <c r="L101" s="21"/>
      <c r="M101" s="21"/>
      <c r="N101" s="21" t="s">
        <v>2058</v>
      </c>
      <c r="O101" s="85" t="s">
        <v>1991</v>
      </c>
      <c r="P101" s="20">
        <v>2023</v>
      </c>
      <c r="Q101" s="20" t="s">
        <v>1987</v>
      </c>
      <c r="R101" s="20" t="s">
        <v>39</v>
      </c>
      <c r="S101" s="20" t="s">
        <v>1833</v>
      </c>
      <c r="T101" s="20" t="str">
        <f t="shared" si="7"/>
        <v>DWDM-1156A</v>
      </c>
      <c r="U101" s="20" t="s">
        <v>391</v>
      </c>
      <c r="V101" s="20" t="s">
        <v>390</v>
      </c>
      <c r="W101" s="20" t="s">
        <v>1763</v>
      </c>
      <c r="X101" s="20" t="e">
        <v>#N/A</v>
      </c>
      <c r="Y101" s="20" t="e">
        <v>#N/A</v>
      </c>
      <c r="Z101" s="20" t="e">
        <v>#N/A</v>
      </c>
      <c r="AA101" s="132"/>
      <c r="AB101" s="20"/>
      <c r="AC101" s="21">
        <v>45254</v>
      </c>
      <c r="AD101" s="21"/>
      <c r="AE101" s="22"/>
      <c r="AF101" s="22"/>
      <c r="AG101" s="23"/>
      <c r="AH101" s="20" t="s">
        <v>66</v>
      </c>
      <c r="AI101" s="24"/>
      <c r="AJ101" s="25">
        <v>45309</v>
      </c>
      <c r="AK101" s="20" t="s">
        <v>66</v>
      </c>
      <c r="AL101" s="21">
        <v>45254</v>
      </c>
      <c r="AM101" s="20" t="str">
        <f t="shared" si="8"/>
        <v>Wk47</v>
      </c>
      <c r="AN101" t="s">
        <v>2275</v>
      </c>
      <c r="AO101" s="26"/>
      <c r="AP101" s="20"/>
      <c r="AQ101" s="20"/>
      <c r="AR101" s="20"/>
      <c r="AS101" s="20"/>
      <c r="AT101" s="27">
        <v>0</v>
      </c>
      <c r="AU101" s="20"/>
      <c r="AV101" s="25"/>
      <c r="AW101" s="20"/>
      <c r="AX101" t="e">
        <f>IF(MATCH(F101,Sheet1!A:A,0),"YES","NO")</f>
        <v>#N/A</v>
      </c>
    </row>
    <row r="102" spans="1:50" x14ac:dyDescent="0.35">
      <c r="A102" s="35" t="s">
        <v>376</v>
      </c>
      <c r="B102" s="36">
        <v>0.91217032919100005</v>
      </c>
      <c r="C102" s="36" t="e">
        <v>#N/A</v>
      </c>
      <c r="D102" s="35">
        <v>2023</v>
      </c>
      <c r="E102" s="20" t="s">
        <v>394</v>
      </c>
      <c r="F102" s="20" t="s">
        <v>395</v>
      </c>
      <c r="G102" s="36" t="e">
        <v>#N/A</v>
      </c>
      <c r="H102" s="20" t="s">
        <v>396</v>
      </c>
      <c r="I102" s="20" t="s">
        <v>367</v>
      </c>
      <c r="J102" s="20" t="s">
        <v>96</v>
      </c>
      <c r="K102" s="20"/>
      <c r="L102" s="21"/>
      <c r="M102" s="21"/>
      <c r="N102" s="21" t="s">
        <v>2059</v>
      </c>
      <c r="O102" s="85" t="s">
        <v>1990</v>
      </c>
      <c r="P102" s="20">
        <v>2023</v>
      </c>
      <c r="Q102" s="20" t="s">
        <v>1985</v>
      </c>
      <c r="R102" s="20" t="s">
        <v>39</v>
      </c>
      <c r="S102" s="20" t="s">
        <v>1833</v>
      </c>
      <c r="T102" s="20" t="str">
        <f t="shared" si="7"/>
        <v>DWDM-1169A</v>
      </c>
      <c r="U102" s="20" t="s">
        <v>394</v>
      </c>
      <c r="V102" s="20" t="s">
        <v>40</v>
      </c>
      <c r="W102" s="20" t="s">
        <v>1755</v>
      </c>
      <c r="X102" s="20" t="e">
        <v>#N/A</v>
      </c>
      <c r="Y102" s="20" t="e">
        <v>#N/A</v>
      </c>
      <c r="Z102" s="20" t="e">
        <v>#N/A</v>
      </c>
      <c r="AA102" s="132"/>
      <c r="AB102" s="20"/>
      <c r="AC102" s="21">
        <v>45254</v>
      </c>
      <c r="AD102" s="21"/>
      <c r="AE102" s="22" t="s">
        <v>397</v>
      </c>
      <c r="AF102" s="22"/>
      <c r="AG102" s="23"/>
      <c r="AH102" s="22" t="s">
        <v>66</v>
      </c>
      <c r="AI102" s="38">
        <v>45313</v>
      </c>
      <c r="AJ102" s="25">
        <v>45309</v>
      </c>
      <c r="AK102" s="20" t="s">
        <v>66</v>
      </c>
      <c r="AL102" s="21">
        <v>45314</v>
      </c>
      <c r="AM102" s="20" t="str">
        <f t="shared" si="8"/>
        <v>Wk4</v>
      </c>
      <c r="AN102" t="s">
        <v>2275</v>
      </c>
      <c r="AO102" s="26">
        <v>45314.444528009262</v>
      </c>
      <c r="AP102" s="20"/>
      <c r="AQ102" s="20"/>
      <c r="AR102" s="20"/>
      <c r="AS102" s="20"/>
      <c r="AT102" s="27">
        <v>0</v>
      </c>
      <c r="AU102" s="20"/>
      <c r="AV102" s="25"/>
      <c r="AW102" s="20"/>
      <c r="AX102" t="e">
        <f>IF(MATCH(F102,Sheet1!A:A,0),"YES","NO")</f>
        <v>#N/A</v>
      </c>
    </row>
    <row r="103" spans="1:50" ht="29" x14ac:dyDescent="0.35">
      <c r="A103" s="18" t="s">
        <v>398</v>
      </c>
      <c r="B103" s="19">
        <v>0.293303824002</v>
      </c>
      <c r="C103" s="19" t="e">
        <v>#N/A</v>
      </c>
      <c r="D103" s="18">
        <v>2023</v>
      </c>
      <c r="E103" s="20" t="s">
        <v>399</v>
      </c>
      <c r="F103" s="20" t="s">
        <v>400</v>
      </c>
      <c r="G103" s="19" t="e">
        <v>#N/A</v>
      </c>
      <c r="H103" s="20" t="s">
        <v>401</v>
      </c>
      <c r="I103" s="20" t="s">
        <v>367</v>
      </c>
      <c r="J103" s="20" t="s">
        <v>297</v>
      </c>
      <c r="K103" s="20"/>
      <c r="L103" s="21"/>
      <c r="M103" s="21"/>
      <c r="N103" s="21" t="s">
        <v>2047</v>
      </c>
      <c r="O103" s="85" t="s">
        <v>1991</v>
      </c>
      <c r="P103" s="20">
        <v>2023</v>
      </c>
      <c r="Q103" s="20" t="s">
        <v>1985</v>
      </c>
      <c r="R103" s="20" t="s">
        <v>39</v>
      </c>
      <c r="S103" s="20" t="s">
        <v>1833</v>
      </c>
      <c r="T103" s="20" t="str">
        <f t="shared" si="7"/>
        <v>DWDM-1073A</v>
      </c>
      <c r="U103" s="20" t="s">
        <v>399</v>
      </c>
      <c r="V103" s="20" t="s">
        <v>390</v>
      </c>
      <c r="W103" s="20" t="s">
        <v>1757</v>
      </c>
      <c r="X103" s="20" t="e">
        <v>#N/A</v>
      </c>
      <c r="Y103" s="20" t="e">
        <v>#N/A</v>
      </c>
      <c r="Z103" s="20" t="e">
        <v>#N/A</v>
      </c>
      <c r="AA103" s="132"/>
      <c r="AB103" s="20"/>
      <c r="AC103" s="21">
        <v>45253</v>
      </c>
      <c r="AD103" s="21"/>
      <c r="AE103" s="22" t="s">
        <v>402</v>
      </c>
      <c r="AF103" s="22"/>
      <c r="AG103" s="23">
        <v>45317</v>
      </c>
      <c r="AH103" s="20"/>
      <c r="AI103" s="39">
        <v>45317</v>
      </c>
      <c r="AJ103" s="25" t="s">
        <v>382</v>
      </c>
      <c r="AK103" s="20" t="s">
        <v>66</v>
      </c>
      <c r="AL103" s="21">
        <v>45320</v>
      </c>
      <c r="AM103" s="20" t="str">
        <f t="shared" si="8"/>
        <v>Wk5</v>
      </c>
      <c r="AN103" t="e">
        <v>#N/A</v>
      </c>
      <c r="AO103" s="26">
        <v>45320.411316666665</v>
      </c>
      <c r="AP103" s="20"/>
      <c r="AQ103" s="20"/>
      <c r="AR103" s="20" t="s">
        <v>66</v>
      </c>
      <c r="AS103" s="20" t="s">
        <v>40</v>
      </c>
      <c r="AT103" s="27">
        <v>45222</v>
      </c>
      <c r="AU103" s="20" t="s">
        <v>40</v>
      </c>
      <c r="AV103" s="25"/>
      <c r="AW103" s="20"/>
      <c r="AX103" t="e">
        <f>IF(MATCH(F103,Sheet1!A:A,0),"YES","NO")</f>
        <v>#N/A</v>
      </c>
    </row>
    <row r="104" spans="1:50" ht="43.5" x14ac:dyDescent="0.35">
      <c r="A104" s="18" t="s">
        <v>398</v>
      </c>
      <c r="B104" s="19">
        <v>0.293303824002</v>
      </c>
      <c r="C104" s="19" t="e">
        <v>#N/A</v>
      </c>
      <c r="D104" s="18">
        <v>2023</v>
      </c>
      <c r="E104" s="20" t="s">
        <v>377</v>
      </c>
      <c r="F104" s="20" t="s">
        <v>403</v>
      </c>
      <c r="G104" s="19" t="e">
        <v>#N/A</v>
      </c>
      <c r="H104" s="20" t="s">
        <v>404</v>
      </c>
      <c r="I104" s="20" t="s">
        <v>367</v>
      </c>
      <c r="J104" s="20" t="s">
        <v>96</v>
      </c>
      <c r="K104" s="20"/>
      <c r="L104" s="21"/>
      <c r="M104" s="21"/>
      <c r="N104" s="21" t="e">
        <v>#N/A</v>
      </c>
      <c r="O104" s="85" t="s">
        <v>1878</v>
      </c>
      <c r="P104" s="20"/>
      <c r="Q104" s="20"/>
      <c r="R104" s="20"/>
      <c r="S104" s="20"/>
      <c r="T104" s="20" t="str">
        <f t="shared" si="7"/>
        <v>DWDM-</v>
      </c>
      <c r="U104" s="20"/>
      <c r="V104" s="20"/>
      <c r="W104" s="20"/>
      <c r="X104" s="20" t="e">
        <v>#N/A</v>
      </c>
      <c r="Y104" s="20" t="e">
        <v>#N/A</v>
      </c>
      <c r="Z104" s="20" t="e">
        <v>#N/A</v>
      </c>
      <c r="AA104" s="132"/>
      <c r="AB104" s="20"/>
      <c r="AC104" s="21">
        <v>45253</v>
      </c>
      <c r="AD104" s="22" t="s">
        <v>380</v>
      </c>
      <c r="AE104" s="22" t="s">
        <v>381</v>
      </c>
      <c r="AF104" s="22"/>
      <c r="AG104" s="23"/>
      <c r="AH104" s="20"/>
      <c r="AI104" s="24">
        <v>45337</v>
      </c>
      <c r="AJ104" s="25" t="s">
        <v>382</v>
      </c>
      <c r="AK104" s="20"/>
      <c r="AL104" s="20"/>
      <c r="AM104" s="20"/>
      <c r="AN104" t="e">
        <v>#N/A</v>
      </c>
      <c r="AO104" s="26"/>
      <c r="AP104" s="20"/>
      <c r="AQ104" s="20"/>
      <c r="AR104" s="20" t="s">
        <v>66</v>
      </c>
      <c r="AS104" s="20" t="s">
        <v>40</v>
      </c>
      <c r="AT104" s="27">
        <v>45222</v>
      </c>
      <c r="AU104" s="20" t="s">
        <v>40</v>
      </c>
      <c r="AV104" s="25"/>
      <c r="AW104" s="20"/>
      <c r="AX104" t="e">
        <f>IF(MATCH(F104,Sheet1!A:A,0),"YES","NO")</f>
        <v>#N/A</v>
      </c>
    </row>
    <row r="105" spans="1:50" x14ac:dyDescent="0.35">
      <c r="A105" s="18" t="s">
        <v>398</v>
      </c>
      <c r="B105" s="19">
        <v>0.293303824002</v>
      </c>
      <c r="C105" s="19" t="e">
        <v>#N/A</v>
      </c>
      <c r="D105" s="18">
        <v>2023</v>
      </c>
      <c r="E105" s="20" t="s">
        <v>405</v>
      </c>
      <c r="F105" s="20" t="s">
        <v>406</v>
      </c>
      <c r="G105" s="19" t="e">
        <v>#N/A</v>
      </c>
      <c r="H105" s="20" t="s">
        <v>407</v>
      </c>
      <c r="I105" s="20" t="s">
        <v>367</v>
      </c>
      <c r="J105" s="20" t="s">
        <v>297</v>
      </c>
      <c r="K105" s="20"/>
      <c r="L105" s="21"/>
      <c r="M105" s="21"/>
      <c r="N105" s="21" t="e">
        <v>#N/A</v>
      </c>
      <c r="O105" s="85" t="s">
        <v>1878</v>
      </c>
      <c r="P105" s="20"/>
      <c r="Q105" s="20"/>
      <c r="R105" s="20"/>
      <c r="S105" s="20"/>
      <c r="T105" s="20" t="str">
        <f t="shared" si="7"/>
        <v>DWDM-</v>
      </c>
      <c r="U105" s="20"/>
      <c r="V105" s="20"/>
      <c r="W105" s="20"/>
      <c r="X105" s="20" t="e">
        <v>#N/A</v>
      </c>
      <c r="Y105" s="20" t="e">
        <v>#N/A</v>
      </c>
      <c r="Z105" s="20" t="e">
        <v>#N/A</v>
      </c>
      <c r="AA105" s="132"/>
      <c r="AB105" s="20"/>
      <c r="AC105" s="21">
        <v>45342</v>
      </c>
      <c r="AD105" s="21" t="s">
        <v>408</v>
      </c>
      <c r="AE105" s="22" t="s">
        <v>408</v>
      </c>
      <c r="AF105" s="22"/>
      <c r="AG105" s="23"/>
      <c r="AH105" s="20"/>
      <c r="AI105" s="24"/>
      <c r="AJ105" s="25" t="s">
        <v>382</v>
      </c>
      <c r="AK105" s="20" t="s">
        <v>66</v>
      </c>
      <c r="AL105" s="21">
        <v>45342</v>
      </c>
      <c r="AM105" s="20" t="str">
        <f t="shared" si="8"/>
        <v>Wk8</v>
      </c>
      <c r="AN105" t="e">
        <v>#N/A</v>
      </c>
      <c r="AO105" s="26"/>
      <c r="AP105" s="20"/>
      <c r="AQ105" s="20"/>
      <c r="AR105" s="20" t="s">
        <v>66</v>
      </c>
      <c r="AS105" s="20" t="s">
        <v>40</v>
      </c>
      <c r="AT105" s="27">
        <v>45222</v>
      </c>
      <c r="AU105" s="20" t="s">
        <v>40</v>
      </c>
      <c r="AV105" s="25"/>
      <c r="AW105" s="20"/>
      <c r="AX105" t="e">
        <f>IF(MATCH(F105,Sheet1!A:A,0),"YES","NO")</f>
        <v>#N/A</v>
      </c>
    </row>
    <row r="106" spans="1:50" x14ac:dyDescent="0.35">
      <c r="A106" s="18" t="s">
        <v>398</v>
      </c>
      <c r="B106" s="19">
        <v>0.293303824002</v>
      </c>
      <c r="C106" s="19" t="e">
        <v>#N/A</v>
      </c>
      <c r="D106" s="18">
        <v>2023</v>
      </c>
      <c r="E106" s="20" t="s">
        <v>409</v>
      </c>
      <c r="F106" s="20" t="s">
        <v>410</v>
      </c>
      <c r="G106" s="19" t="e">
        <v>#N/A</v>
      </c>
      <c r="H106" s="20" t="s">
        <v>411</v>
      </c>
      <c r="I106" s="20" t="s">
        <v>367</v>
      </c>
      <c r="J106" s="20" t="s">
        <v>297</v>
      </c>
      <c r="K106" s="20"/>
      <c r="L106" s="21"/>
      <c r="M106" s="21"/>
      <c r="N106" s="21" t="s">
        <v>2072</v>
      </c>
      <c r="O106" s="85" t="s">
        <v>1991</v>
      </c>
      <c r="P106" s="20">
        <v>2023</v>
      </c>
      <c r="Q106" s="20" t="s">
        <v>1985</v>
      </c>
      <c r="R106" s="20" t="s">
        <v>39</v>
      </c>
      <c r="S106" s="20" t="s">
        <v>1833</v>
      </c>
      <c r="T106" s="20" t="str">
        <f t="shared" si="7"/>
        <v>DWDM-1367A</v>
      </c>
      <c r="U106" s="20" t="s">
        <v>409</v>
      </c>
      <c r="V106" s="20" t="s">
        <v>390</v>
      </c>
      <c r="W106" s="20" t="s">
        <v>1757</v>
      </c>
      <c r="X106" s="20" t="e">
        <v>#N/A</v>
      </c>
      <c r="Y106" s="20" t="e">
        <v>#N/A</v>
      </c>
      <c r="Z106" s="20" t="e">
        <v>#N/A</v>
      </c>
      <c r="AA106" s="132"/>
      <c r="AB106" s="20"/>
      <c r="AC106" s="21">
        <v>45254</v>
      </c>
      <c r="AD106" s="21"/>
      <c r="AE106" s="22"/>
      <c r="AF106" s="22"/>
      <c r="AG106" s="23">
        <v>45296</v>
      </c>
      <c r="AH106" s="20"/>
      <c r="AI106" s="39">
        <v>45296</v>
      </c>
      <c r="AJ106" s="25" t="s">
        <v>40</v>
      </c>
      <c r="AK106" s="20" t="s">
        <v>66</v>
      </c>
      <c r="AL106" s="21">
        <v>45307</v>
      </c>
      <c r="AM106" s="20" t="str">
        <f t="shared" si="8"/>
        <v>Wk3</v>
      </c>
      <c r="AN106" t="e">
        <v>#N/A</v>
      </c>
      <c r="AO106" s="26"/>
      <c r="AP106" s="20"/>
      <c r="AQ106" s="20" t="s">
        <v>345</v>
      </c>
      <c r="AR106" s="20" t="s">
        <v>66</v>
      </c>
      <c r="AS106" s="20" t="s">
        <v>40</v>
      </c>
      <c r="AT106" s="27">
        <v>45222</v>
      </c>
      <c r="AU106" s="20" t="s">
        <v>40</v>
      </c>
      <c r="AV106" s="25"/>
      <c r="AW106" s="20"/>
      <c r="AX106" t="e">
        <f>IF(MATCH(F106,Sheet1!A:A,0),"YES","NO")</f>
        <v>#N/A</v>
      </c>
    </row>
    <row r="107" spans="1:50" x14ac:dyDescent="0.35">
      <c r="A107" s="18" t="s">
        <v>398</v>
      </c>
      <c r="B107" s="19">
        <v>0.293303824002</v>
      </c>
      <c r="C107" s="19" t="e">
        <v>#N/A</v>
      </c>
      <c r="D107" s="18">
        <v>2023</v>
      </c>
      <c r="E107" s="20" t="s">
        <v>303</v>
      </c>
      <c r="F107" s="20" t="s">
        <v>412</v>
      </c>
      <c r="G107" s="19" t="e">
        <v>#N/A</v>
      </c>
      <c r="H107" s="20" t="s">
        <v>413</v>
      </c>
      <c r="I107" s="20" t="s">
        <v>367</v>
      </c>
      <c r="J107" s="20" t="s">
        <v>96</v>
      </c>
      <c r="K107" s="20"/>
      <c r="L107" s="21"/>
      <c r="M107" s="21"/>
      <c r="N107" s="21" t="s">
        <v>2004</v>
      </c>
      <c r="O107" s="85" t="s">
        <v>1990</v>
      </c>
      <c r="P107" s="20">
        <v>2024</v>
      </c>
      <c r="Q107" s="20" t="s">
        <v>184</v>
      </c>
      <c r="R107" s="20" t="s">
        <v>39</v>
      </c>
      <c r="S107" s="20" t="s">
        <v>1972</v>
      </c>
      <c r="T107" s="20" t="str">
        <f t="shared" si="7"/>
        <v>DWDM-2021B</v>
      </c>
      <c r="U107" s="20" t="s">
        <v>303</v>
      </c>
      <c r="V107" s="20" t="s">
        <v>1897</v>
      </c>
      <c r="W107" s="20" t="s">
        <v>1824</v>
      </c>
      <c r="X107" s="20" t="e">
        <v>#N/A</v>
      </c>
      <c r="Y107" s="20" t="e">
        <v>#N/A</v>
      </c>
      <c r="Z107" s="20" t="e">
        <v>#N/A</v>
      </c>
      <c r="AA107" s="132"/>
      <c r="AB107" s="20"/>
      <c r="AC107" s="21">
        <v>45264</v>
      </c>
      <c r="AD107" s="21"/>
      <c r="AE107" s="22"/>
      <c r="AF107" s="22"/>
      <c r="AG107" s="23">
        <v>45300</v>
      </c>
      <c r="AH107" s="20"/>
      <c r="AI107" s="39">
        <v>45300</v>
      </c>
      <c r="AJ107" s="25" t="s">
        <v>40</v>
      </c>
      <c r="AK107" s="20" t="s">
        <v>66</v>
      </c>
      <c r="AL107" s="21">
        <v>45272</v>
      </c>
      <c r="AM107" s="20" t="str">
        <f t="shared" si="8"/>
        <v>Wk50</v>
      </c>
      <c r="AN107" t="e">
        <v>#N/A</v>
      </c>
      <c r="AO107" s="26"/>
      <c r="AP107" s="20"/>
      <c r="AQ107" s="20"/>
      <c r="AR107" s="20" t="s">
        <v>66</v>
      </c>
      <c r="AS107" s="20" t="s">
        <v>40</v>
      </c>
      <c r="AT107" s="27">
        <v>45222</v>
      </c>
      <c r="AU107" s="28" t="s">
        <v>40</v>
      </c>
      <c r="AV107" s="25"/>
      <c r="AW107" s="20"/>
      <c r="AX107" t="e">
        <f>IF(MATCH(F107,Sheet1!A:A,0),"YES","NO")</f>
        <v>#N/A</v>
      </c>
    </row>
    <row r="108" spans="1:50" x14ac:dyDescent="0.35">
      <c r="A108" s="35" t="s">
        <v>414</v>
      </c>
      <c r="B108" s="36">
        <v>0.61783356084099994</v>
      </c>
      <c r="C108" s="36" t="e">
        <v>#N/A</v>
      </c>
      <c r="D108" s="35">
        <v>2023</v>
      </c>
      <c r="E108" s="20" t="s">
        <v>415</v>
      </c>
      <c r="F108" s="20" t="s">
        <v>416</v>
      </c>
      <c r="G108" s="36" t="e">
        <v>#N/A</v>
      </c>
      <c r="H108" s="20" t="s">
        <v>417</v>
      </c>
      <c r="I108" s="20" t="s">
        <v>418</v>
      </c>
      <c r="J108" s="20" t="s">
        <v>96</v>
      </c>
      <c r="K108" s="20"/>
      <c r="L108" s="21"/>
      <c r="M108" s="21"/>
      <c r="N108" s="21" t="e">
        <v>#N/A</v>
      </c>
      <c r="O108" s="85" t="s">
        <v>1878</v>
      </c>
      <c r="P108" s="20"/>
      <c r="Q108" s="20"/>
      <c r="R108" s="20"/>
      <c r="S108" s="20"/>
      <c r="T108" s="20" t="str">
        <f t="shared" si="7"/>
        <v>DWDM-</v>
      </c>
      <c r="U108" s="20"/>
      <c r="V108" s="20"/>
      <c r="W108" s="20"/>
      <c r="X108" s="20" t="e">
        <v>#N/A</v>
      </c>
      <c r="Y108" s="20" t="e">
        <v>#N/A</v>
      </c>
      <c r="Z108" s="20" t="e">
        <v>#N/A</v>
      </c>
      <c r="AA108" s="132"/>
      <c r="AB108" s="20"/>
      <c r="AC108" s="21">
        <v>45250</v>
      </c>
      <c r="AD108" s="21"/>
      <c r="AE108" s="22"/>
      <c r="AF108" s="22"/>
      <c r="AG108" s="23" t="s">
        <v>419</v>
      </c>
      <c r="AH108" s="20" t="s">
        <v>66</v>
      </c>
      <c r="AI108" s="39" t="s">
        <v>419</v>
      </c>
      <c r="AJ108" s="25">
        <v>45299</v>
      </c>
      <c r="AK108" s="20" t="s">
        <v>66</v>
      </c>
      <c r="AL108" s="21">
        <v>45301</v>
      </c>
      <c r="AM108" s="20" t="str">
        <f t="shared" si="8"/>
        <v>Wk2</v>
      </c>
      <c r="AN108" t="s">
        <v>2276</v>
      </c>
      <c r="AO108" s="26"/>
      <c r="AP108" s="20"/>
      <c r="AQ108" s="20" t="s">
        <v>345</v>
      </c>
      <c r="AR108" s="20"/>
      <c r="AS108" s="20"/>
      <c r="AT108" s="27"/>
      <c r="AU108" s="28" t="s">
        <v>420</v>
      </c>
      <c r="AV108" s="25"/>
      <c r="AW108" s="20"/>
      <c r="AX108" t="e">
        <f>IF(MATCH(F108,Sheet1!A:A,0),"YES","NO")</f>
        <v>#N/A</v>
      </c>
    </row>
    <row r="109" spans="1:50" x14ac:dyDescent="0.35">
      <c r="A109" s="35" t="s">
        <v>414</v>
      </c>
      <c r="B109" s="36">
        <v>0.61783356084099994</v>
      </c>
      <c r="C109" s="36" t="e">
        <v>#N/A</v>
      </c>
      <c r="D109" s="35">
        <v>2023</v>
      </c>
      <c r="E109" s="20" t="s">
        <v>377</v>
      </c>
      <c r="F109" s="20" t="s">
        <v>421</v>
      </c>
      <c r="G109" s="36" t="e">
        <v>#N/A</v>
      </c>
      <c r="H109" s="20" t="s">
        <v>422</v>
      </c>
      <c r="I109" s="20" t="s">
        <v>423</v>
      </c>
      <c r="J109" s="20" t="s">
        <v>96</v>
      </c>
      <c r="K109" s="20"/>
      <c r="L109" s="21"/>
      <c r="M109" s="21"/>
      <c r="N109" s="21" t="e">
        <v>#N/A</v>
      </c>
      <c r="O109" s="85" t="s">
        <v>1878</v>
      </c>
      <c r="P109" s="20"/>
      <c r="Q109" s="20"/>
      <c r="R109" s="20"/>
      <c r="S109" s="20"/>
      <c r="T109" s="20" t="str">
        <f t="shared" si="7"/>
        <v>DWDM-</v>
      </c>
      <c r="U109" s="20"/>
      <c r="V109" s="20"/>
      <c r="W109" s="20" t="s">
        <v>2295</v>
      </c>
      <c r="X109" s="20" t="e">
        <v>#N/A</v>
      </c>
      <c r="Y109" s="20" t="e">
        <v>#N/A</v>
      </c>
      <c r="Z109" s="20" t="e">
        <v>#N/A</v>
      </c>
      <c r="AA109" s="132"/>
      <c r="AB109" s="20"/>
      <c r="AC109" s="21">
        <v>45253</v>
      </c>
      <c r="AD109" s="21"/>
      <c r="AE109" s="22"/>
      <c r="AF109" s="22"/>
      <c r="AG109" s="23"/>
      <c r="AH109" s="20" t="s">
        <v>66</v>
      </c>
      <c r="AI109" s="24"/>
      <c r="AJ109" s="25" t="s">
        <v>40</v>
      </c>
      <c r="AK109" s="20" t="s">
        <v>66</v>
      </c>
      <c r="AL109" s="21">
        <v>45253</v>
      </c>
      <c r="AM109" s="20" t="str">
        <f t="shared" si="8"/>
        <v>Wk47</v>
      </c>
      <c r="AN109" t="s">
        <v>2276</v>
      </c>
      <c r="AO109" s="26"/>
      <c r="AP109" s="20"/>
      <c r="AQ109" s="20"/>
      <c r="AR109" s="20"/>
      <c r="AS109" s="20"/>
      <c r="AT109" s="27"/>
      <c r="AU109" s="28" t="s">
        <v>420</v>
      </c>
      <c r="AV109" s="25"/>
      <c r="AW109" s="20"/>
      <c r="AX109" t="e">
        <f>IF(MATCH(F109,Sheet1!A:A,0),"YES","NO")</f>
        <v>#N/A</v>
      </c>
    </row>
    <row r="110" spans="1:50" hidden="1" x14ac:dyDescent="0.35">
      <c r="A110" s="35" t="s">
        <v>414</v>
      </c>
      <c r="B110" s="36">
        <v>0.61783356084099994</v>
      </c>
      <c r="C110" s="36" t="e">
        <v>#N/A</v>
      </c>
      <c r="D110" s="35">
        <v>2023</v>
      </c>
      <c r="E110" s="20" t="s">
        <v>405</v>
      </c>
      <c r="F110" s="20" t="s">
        <v>424</v>
      </c>
      <c r="G110" s="36" t="e">
        <v>#N/A</v>
      </c>
      <c r="H110" s="20" t="s">
        <v>425</v>
      </c>
      <c r="I110" s="20" t="s">
        <v>426</v>
      </c>
      <c r="J110" s="20" t="s">
        <v>96</v>
      </c>
      <c r="K110" s="20"/>
      <c r="L110" s="21"/>
      <c r="M110" s="21"/>
      <c r="N110" s="21" t="e">
        <v>#N/A</v>
      </c>
      <c r="O110" s="85" t="s">
        <v>1878</v>
      </c>
      <c r="P110" s="20"/>
      <c r="Q110" s="20"/>
      <c r="R110" s="20"/>
      <c r="S110" s="20"/>
      <c r="T110" s="20" t="str">
        <f t="shared" si="7"/>
        <v>DWDM-</v>
      </c>
      <c r="U110" s="20"/>
      <c r="V110" s="20"/>
      <c r="W110" s="20" t="s">
        <v>2295</v>
      </c>
      <c r="X110" s="20" t="e">
        <v>#N/A</v>
      </c>
      <c r="Y110" s="20" t="e">
        <v>#N/A</v>
      </c>
      <c r="Z110" s="20" t="e">
        <v>#N/A</v>
      </c>
      <c r="AA110" s="132"/>
      <c r="AB110" s="20"/>
      <c r="AC110" s="21" t="s">
        <v>41</v>
      </c>
      <c r="AD110" s="21" t="s">
        <v>426</v>
      </c>
      <c r="AE110" s="22" t="s">
        <v>426</v>
      </c>
      <c r="AF110" s="22"/>
      <c r="AG110" s="23"/>
      <c r="AH110" s="20" t="s">
        <v>41</v>
      </c>
      <c r="AI110" s="24"/>
      <c r="AJ110" s="25">
        <v>45299</v>
      </c>
      <c r="AK110" s="20" t="s">
        <v>41</v>
      </c>
      <c r="AL110" s="21">
        <v>45299</v>
      </c>
      <c r="AM110" s="20" t="str">
        <f t="shared" si="8"/>
        <v>Wk2</v>
      </c>
      <c r="AN110" t="s">
        <v>2276</v>
      </c>
      <c r="AO110" s="26"/>
      <c r="AP110" s="20"/>
      <c r="AQ110" s="20"/>
      <c r="AR110" s="20"/>
      <c r="AS110" s="20"/>
      <c r="AT110" s="27"/>
      <c r="AU110" s="28" t="s">
        <v>420</v>
      </c>
      <c r="AV110" s="25"/>
      <c r="AW110" s="20"/>
      <c r="AX110" t="e">
        <f>IF(MATCH(F110,Sheet1!A:A,0),"YES","NO")</f>
        <v>#N/A</v>
      </c>
    </row>
    <row r="111" spans="1:50" x14ac:dyDescent="0.35">
      <c r="A111" s="35" t="s">
        <v>414</v>
      </c>
      <c r="B111" s="36">
        <v>0.61783356084099994</v>
      </c>
      <c r="C111" s="36" t="e">
        <v>#N/A</v>
      </c>
      <c r="D111" s="35">
        <v>2023</v>
      </c>
      <c r="E111" s="20" t="s">
        <v>303</v>
      </c>
      <c r="F111" s="20" t="s">
        <v>427</v>
      </c>
      <c r="G111" s="36" t="e">
        <v>#N/A</v>
      </c>
      <c r="H111" s="20" t="s">
        <v>428</v>
      </c>
      <c r="I111" s="20" t="s">
        <v>423</v>
      </c>
      <c r="J111" s="20" t="s">
        <v>96</v>
      </c>
      <c r="K111" s="20"/>
      <c r="L111" s="21"/>
      <c r="M111" s="21"/>
      <c r="N111" s="21" t="s">
        <v>2004</v>
      </c>
      <c r="O111" s="85" t="s">
        <v>1990</v>
      </c>
      <c r="P111" s="20">
        <v>2024</v>
      </c>
      <c r="Q111" s="20" t="s">
        <v>184</v>
      </c>
      <c r="R111" s="20" t="s">
        <v>39</v>
      </c>
      <c r="S111" s="20" t="s">
        <v>1972</v>
      </c>
      <c r="T111" s="20" t="str">
        <f t="shared" si="7"/>
        <v>DWDM-2021B</v>
      </c>
      <c r="U111" s="20" t="s">
        <v>303</v>
      </c>
      <c r="V111" s="20" t="s">
        <v>1897</v>
      </c>
      <c r="W111" s="20" t="s">
        <v>2295</v>
      </c>
      <c r="X111" s="20" t="e">
        <v>#N/A</v>
      </c>
      <c r="Y111" s="20" t="e">
        <v>#N/A</v>
      </c>
      <c r="Z111" s="20" t="e">
        <v>#N/A</v>
      </c>
      <c r="AA111" s="132"/>
      <c r="AB111" s="20"/>
      <c r="AC111" s="21">
        <v>45272</v>
      </c>
      <c r="AD111" s="21"/>
      <c r="AE111" s="22"/>
      <c r="AF111" s="22"/>
      <c r="AG111" s="23"/>
      <c r="AH111" s="20" t="s">
        <v>66</v>
      </c>
      <c r="AI111" s="24"/>
      <c r="AJ111" s="25" t="s">
        <v>40</v>
      </c>
      <c r="AK111" s="20" t="s">
        <v>66</v>
      </c>
      <c r="AL111" s="21">
        <v>45272</v>
      </c>
      <c r="AM111" s="20" t="str">
        <f t="shared" si="8"/>
        <v>Wk50</v>
      </c>
      <c r="AN111" t="s">
        <v>2276</v>
      </c>
      <c r="AO111" s="26"/>
      <c r="AP111" s="20"/>
      <c r="AQ111" s="20"/>
      <c r="AR111" s="20"/>
      <c r="AS111" s="20"/>
      <c r="AT111" s="27"/>
      <c r="AU111" s="28" t="s">
        <v>420</v>
      </c>
      <c r="AV111" s="25"/>
      <c r="AW111" s="20"/>
      <c r="AX111" t="e">
        <f>IF(MATCH(F111,Sheet1!A:A,0),"YES","NO")</f>
        <v>#N/A</v>
      </c>
    </row>
    <row r="112" spans="1:50" x14ac:dyDescent="0.35">
      <c r="A112" s="18" t="s">
        <v>429</v>
      </c>
      <c r="B112" s="19" t="e">
        <v>#N/A</v>
      </c>
      <c r="C112" s="32" t="e">
        <v>#N/A</v>
      </c>
      <c r="D112" s="18" t="s">
        <v>59</v>
      </c>
      <c r="E112" s="20" t="s">
        <v>60</v>
      </c>
      <c r="F112" s="20" t="s">
        <v>430</v>
      </c>
      <c r="G112" s="32" t="e">
        <v>#N/A</v>
      </c>
      <c r="H112" s="37" t="s">
        <v>116</v>
      </c>
      <c r="I112" s="20" t="s">
        <v>200</v>
      </c>
      <c r="J112" s="20" t="s">
        <v>96</v>
      </c>
      <c r="K112" s="20"/>
      <c r="L112" s="21" t="s">
        <v>41</v>
      </c>
      <c r="M112" s="21" t="s">
        <v>41</v>
      </c>
      <c r="N112" s="21" t="s">
        <v>1996</v>
      </c>
      <c r="O112" s="85" t="s">
        <v>1991</v>
      </c>
      <c r="P112" s="20">
        <v>2024</v>
      </c>
      <c r="Q112" s="20" t="s">
        <v>184</v>
      </c>
      <c r="R112" s="20" t="s">
        <v>39</v>
      </c>
      <c r="S112" s="20" t="s">
        <v>1968</v>
      </c>
      <c r="T112" s="20" t="str">
        <f t="shared" si="7"/>
        <v>DWDM-1049B</v>
      </c>
      <c r="U112" s="20" t="s">
        <v>60</v>
      </c>
      <c r="V112" s="20" t="s">
        <v>1897</v>
      </c>
      <c r="W112" s="20" t="s">
        <v>2295</v>
      </c>
      <c r="X112" s="20" t="e">
        <v>#N/A</v>
      </c>
      <c r="Y112" s="20" t="e">
        <v>#N/A</v>
      </c>
      <c r="Z112" s="20" t="e">
        <v>#N/A</v>
      </c>
      <c r="AA112" s="132">
        <v>45373</v>
      </c>
      <c r="AB112" s="20" t="str">
        <f>"Wk"&amp;WEEKNUM(AA112,21)</f>
        <v>Wk12</v>
      </c>
      <c r="AC112" s="21">
        <v>45373</v>
      </c>
      <c r="AD112" s="21"/>
      <c r="AE112" s="22"/>
      <c r="AF112" s="22"/>
      <c r="AG112" s="23"/>
      <c r="AH112" s="20"/>
      <c r="AI112" s="24"/>
      <c r="AJ112" s="25"/>
      <c r="AK112" s="20" t="s">
        <v>66</v>
      </c>
      <c r="AL112" s="21">
        <v>45373</v>
      </c>
      <c r="AM112" s="20" t="str">
        <f t="shared" si="8"/>
        <v>Wk12</v>
      </c>
      <c r="AN112" t="s">
        <v>2276</v>
      </c>
      <c r="AO112" s="26">
        <v>0</v>
      </c>
      <c r="AP112" s="20"/>
      <c r="AQ112" s="20"/>
      <c r="AR112" s="20"/>
      <c r="AS112" s="20"/>
      <c r="AT112" s="27"/>
      <c r="AU112" s="28"/>
      <c r="AV112" s="27"/>
      <c r="AW112" s="21">
        <v>45401</v>
      </c>
      <c r="AX112" t="e">
        <f>IF(MATCH(F112,Sheet1!A:A,0),"YES","NO")</f>
        <v>#N/A</v>
      </c>
    </row>
    <row r="113" spans="1:50" x14ac:dyDescent="0.35">
      <c r="A113" s="18" t="s">
        <v>429</v>
      </c>
      <c r="B113" s="19" t="e">
        <v>#N/A</v>
      </c>
      <c r="C113" s="19" t="e">
        <v>#N/A</v>
      </c>
      <c r="D113" s="18">
        <v>2023</v>
      </c>
      <c r="E113" s="31" t="s">
        <v>60</v>
      </c>
      <c r="F113" s="31" t="s">
        <v>431</v>
      </c>
      <c r="G113" s="19" t="e">
        <v>#N/A</v>
      </c>
      <c r="H113" s="20" t="s">
        <v>432</v>
      </c>
      <c r="I113" s="31" t="s">
        <v>423</v>
      </c>
      <c r="J113" s="31" t="s">
        <v>96</v>
      </c>
      <c r="K113" s="31"/>
      <c r="L113" s="40"/>
      <c r="M113" s="40"/>
      <c r="N113" s="21" t="s">
        <v>1996</v>
      </c>
      <c r="O113" s="85" t="s">
        <v>1991</v>
      </c>
      <c r="P113" s="20">
        <v>2024</v>
      </c>
      <c r="Q113" s="20" t="s">
        <v>184</v>
      </c>
      <c r="R113" s="20" t="s">
        <v>39</v>
      </c>
      <c r="S113" s="20" t="s">
        <v>1968</v>
      </c>
      <c r="T113" s="20" t="str">
        <f t="shared" si="7"/>
        <v>DWDM-1049B</v>
      </c>
      <c r="U113" s="20" t="s">
        <v>60</v>
      </c>
      <c r="V113" s="20" t="s">
        <v>1897</v>
      </c>
      <c r="W113" s="20" t="s">
        <v>2295</v>
      </c>
      <c r="X113" s="20" t="e">
        <v>#N/A</v>
      </c>
      <c r="Y113" s="20" t="e">
        <v>#N/A</v>
      </c>
      <c r="Z113" s="20" t="e">
        <v>#N/A</v>
      </c>
      <c r="AA113" s="132"/>
      <c r="AB113" s="20"/>
      <c r="AC113" s="21">
        <v>45236</v>
      </c>
      <c r="AD113" s="21"/>
      <c r="AE113" s="22"/>
      <c r="AF113" s="22"/>
      <c r="AG113" s="41"/>
      <c r="AH113" s="20" t="s">
        <v>41</v>
      </c>
      <c r="AI113" s="42"/>
      <c r="AJ113" s="25" t="s">
        <v>40</v>
      </c>
      <c r="AK113" s="20" t="s">
        <v>41</v>
      </c>
      <c r="AL113" s="21">
        <v>45278</v>
      </c>
      <c r="AM113" s="20" t="str">
        <f t="shared" si="8"/>
        <v>Wk51</v>
      </c>
      <c r="AN113" t="s">
        <v>2276</v>
      </c>
      <c r="AO113" s="43"/>
      <c r="AP113" s="31"/>
      <c r="AQ113" s="20"/>
      <c r="AR113" s="20" t="s">
        <v>66</v>
      </c>
      <c r="AS113" s="20" t="s">
        <v>40</v>
      </c>
      <c r="AT113" s="44">
        <v>45278</v>
      </c>
      <c r="AU113" s="28" t="s">
        <v>40</v>
      </c>
      <c r="AV113" s="25"/>
      <c r="AW113" s="20"/>
      <c r="AX113" t="e">
        <f>IF(MATCH(F113,Sheet1!A:A,0),"YES","NO")</f>
        <v>#N/A</v>
      </c>
    </row>
    <row r="114" spans="1:50" hidden="1" x14ac:dyDescent="0.35">
      <c r="A114" s="18" t="s">
        <v>429</v>
      </c>
      <c r="B114" s="19" t="e">
        <v>#N/A</v>
      </c>
      <c r="C114" s="19" t="e">
        <v>#N/A</v>
      </c>
      <c r="D114" s="18">
        <v>2023</v>
      </c>
      <c r="E114" s="20" t="s">
        <v>433</v>
      </c>
      <c r="F114" s="20" t="s">
        <v>434</v>
      </c>
      <c r="G114" s="19" t="e">
        <v>#N/A</v>
      </c>
      <c r="H114" s="20" t="s">
        <v>435</v>
      </c>
      <c r="I114" s="20" t="s">
        <v>426</v>
      </c>
      <c r="J114" s="20" t="s">
        <v>96</v>
      </c>
      <c r="K114" s="20"/>
      <c r="L114" s="21"/>
      <c r="M114" s="21"/>
      <c r="N114" s="21" t="e">
        <v>#N/A</v>
      </c>
      <c r="O114" s="85" t="s">
        <v>1878</v>
      </c>
      <c r="P114" s="20"/>
      <c r="Q114" s="20"/>
      <c r="R114" s="20"/>
      <c r="S114" s="20"/>
      <c r="T114" s="20" t="str">
        <f t="shared" si="7"/>
        <v>DWDM-</v>
      </c>
      <c r="U114" s="20"/>
      <c r="V114" s="20"/>
      <c r="W114" s="20" t="s">
        <v>2295</v>
      </c>
      <c r="X114" s="20" t="e">
        <v>#N/A</v>
      </c>
      <c r="Y114" s="20" t="e">
        <v>#N/A</v>
      </c>
      <c r="Z114" s="20" t="e">
        <v>#N/A</v>
      </c>
      <c r="AA114" s="132"/>
      <c r="AB114" s="20"/>
      <c r="AC114" s="21" t="s">
        <v>40</v>
      </c>
      <c r="AD114" s="21"/>
      <c r="AE114" s="22"/>
      <c r="AF114" s="22"/>
      <c r="AG114" s="23"/>
      <c r="AH114" s="20" t="s">
        <v>41</v>
      </c>
      <c r="AI114" s="24"/>
      <c r="AJ114" s="25" t="s">
        <v>40</v>
      </c>
      <c r="AK114" s="20" t="s">
        <v>41</v>
      </c>
      <c r="AL114" s="21">
        <v>45278</v>
      </c>
      <c r="AM114" s="20" t="str">
        <f t="shared" si="8"/>
        <v>Wk51</v>
      </c>
      <c r="AN114" t="s">
        <v>2276</v>
      </c>
      <c r="AO114" s="26"/>
      <c r="AP114" s="20"/>
      <c r="AQ114" s="20"/>
      <c r="AR114" s="20" t="s">
        <v>66</v>
      </c>
      <c r="AS114" s="20" t="s">
        <v>40</v>
      </c>
      <c r="AT114" s="44">
        <v>45278</v>
      </c>
      <c r="AU114" s="20" t="s">
        <v>40</v>
      </c>
      <c r="AV114" s="25"/>
      <c r="AW114" s="20"/>
      <c r="AX114" t="e">
        <f>IF(MATCH(F114,Sheet1!A:A,0),"YES","NO")</f>
        <v>#N/A</v>
      </c>
    </row>
    <row r="115" spans="1:50" hidden="1" x14ac:dyDescent="0.35">
      <c r="A115" s="18" t="s">
        <v>429</v>
      </c>
      <c r="B115" s="19" t="e">
        <v>#N/A</v>
      </c>
      <c r="C115" s="19" t="e">
        <v>#N/A</v>
      </c>
      <c r="D115" s="18">
        <v>2023</v>
      </c>
      <c r="E115" s="20" t="s">
        <v>415</v>
      </c>
      <c r="F115" s="20" t="s">
        <v>436</v>
      </c>
      <c r="G115" s="19" t="e">
        <v>#N/A</v>
      </c>
      <c r="H115" s="20" t="s">
        <v>417</v>
      </c>
      <c r="I115" s="20" t="s">
        <v>426</v>
      </c>
      <c r="J115" s="20" t="s">
        <v>96</v>
      </c>
      <c r="K115" s="20"/>
      <c r="L115" s="21"/>
      <c r="M115" s="21"/>
      <c r="N115" s="21" t="e">
        <v>#N/A</v>
      </c>
      <c r="O115" s="85" t="s">
        <v>1878</v>
      </c>
      <c r="P115" s="20"/>
      <c r="Q115" s="20"/>
      <c r="R115" s="20"/>
      <c r="S115" s="20"/>
      <c r="T115" s="20" t="str">
        <f t="shared" si="7"/>
        <v>DWDM-</v>
      </c>
      <c r="U115" s="20"/>
      <c r="V115" s="20"/>
      <c r="W115" s="20" t="s">
        <v>2295</v>
      </c>
      <c r="X115" s="20" t="e">
        <v>#N/A</v>
      </c>
      <c r="Y115" s="20" t="e">
        <v>#N/A</v>
      </c>
      <c r="Z115" s="20" t="e">
        <v>#N/A</v>
      </c>
      <c r="AA115" s="132"/>
      <c r="AB115" s="20"/>
      <c r="AC115" s="21" t="s">
        <v>40</v>
      </c>
      <c r="AD115" s="21"/>
      <c r="AE115" s="22"/>
      <c r="AF115" s="22"/>
      <c r="AG115" s="23"/>
      <c r="AH115" s="20" t="s">
        <v>41</v>
      </c>
      <c r="AI115" s="24"/>
      <c r="AJ115" s="25" t="s">
        <v>40</v>
      </c>
      <c r="AK115" s="20" t="s">
        <v>41</v>
      </c>
      <c r="AL115" s="21">
        <v>45278</v>
      </c>
      <c r="AM115" s="20" t="str">
        <f t="shared" si="8"/>
        <v>Wk51</v>
      </c>
      <c r="AN115" t="s">
        <v>2276</v>
      </c>
      <c r="AO115" s="26"/>
      <c r="AP115" s="20"/>
      <c r="AQ115" s="20"/>
      <c r="AR115" s="20" t="s">
        <v>66</v>
      </c>
      <c r="AS115" s="20" t="s">
        <v>40</v>
      </c>
      <c r="AT115" s="44">
        <v>45278</v>
      </c>
      <c r="AU115" s="20" t="s">
        <v>40</v>
      </c>
      <c r="AV115" s="25"/>
      <c r="AW115" s="20"/>
      <c r="AX115" t="e">
        <f>IF(MATCH(F115,Sheet1!A:A,0),"YES","NO")</f>
        <v>#N/A</v>
      </c>
    </row>
    <row r="116" spans="1:50" x14ac:dyDescent="0.35">
      <c r="A116" s="18" t="s">
        <v>429</v>
      </c>
      <c r="B116" s="19" t="e">
        <v>#N/A</v>
      </c>
      <c r="C116" s="32" t="e">
        <v>#N/A</v>
      </c>
      <c r="D116" s="18" t="s">
        <v>59</v>
      </c>
      <c r="E116" s="20" t="s">
        <v>437</v>
      </c>
      <c r="F116" s="20" t="s">
        <v>438</v>
      </c>
      <c r="G116" s="32" t="e">
        <v>#N/A</v>
      </c>
      <c r="H116" s="37" t="s">
        <v>439</v>
      </c>
      <c r="I116" s="20" t="s">
        <v>200</v>
      </c>
      <c r="J116" s="20" t="s">
        <v>96</v>
      </c>
      <c r="K116" s="20"/>
      <c r="L116" s="21" t="s">
        <v>41</v>
      </c>
      <c r="M116" s="21" t="s">
        <v>41</v>
      </c>
      <c r="N116" s="21" t="e">
        <v>#N/A</v>
      </c>
      <c r="O116" s="85" t="s">
        <v>1878</v>
      </c>
      <c r="P116" s="20"/>
      <c r="Q116" s="20"/>
      <c r="R116" s="20"/>
      <c r="S116" s="20"/>
      <c r="T116" s="20" t="str">
        <f t="shared" si="7"/>
        <v>DWDM-</v>
      </c>
      <c r="U116" s="20"/>
      <c r="V116" s="20"/>
      <c r="W116" s="20" t="s">
        <v>2295</v>
      </c>
      <c r="X116" s="20" t="s">
        <v>2244</v>
      </c>
      <c r="Y116" s="20" t="s">
        <v>1511</v>
      </c>
      <c r="Z116" s="20" t="s">
        <v>1511</v>
      </c>
      <c r="AA116" s="132">
        <v>45373</v>
      </c>
      <c r="AB116" s="20" t="str">
        <f>"Wk"&amp;WEEKNUM(AA116,21)</f>
        <v>Wk12</v>
      </c>
      <c r="AC116" s="21">
        <v>45373</v>
      </c>
      <c r="AD116" s="21"/>
      <c r="AE116" s="22"/>
      <c r="AF116" s="22"/>
      <c r="AG116" s="23"/>
      <c r="AH116" s="20"/>
      <c r="AI116" s="24"/>
      <c r="AJ116" s="25"/>
      <c r="AK116" s="20" t="s">
        <v>66</v>
      </c>
      <c r="AL116" s="21">
        <v>45373</v>
      </c>
      <c r="AM116" s="20" t="str">
        <f t="shared" si="8"/>
        <v>Wk12</v>
      </c>
      <c r="AN116" t="s">
        <v>2276</v>
      </c>
      <c r="AO116" s="26">
        <v>0</v>
      </c>
      <c r="AP116" s="20"/>
      <c r="AQ116" s="20"/>
      <c r="AR116" s="20"/>
      <c r="AS116" s="20"/>
      <c r="AT116" s="27"/>
      <c r="AU116" s="20"/>
      <c r="AV116" s="27"/>
      <c r="AW116" s="21">
        <v>45401</v>
      </c>
      <c r="AX116" t="e">
        <f>IF(MATCH(F116,Sheet1!A:A,0),"YES","NO")</f>
        <v>#N/A</v>
      </c>
    </row>
    <row r="117" spans="1:50" hidden="1" x14ac:dyDescent="0.35">
      <c r="A117" s="18" t="s">
        <v>429</v>
      </c>
      <c r="B117" s="19" t="e">
        <v>#N/A</v>
      </c>
      <c r="C117" s="19" t="e">
        <v>#N/A</v>
      </c>
      <c r="D117" s="18">
        <v>2023</v>
      </c>
      <c r="E117" s="20" t="s">
        <v>377</v>
      </c>
      <c r="F117" s="20" t="s">
        <v>440</v>
      </c>
      <c r="G117" s="19" t="e">
        <v>#N/A</v>
      </c>
      <c r="H117" s="20" t="s">
        <v>422</v>
      </c>
      <c r="I117" s="20" t="s">
        <v>426</v>
      </c>
      <c r="J117" s="20" t="s">
        <v>96</v>
      </c>
      <c r="K117" s="20"/>
      <c r="L117" s="21"/>
      <c r="M117" s="21"/>
      <c r="N117" s="21" t="e">
        <v>#N/A</v>
      </c>
      <c r="O117" s="85" t="s">
        <v>1878</v>
      </c>
      <c r="P117" s="20"/>
      <c r="Q117" s="20"/>
      <c r="R117" s="20"/>
      <c r="S117" s="20"/>
      <c r="T117" s="20" t="str">
        <f t="shared" si="7"/>
        <v>DWDM-</v>
      </c>
      <c r="U117" s="20"/>
      <c r="V117" s="20"/>
      <c r="W117" s="20" t="s">
        <v>2295</v>
      </c>
      <c r="X117" s="20" t="e">
        <v>#N/A</v>
      </c>
      <c r="Y117" s="20" t="e">
        <v>#N/A</v>
      </c>
      <c r="Z117" s="20" t="e">
        <v>#N/A</v>
      </c>
      <c r="AA117" s="132"/>
      <c r="AB117" s="20"/>
      <c r="AC117" s="21" t="s">
        <v>40</v>
      </c>
      <c r="AD117" s="21"/>
      <c r="AE117" s="22"/>
      <c r="AF117" s="22"/>
      <c r="AG117" s="23"/>
      <c r="AH117" s="20" t="s">
        <v>41</v>
      </c>
      <c r="AI117" s="24"/>
      <c r="AJ117" s="25" t="s">
        <v>40</v>
      </c>
      <c r="AK117" s="20" t="s">
        <v>41</v>
      </c>
      <c r="AL117" s="21">
        <v>45278</v>
      </c>
      <c r="AM117" s="20" t="str">
        <f t="shared" si="8"/>
        <v>Wk51</v>
      </c>
      <c r="AN117" t="s">
        <v>2276</v>
      </c>
      <c r="AO117" s="26"/>
      <c r="AP117" s="20"/>
      <c r="AQ117" s="20"/>
      <c r="AR117" s="20" t="s">
        <v>66</v>
      </c>
      <c r="AS117" s="20" t="s">
        <v>40</v>
      </c>
      <c r="AT117" s="44">
        <v>45278</v>
      </c>
      <c r="AU117" s="20" t="s">
        <v>40</v>
      </c>
      <c r="AV117" s="25"/>
      <c r="AW117" s="20"/>
      <c r="AX117" t="e">
        <f>IF(MATCH(F117,Sheet1!A:A,0),"YES","NO")</f>
        <v>#N/A</v>
      </c>
    </row>
    <row r="118" spans="1:50" hidden="1" x14ac:dyDescent="0.35">
      <c r="A118" s="18" t="s">
        <v>429</v>
      </c>
      <c r="B118" s="19" t="e">
        <v>#N/A</v>
      </c>
      <c r="C118" s="19" t="e">
        <v>#N/A</v>
      </c>
      <c r="D118" s="18">
        <v>2023</v>
      </c>
      <c r="E118" s="20" t="s">
        <v>357</v>
      </c>
      <c r="F118" s="20" t="s">
        <v>441</v>
      </c>
      <c r="G118" s="19" t="e">
        <v>#N/A</v>
      </c>
      <c r="H118" s="20" t="s">
        <v>442</v>
      </c>
      <c r="I118" s="20" t="s">
        <v>426</v>
      </c>
      <c r="J118" s="20" t="s">
        <v>96</v>
      </c>
      <c r="K118" s="20"/>
      <c r="L118" s="21"/>
      <c r="M118" s="21"/>
      <c r="N118" s="21" t="s">
        <v>1995</v>
      </c>
      <c r="O118" s="85" t="s">
        <v>1991</v>
      </c>
      <c r="P118" s="20">
        <v>2024</v>
      </c>
      <c r="Q118" s="20" t="s">
        <v>184</v>
      </c>
      <c r="R118" s="20" t="s">
        <v>39</v>
      </c>
      <c r="S118" s="20" t="s">
        <v>847</v>
      </c>
      <c r="T118" s="20" t="str">
        <f t="shared" si="7"/>
        <v>DWDM-1359A</v>
      </c>
      <c r="U118" s="20" t="s">
        <v>357</v>
      </c>
      <c r="V118" s="20" t="s">
        <v>1897</v>
      </c>
      <c r="W118" s="20" t="s">
        <v>2295</v>
      </c>
      <c r="X118" s="20" t="e">
        <v>#N/A</v>
      </c>
      <c r="Y118" s="20" t="e">
        <v>#N/A</v>
      </c>
      <c r="Z118" s="20" t="e">
        <v>#N/A</v>
      </c>
      <c r="AA118" s="132"/>
      <c r="AB118" s="20"/>
      <c r="AC118" s="21" t="s">
        <v>40</v>
      </c>
      <c r="AD118" s="21"/>
      <c r="AE118" s="22"/>
      <c r="AF118" s="22"/>
      <c r="AG118" s="23"/>
      <c r="AH118" s="20" t="s">
        <v>41</v>
      </c>
      <c r="AI118" s="24"/>
      <c r="AJ118" s="25" t="s">
        <v>40</v>
      </c>
      <c r="AK118" s="20" t="s">
        <v>41</v>
      </c>
      <c r="AL118" s="21">
        <v>45278</v>
      </c>
      <c r="AM118" s="20" t="str">
        <f t="shared" si="8"/>
        <v>Wk51</v>
      </c>
      <c r="AN118" t="s">
        <v>2276</v>
      </c>
      <c r="AO118" s="26"/>
      <c r="AP118" s="20"/>
      <c r="AQ118" s="20"/>
      <c r="AR118" s="20" t="s">
        <v>66</v>
      </c>
      <c r="AS118" s="20" t="s">
        <v>40</v>
      </c>
      <c r="AT118" s="44">
        <v>45278</v>
      </c>
      <c r="AU118" s="20" t="s">
        <v>40</v>
      </c>
      <c r="AV118" s="25"/>
      <c r="AW118" s="20"/>
      <c r="AX118" t="e">
        <f>IF(MATCH(F118,Sheet1!A:A,0),"YES","NO")</f>
        <v>#N/A</v>
      </c>
    </row>
    <row r="119" spans="1:50" x14ac:dyDescent="0.35">
      <c r="A119" s="18" t="s">
        <v>429</v>
      </c>
      <c r="B119" s="19" t="e">
        <v>#N/A</v>
      </c>
      <c r="C119" s="32" t="e">
        <v>#N/A</v>
      </c>
      <c r="D119" s="18" t="s">
        <v>59</v>
      </c>
      <c r="E119" s="20" t="s">
        <v>443</v>
      </c>
      <c r="F119" s="20" t="s">
        <v>444</v>
      </c>
      <c r="G119" s="32" t="e">
        <v>#N/A</v>
      </c>
      <c r="H119" s="37" t="s">
        <v>445</v>
      </c>
      <c r="I119" s="20" t="s">
        <v>200</v>
      </c>
      <c r="J119" s="20" t="s">
        <v>96</v>
      </c>
      <c r="K119" s="20"/>
      <c r="L119" s="21" t="s">
        <v>41</v>
      </c>
      <c r="M119" s="21" t="s">
        <v>41</v>
      </c>
      <c r="N119" s="21" t="s">
        <v>2077</v>
      </c>
      <c r="O119" s="85" t="s">
        <v>1991</v>
      </c>
      <c r="P119" s="20">
        <v>2023</v>
      </c>
      <c r="Q119" s="20" t="s">
        <v>1985</v>
      </c>
      <c r="R119" s="20" t="s">
        <v>39</v>
      </c>
      <c r="S119" s="20" t="s">
        <v>1833</v>
      </c>
      <c r="T119" s="20" t="str">
        <f t="shared" si="7"/>
        <v>DWDM-1409A</v>
      </c>
      <c r="U119" s="20" t="s">
        <v>443</v>
      </c>
      <c r="V119" s="20" t="s">
        <v>40</v>
      </c>
      <c r="W119" s="20" t="s">
        <v>2295</v>
      </c>
      <c r="X119" s="20" t="s">
        <v>2244</v>
      </c>
      <c r="Y119" s="20" t="s">
        <v>1511</v>
      </c>
      <c r="Z119" s="20" t="s">
        <v>1511</v>
      </c>
      <c r="AA119" s="132">
        <v>45371</v>
      </c>
      <c r="AB119" s="20" t="str">
        <f>"Wk"&amp;WEEKNUM(AA119,21)</f>
        <v>Wk12</v>
      </c>
      <c r="AC119" s="21">
        <v>45372</v>
      </c>
      <c r="AD119" s="21"/>
      <c r="AE119" s="22"/>
      <c r="AF119" s="22"/>
      <c r="AG119" s="23"/>
      <c r="AH119" s="20"/>
      <c r="AI119" s="24"/>
      <c r="AJ119" s="25"/>
      <c r="AK119" s="20" t="s">
        <v>66</v>
      </c>
      <c r="AL119" s="21">
        <v>45372</v>
      </c>
      <c r="AM119" s="20" t="str">
        <f t="shared" si="8"/>
        <v>Wk12</v>
      </c>
      <c r="AN119" t="s">
        <v>2276</v>
      </c>
      <c r="AO119" s="26">
        <v>0</v>
      </c>
      <c r="AP119" s="20"/>
      <c r="AQ119" s="20"/>
      <c r="AR119" s="20"/>
      <c r="AS119" s="20"/>
      <c r="AT119" s="27"/>
      <c r="AU119" s="20"/>
      <c r="AV119" s="27"/>
      <c r="AW119" s="21">
        <v>45401</v>
      </c>
      <c r="AX119" t="e">
        <f>IF(MATCH(F119,Sheet1!A:A,0),"YES","NO")</f>
        <v>#N/A</v>
      </c>
    </row>
    <row r="120" spans="1:50" hidden="1" x14ac:dyDescent="0.35">
      <c r="A120" s="18" t="s">
        <v>429</v>
      </c>
      <c r="B120" s="19" t="e">
        <v>#N/A</v>
      </c>
      <c r="C120" s="19" t="e">
        <v>#N/A</v>
      </c>
      <c r="D120" s="18">
        <v>2023</v>
      </c>
      <c r="E120" s="31" t="s">
        <v>443</v>
      </c>
      <c r="F120" s="31" t="s">
        <v>446</v>
      </c>
      <c r="G120" s="19" t="e">
        <v>#N/A</v>
      </c>
      <c r="H120" s="20" t="s">
        <v>447</v>
      </c>
      <c r="I120" s="31" t="s">
        <v>426</v>
      </c>
      <c r="J120" s="31" t="s">
        <v>96</v>
      </c>
      <c r="K120" s="31"/>
      <c r="L120" s="40"/>
      <c r="M120" s="40"/>
      <c r="N120" s="21" t="s">
        <v>2077</v>
      </c>
      <c r="O120" s="85" t="s">
        <v>1991</v>
      </c>
      <c r="P120" s="20">
        <v>2023</v>
      </c>
      <c r="Q120" s="20" t="s">
        <v>1985</v>
      </c>
      <c r="R120" s="20" t="s">
        <v>39</v>
      </c>
      <c r="S120" s="20" t="s">
        <v>1833</v>
      </c>
      <c r="T120" s="20" t="str">
        <f t="shared" si="7"/>
        <v>DWDM-1409A</v>
      </c>
      <c r="U120" s="20" t="s">
        <v>443</v>
      </c>
      <c r="V120" s="20" t="s">
        <v>40</v>
      </c>
      <c r="W120" s="20" t="s">
        <v>2295</v>
      </c>
      <c r="X120" s="20" t="e">
        <v>#N/A</v>
      </c>
      <c r="Y120" s="20" t="e">
        <v>#N/A</v>
      </c>
      <c r="Z120" s="20" t="e">
        <v>#N/A</v>
      </c>
      <c r="AA120" s="132"/>
      <c r="AB120" s="20"/>
      <c r="AC120" s="21" t="s">
        <v>40</v>
      </c>
      <c r="AD120" s="21"/>
      <c r="AE120" s="22"/>
      <c r="AF120" s="22"/>
      <c r="AG120" s="41"/>
      <c r="AH120" s="20" t="s">
        <v>41</v>
      </c>
      <c r="AI120" s="42"/>
      <c r="AJ120" s="25" t="s">
        <v>40</v>
      </c>
      <c r="AK120" s="20" t="s">
        <v>41</v>
      </c>
      <c r="AL120" s="21">
        <v>45278</v>
      </c>
      <c r="AM120" s="20" t="str">
        <f t="shared" si="8"/>
        <v>Wk51</v>
      </c>
      <c r="AN120" t="s">
        <v>2276</v>
      </c>
      <c r="AO120" s="43"/>
      <c r="AP120" s="31"/>
      <c r="AQ120" s="20"/>
      <c r="AR120" s="20" t="s">
        <v>66</v>
      </c>
      <c r="AS120" s="20" t="s">
        <v>40</v>
      </c>
      <c r="AT120" s="44">
        <v>45278</v>
      </c>
      <c r="AU120" s="20" t="s">
        <v>40</v>
      </c>
      <c r="AV120" s="25"/>
      <c r="AW120" s="20"/>
      <c r="AX120" t="e">
        <f>IF(MATCH(F120,Sheet1!A:A,0),"YES","NO")</f>
        <v>#N/A</v>
      </c>
    </row>
    <row r="121" spans="1:50" x14ac:dyDescent="0.35">
      <c r="A121" s="18" t="s">
        <v>429</v>
      </c>
      <c r="B121" s="19" t="e">
        <v>#N/A</v>
      </c>
      <c r="C121" s="32" t="e">
        <v>#N/A</v>
      </c>
      <c r="D121" s="18" t="s">
        <v>59</v>
      </c>
      <c r="E121" s="20" t="s">
        <v>303</v>
      </c>
      <c r="F121" s="20" t="s">
        <v>448</v>
      </c>
      <c r="G121" s="32" t="e">
        <v>#N/A</v>
      </c>
      <c r="H121" s="37" t="s">
        <v>413</v>
      </c>
      <c r="I121" s="20" t="s">
        <v>200</v>
      </c>
      <c r="J121" s="20" t="s">
        <v>96</v>
      </c>
      <c r="K121" s="20"/>
      <c r="L121" s="21" t="s">
        <v>41</v>
      </c>
      <c r="M121" s="21" t="s">
        <v>41</v>
      </c>
      <c r="N121" s="21" t="s">
        <v>2004</v>
      </c>
      <c r="O121" s="85" t="s">
        <v>1990</v>
      </c>
      <c r="P121" s="20">
        <v>2024</v>
      </c>
      <c r="Q121" s="20" t="s">
        <v>184</v>
      </c>
      <c r="R121" s="20" t="s">
        <v>39</v>
      </c>
      <c r="S121" s="20" t="s">
        <v>1972</v>
      </c>
      <c r="T121" s="20" t="str">
        <f t="shared" si="7"/>
        <v>DWDM-2021B</v>
      </c>
      <c r="U121" s="20" t="s">
        <v>303</v>
      </c>
      <c r="V121" s="20" t="s">
        <v>1897</v>
      </c>
      <c r="W121" s="20" t="s">
        <v>2295</v>
      </c>
      <c r="X121" s="20" t="s">
        <v>2244</v>
      </c>
      <c r="Y121" s="20" t="s">
        <v>1511</v>
      </c>
      <c r="Z121" s="20" t="s">
        <v>1511</v>
      </c>
      <c r="AA121" s="132">
        <v>45371</v>
      </c>
      <c r="AB121" s="20" t="str">
        <f>"Wk"&amp;WEEKNUM(AA121,21)</f>
        <v>Wk12</v>
      </c>
      <c r="AC121" s="21">
        <v>45373</v>
      </c>
      <c r="AD121" s="21"/>
      <c r="AE121" s="22"/>
      <c r="AF121" s="22"/>
      <c r="AG121" s="23"/>
      <c r="AH121" s="20"/>
      <c r="AI121" s="24"/>
      <c r="AJ121" s="25"/>
      <c r="AK121" s="20" t="s">
        <v>66</v>
      </c>
      <c r="AL121" s="21">
        <v>45373</v>
      </c>
      <c r="AM121" s="20" t="str">
        <f t="shared" si="8"/>
        <v>Wk12</v>
      </c>
      <c r="AN121" t="s">
        <v>2276</v>
      </c>
      <c r="AO121" s="26">
        <v>0</v>
      </c>
      <c r="AP121" s="20"/>
      <c r="AQ121" s="20"/>
      <c r="AR121" s="20"/>
      <c r="AS121" s="20"/>
      <c r="AT121" s="27"/>
      <c r="AU121" s="20"/>
      <c r="AV121" s="27"/>
      <c r="AW121" s="21">
        <v>45401</v>
      </c>
      <c r="AX121" t="e">
        <f>IF(MATCH(F121,Sheet1!A:A,0),"YES","NO")</f>
        <v>#N/A</v>
      </c>
    </row>
    <row r="122" spans="1:50" x14ac:dyDescent="0.35">
      <c r="A122" s="18" t="s">
        <v>429</v>
      </c>
      <c r="B122" s="19" t="e">
        <v>#N/A</v>
      </c>
      <c r="C122" s="19" t="e">
        <v>#N/A</v>
      </c>
      <c r="D122" s="18">
        <v>2023</v>
      </c>
      <c r="E122" s="31" t="s">
        <v>303</v>
      </c>
      <c r="F122" s="31" t="s">
        <v>449</v>
      </c>
      <c r="G122" s="19" t="e">
        <v>#N/A</v>
      </c>
      <c r="H122" s="20" t="s">
        <v>428</v>
      </c>
      <c r="I122" s="31" t="s">
        <v>423</v>
      </c>
      <c r="J122" s="31" t="s">
        <v>96</v>
      </c>
      <c r="K122" s="31"/>
      <c r="L122" s="40"/>
      <c r="M122" s="40"/>
      <c r="N122" s="21" t="s">
        <v>2004</v>
      </c>
      <c r="O122" s="85" t="s">
        <v>1990</v>
      </c>
      <c r="P122" s="20">
        <v>2024</v>
      </c>
      <c r="Q122" s="20" t="s">
        <v>184</v>
      </c>
      <c r="R122" s="20" t="s">
        <v>39</v>
      </c>
      <c r="S122" s="20" t="s">
        <v>1972</v>
      </c>
      <c r="T122" s="20" t="str">
        <f t="shared" si="7"/>
        <v>DWDM-2021B</v>
      </c>
      <c r="U122" s="20" t="s">
        <v>303</v>
      </c>
      <c r="V122" s="20" t="s">
        <v>1897</v>
      </c>
      <c r="W122" s="20" t="s">
        <v>2295</v>
      </c>
      <c r="X122" s="20" t="e">
        <v>#N/A</v>
      </c>
      <c r="Y122" s="20" t="e">
        <v>#N/A</v>
      </c>
      <c r="Z122" s="20" t="e">
        <v>#N/A</v>
      </c>
      <c r="AA122" s="132"/>
      <c r="AB122" s="20"/>
      <c r="AC122" s="21">
        <v>45236</v>
      </c>
      <c r="AD122" s="21"/>
      <c r="AE122" s="22"/>
      <c r="AF122" s="22"/>
      <c r="AG122" s="41"/>
      <c r="AH122" s="20" t="s">
        <v>41</v>
      </c>
      <c r="AI122" s="42"/>
      <c r="AJ122" s="25" t="s">
        <v>40</v>
      </c>
      <c r="AK122" s="20" t="s">
        <v>41</v>
      </c>
      <c r="AL122" s="21">
        <v>45278</v>
      </c>
      <c r="AM122" s="20" t="str">
        <f t="shared" si="8"/>
        <v>Wk51</v>
      </c>
      <c r="AN122" t="s">
        <v>2276</v>
      </c>
      <c r="AO122" s="43"/>
      <c r="AP122" s="31"/>
      <c r="AQ122" s="20"/>
      <c r="AR122" s="20" t="s">
        <v>66</v>
      </c>
      <c r="AS122" s="20" t="s">
        <v>40</v>
      </c>
      <c r="AT122" s="44">
        <v>45278</v>
      </c>
      <c r="AU122" s="28" t="s">
        <v>40</v>
      </c>
      <c r="AV122" s="25"/>
      <c r="AW122" s="20"/>
      <c r="AX122" t="e">
        <f>IF(MATCH(F122,Sheet1!A:A,0),"YES","NO")</f>
        <v>#N/A</v>
      </c>
    </row>
    <row r="123" spans="1:50" hidden="1" x14ac:dyDescent="0.35">
      <c r="A123" s="18" t="s">
        <v>429</v>
      </c>
      <c r="B123" s="19" t="e">
        <v>#N/A</v>
      </c>
      <c r="C123" s="19" t="e">
        <v>#N/A</v>
      </c>
      <c r="D123" s="18">
        <v>2023</v>
      </c>
      <c r="E123" s="31" t="s">
        <v>450</v>
      </c>
      <c r="F123" s="31" t="s">
        <v>451</v>
      </c>
      <c r="G123" s="19" t="e">
        <v>#N/A</v>
      </c>
      <c r="H123" s="20" t="s">
        <v>452</v>
      </c>
      <c r="I123" s="31" t="s">
        <v>426</v>
      </c>
      <c r="J123" s="31" t="s">
        <v>96</v>
      </c>
      <c r="K123" s="31"/>
      <c r="L123" s="40"/>
      <c r="M123" s="40"/>
      <c r="N123" s="21" t="e">
        <v>#N/A</v>
      </c>
      <c r="O123" s="85" t="s">
        <v>1878</v>
      </c>
      <c r="P123" s="20"/>
      <c r="Q123" s="20"/>
      <c r="R123" s="20"/>
      <c r="S123" s="20"/>
      <c r="T123" s="20" t="str">
        <f t="shared" si="7"/>
        <v>DWDM-</v>
      </c>
      <c r="U123" s="20"/>
      <c r="V123" s="20"/>
      <c r="W123" s="20" t="s">
        <v>2295</v>
      </c>
      <c r="X123" s="20" t="e">
        <v>#N/A</v>
      </c>
      <c r="Y123" s="20" t="e">
        <v>#N/A</v>
      </c>
      <c r="Z123" s="20" t="e">
        <v>#N/A</v>
      </c>
      <c r="AA123" s="132"/>
      <c r="AB123" s="20"/>
      <c r="AC123" s="21" t="s">
        <v>40</v>
      </c>
      <c r="AD123" s="21"/>
      <c r="AE123" s="22"/>
      <c r="AF123" s="22"/>
      <c r="AG123" s="41"/>
      <c r="AH123" s="20" t="s">
        <v>41</v>
      </c>
      <c r="AI123" s="42"/>
      <c r="AJ123" s="25" t="s">
        <v>40</v>
      </c>
      <c r="AK123" s="20" t="s">
        <v>41</v>
      </c>
      <c r="AL123" s="21">
        <v>45278</v>
      </c>
      <c r="AM123" s="20" t="str">
        <f t="shared" si="8"/>
        <v>Wk51</v>
      </c>
      <c r="AN123" t="s">
        <v>2276</v>
      </c>
      <c r="AO123" s="43"/>
      <c r="AP123" s="31"/>
      <c r="AQ123" s="20"/>
      <c r="AR123" s="20" t="s">
        <v>66</v>
      </c>
      <c r="AS123" s="20" t="s">
        <v>40</v>
      </c>
      <c r="AT123" s="44">
        <v>45278</v>
      </c>
      <c r="AU123" s="28" t="s">
        <v>40</v>
      </c>
      <c r="AV123" s="25"/>
      <c r="AW123" s="20"/>
      <c r="AX123" t="e">
        <f>IF(MATCH(F123,Sheet1!A:A,0),"YES","NO")</f>
        <v>#N/A</v>
      </c>
    </row>
    <row r="124" spans="1:50" x14ac:dyDescent="0.35">
      <c r="A124" s="18" t="s">
        <v>429</v>
      </c>
      <c r="B124" s="19" t="e">
        <v>#N/A</v>
      </c>
      <c r="C124" s="32" t="e">
        <v>#N/A</v>
      </c>
      <c r="D124" s="18" t="s">
        <v>59</v>
      </c>
      <c r="E124" s="20" t="s">
        <v>453</v>
      </c>
      <c r="F124" s="20" t="s">
        <v>454</v>
      </c>
      <c r="G124" s="32" t="e">
        <v>#N/A</v>
      </c>
      <c r="H124" s="37" t="s">
        <v>455</v>
      </c>
      <c r="I124" s="20" t="s">
        <v>200</v>
      </c>
      <c r="J124" s="20" t="s">
        <v>96</v>
      </c>
      <c r="K124" s="20"/>
      <c r="L124" s="21" t="s">
        <v>41</v>
      </c>
      <c r="M124" s="21" t="s">
        <v>41</v>
      </c>
      <c r="N124" s="21" t="e">
        <v>#N/A</v>
      </c>
      <c r="O124" s="85" t="s">
        <v>1878</v>
      </c>
      <c r="P124" s="20"/>
      <c r="Q124" s="20"/>
      <c r="R124" s="20"/>
      <c r="S124" s="20"/>
      <c r="T124" s="20" t="str">
        <f t="shared" si="7"/>
        <v>DWDM-</v>
      </c>
      <c r="U124" s="20"/>
      <c r="V124" s="20"/>
      <c r="W124" s="20" t="s">
        <v>2295</v>
      </c>
      <c r="X124" s="20" t="s">
        <v>2244</v>
      </c>
      <c r="Y124" s="20" t="s">
        <v>1511</v>
      </c>
      <c r="Z124" s="20" t="s">
        <v>1511</v>
      </c>
      <c r="AA124" s="132">
        <v>45372</v>
      </c>
      <c r="AB124" s="20" t="str">
        <f>"Wk"&amp;WEEKNUM(AA124,21)</f>
        <v>Wk12</v>
      </c>
      <c r="AC124" s="21">
        <v>45376</v>
      </c>
      <c r="AD124" s="21"/>
      <c r="AE124" s="22"/>
      <c r="AF124" s="22"/>
      <c r="AG124" s="23"/>
      <c r="AH124" s="20"/>
      <c r="AI124" s="24"/>
      <c r="AJ124" s="25"/>
      <c r="AK124" s="20" t="s">
        <v>66</v>
      </c>
      <c r="AL124" s="21">
        <v>45376</v>
      </c>
      <c r="AM124" s="20" t="str">
        <f t="shared" si="8"/>
        <v>Wk13</v>
      </c>
      <c r="AN124" t="s">
        <v>2276</v>
      </c>
      <c r="AO124" s="26">
        <v>0</v>
      </c>
      <c r="AP124" s="20"/>
      <c r="AQ124" s="20"/>
      <c r="AR124" s="20"/>
      <c r="AS124" s="20"/>
      <c r="AT124" s="27"/>
      <c r="AU124" s="28"/>
      <c r="AV124" s="27"/>
      <c r="AW124" s="21">
        <v>45401</v>
      </c>
      <c r="AX124" t="e">
        <f>IF(MATCH(F124,Sheet1!A:A,0),"YES","NO")</f>
        <v>#N/A</v>
      </c>
    </row>
    <row r="125" spans="1:50" x14ac:dyDescent="0.35">
      <c r="A125" s="18" t="s">
        <v>429</v>
      </c>
      <c r="B125" s="19" t="e">
        <v>#N/A</v>
      </c>
      <c r="C125" s="19" t="e">
        <v>#N/A</v>
      </c>
      <c r="D125" s="18">
        <v>2023</v>
      </c>
      <c r="E125" s="31" t="s">
        <v>453</v>
      </c>
      <c r="F125" s="31" t="s">
        <v>456</v>
      </c>
      <c r="G125" s="19" t="e">
        <v>#N/A</v>
      </c>
      <c r="H125" s="20" t="s">
        <v>457</v>
      </c>
      <c r="I125" s="31" t="s">
        <v>423</v>
      </c>
      <c r="J125" s="31" t="s">
        <v>96</v>
      </c>
      <c r="K125" s="31"/>
      <c r="L125" s="40"/>
      <c r="M125" s="40"/>
      <c r="N125" s="21" t="e">
        <v>#N/A</v>
      </c>
      <c r="O125" s="85" t="s">
        <v>1878</v>
      </c>
      <c r="P125" s="20"/>
      <c r="Q125" s="20"/>
      <c r="R125" s="20"/>
      <c r="S125" s="20"/>
      <c r="T125" s="20" t="str">
        <f t="shared" si="7"/>
        <v>DWDM-</v>
      </c>
      <c r="U125" s="20"/>
      <c r="V125" s="20"/>
      <c r="W125" s="20" t="s">
        <v>2295</v>
      </c>
      <c r="X125" s="20" t="e">
        <v>#N/A</v>
      </c>
      <c r="Y125" s="20" t="e">
        <v>#N/A</v>
      </c>
      <c r="Z125" s="20" t="e">
        <v>#N/A</v>
      </c>
      <c r="AA125" s="132"/>
      <c r="AB125" s="20"/>
      <c r="AC125" s="21">
        <v>45236</v>
      </c>
      <c r="AD125" s="21"/>
      <c r="AE125" s="22"/>
      <c r="AF125" s="22"/>
      <c r="AG125" s="41"/>
      <c r="AH125" s="20" t="s">
        <v>41</v>
      </c>
      <c r="AI125" s="42"/>
      <c r="AJ125" s="25" t="s">
        <v>40</v>
      </c>
      <c r="AK125" s="20" t="s">
        <v>41</v>
      </c>
      <c r="AL125" s="21">
        <v>45278</v>
      </c>
      <c r="AM125" s="20" t="str">
        <f t="shared" si="8"/>
        <v>Wk51</v>
      </c>
      <c r="AN125" t="s">
        <v>2276</v>
      </c>
      <c r="AO125" s="43"/>
      <c r="AP125" s="31"/>
      <c r="AQ125" s="20"/>
      <c r="AR125" s="20" t="s">
        <v>66</v>
      </c>
      <c r="AS125" s="20" t="s">
        <v>40</v>
      </c>
      <c r="AT125" s="44">
        <v>45278</v>
      </c>
      <c r="AU125" s="28" t="s">
        <v>40</v>
      </c>
      <c r="AV125" s="25"/>
      <c r="AW125" s="20"/>
      <c r="AX125" t="e">
        <f>IF(MATCH(F125,Sheet1!A:A,0),"YES","NO")</f>
        <v>#N/A</v>
      </c>
    </row>
    <row r="126" spans="1:50" hidden="1" x14ac:dyDescent="0.35">
      <c r="A126" s="18" t="s">
        <v>111</v>
      </c>
      <c r="B126" s="19">
        <v>0.43402654726599993</v>
      </c>
      <c r="C126" s="32">
        <v>0.85389999999999999</v>
      </c>
      <c r="D126" s="18" t="s">
        <v>59</v>
      </c>
      <c r="E126" s="20" t="s">
        <v>68</v>
      </c>
      <c r="F126" s="33" t="s">
        <v>458</v>
      </c>
      <c r="G126" s="32">
        <v>0.85389999999999999</v>
      </c>
      <c r="H126" s="37" t="s">
        <v>459</v>
      </c>
      <c r="I126" s="20" t="s">
        <v>426</v>
      </c>
      <c r="J126" s="20" t="s">
        <v>96</v>
      </c>
      <c r="K126" s="20"/>
      <c r="L126" s="21" t="s">
        <v>41</v>
      </c>
      <c r="M126" s="21" t="s">
        <v>41</v>
      </c>
      <c r="N126" s="21" t="s">
        <v>1997</v>
      </c>
      <c r="O126" s="85" t="s">
        <v>1991</v>
      </c>
      <c r="P126" s="20">
        <v>2024</v>
      </c>
      <c r="Q126" s="20" t="s">
        <v>1989</v>
      </c>
      <c r="R126" s="20" t="s">
        <v>39</v>
      </c>
      <c r="S126" s="20" t="s">
        <v>1969</v>
      </c>
      <c r="T126" s="20" t="str">
        <f t="shared" si="7"/>
        <v>DWDM-1253A</v>
      </c>
      <c r="U126" s="20" t="s">
        <v>68</v>
      </c>
      <c r="V126" s="20" t="s">
        <v>1897</v>
      </c>
      <c r="W126" s="20" t="s">
        <v>2295</v>
      </c>
      <c r="X126" s="20" t="e">
        <v>#N/A</v>
      </c>
      <c r="Y126" s="20" t="e">
        <v>#N/A</v>
      </c>
      <c r="Z126" s="20" t="e">
        <v>#N/A</v>
      </c>
      <c r="AA126" s="132"/>
      <c r="AB126" s="134" t="s">
        <v>41</v>
      </c>
      <c r="AC126" s="21" t="s">
        <v>41</v>
      </c>
      <c r="AD126" s="21"/>
      <c r="AE126" s="22"/>
      <c r="AF126" s="22"/>
      <c r="AG126" s="23"/>
      <c r="AH126" s="20"/>
      <c r="AI126" s="24"/>
      <c r="AJ126" s="25"/>
      <c r="AK126" s="20"/>
      <c r="AL126" s="20"/>
      <c r="AM126" s="20"/>
      <c r="AN126" t="s">
        <v>2297</v>
      </c>
      <c r="AO126" s="26">
        <v>0</v>
      </c>
      <c r="AP126" s="20"/>
      <c r="AQ126" s="20"/>
      <c r="AR126" s="20"/>
      <c r="AS126" s="20"/>
      <c r="AT126" s="27"/>
      <c r="AU126" s="28"/>
      <c r="AV126" s="25" t="s">
        <v>66</v>
      </c>
      <c r="AW126" s="21">
        <v>45436</v>
      </c>
      <c r="AX126" t="e">
        <f>IF(MATCH(F126,Sheet1!A:A,0),"YES","NO")</f>
        <v>#N/A</v>
      </c>
    </row>
    <row r="127" spans="1:50" hidden="1" x14ac:dyDescent="0.35">
      <c r="A127" s="18" t="s">
        <v>111</v>
      </c>
      <c r="B127" s="19">
        <v>0.43402654726599993</v>
      </c>
      <c r="C127" s="32">
        <v>0.85389999999999999</v>
      </c>
      <c r="D127" s="18" t="s">
        <v>59</v>
      </c>
      <c r="E127" s="20" t="s">
        <v>73</v>
      </c>
      <c r="F127" s="33" t="s">
        <v>460</v>
      </c>
      <c r="G127" s="32">
        <v>0.85389999999999999</v>
      </c>
      <c r="H127" s="37" t="s">
        <v>461</v>
      </c>
      <c r="I127" s="20" t="s">
        <v>426</v>
      </c>
      <c r="J127" s="20" t="s">
        <v>96</v>
      </c>
      <c r="K127" s="20"/>
      <c r="L127" s="21" t="s">
        <v>41</v>
      </c>
      <c r="M127" s="21" t="s">
        <v>41</v>
      </c>
      <c r="N127" s="21" t="e">
        <v>#N/A</v>
      </c>
      <c r="O127" s="85" t="s">
        <v>1878</v>
      </c>
      <c r="P127" s="20"/>
      <c r="Q127" s="20"/>
      <c r="R127" s="20"/>
      <c r="S127" s="20"/>
      <c r="T127" s="20" t="str">
        <f t="shared" si="7"/>
        <v>DWDM-</v>
      </c>
      <c r="U127" s="20"/>
      <c r="V127" s="20"/>
      <c r="W127" s="20" t="s">
        <v>2295</v>
      </c>
      <c r="X127" s="20" t="e">
        <v>#N/A</v>
      </c>
      <c r="Y127" s="20" t="e">
        <v>#N/A</v>
      </c>
      <c r="Z127" s="20" t="e">
        <v>#N/A</v>
      </c>
      <c r="AA127" s="132"/>
      <c r="AB127" s="134" t="s">
        <v>41</v>
      </c>
      <c r="AC127" s="21" t="s">
        <v>41</v>
      </c>
      <c r="AD127" s="21"/>
      <c r="AE127" s="22"/>
      <c r="AF127" s="22"/>
      <c r="AG127" s="23"/>
      <c r="AH127" s="20"/>
      <c r="AI127" s="24"/>
      <c r="AJ127" s="25"/>
      <c r="AK127" s="20"/>
      <c r="AL127" s="20"/>
      <c r="AM127" s="20"/>
      <c r="AN127" t="s">
        <v>2297</v>
      </c>
      <c r="AO127" s="26">
        <v>0</v>
      </c>
      <c r="AP127" s="20"/>
      <c r="AQ127" s="20"/>
      <c r="AR127" s="20"/>
      <c r="AS127" s="20"/>
      <c r="AT127" s="27"/>
      <c r="AU127" s="20"/>
      <c r="AV127" s="25" t="s">
        <v>66</v>
      </c>
      <c r="AW127" s="21">
        <v>45436</v>
      </c>
      <c r="AX127" t="e">
        <f>IF(MATCH(F127,Sheet1!A:A,0),"YES","NO")</f>
        <v>#N/A</v>
      </c>
    </row>
    <row r="128" spans="1:50" hidden="1" x14ac:dyDescent="0.35">
      <c r="A128" s="18" t="s">
        <v>111</v>
      </c>
      <c r="B128" s="19">
        <v>0.43402654726599993</v>
      </c>
      <c r="C128" s="32">
        <v>0.85389999999999999</v>
      </c>
      <c r="D128" s="18" t="s">
        <v>59</v>
      </c>
      <c r="E128" s="20" t="s">
        <v>93</v>
      </c>
      <c r="F128" s="33" t="s">
        <v>462</v>
      </c>
      <c r="G128" s="32">
        <v>0.85389999999999999</v>
      </c>
      <c r="H128" s="37" t="s">
        <v>463</v>
      </c>
      <c r="I128" s="20" t="s">
        <v>426</v>
      </c>
      <c r="J128" s="20" t="s">
        <v>96</v>
      </c>
      <c r="K128" s="20"/>
      <c r="L128" s="21" t="s">
        <v>41</v>
      </c>
      <c r="M128" s="21" t="s">
        <v>41</v>
      </c>
      <c r="N128" s="21" t="s">
        <v>2001</v>
      </c>
      <c r="O128" s="85" t="s">
        <v>1991</v>
      </c>
      <c r="P128" s="20">
        <v>2024</v>
      </c>
      <c r="Q128" s="20" t="s">
        <v>184</v>
      </c>
      <c r="R128" s="20" t="s">
        <v>39</v>
      </c>
      <c r="S128" s="20" t="s">
        <v>92</v>
      </c>
      <c r="T128" s="20" t="str">
        <f t="shared" si="7"/>
        <v>DWDM-1266A</v>
      </c>
      <c r="U128" s="20" t="s">
        <v>93</v>
      </c>
      <c r="V128" s="20" t="s">
        <v>1897</v>
      </c>
      <c r="W128" s="20" t="s">
        <v>2295</v>
      </c>
      <c r="X128" s="20" t="e">
        <v>#N/A</v>
      </c>
      <c r="Y128" s="20" t="e">
        <v>#N/A</v>
      </c>
      <c r="Z128" s="20" t="e">
        <v>#N/A</v>
      </c>
      <c r="AA128" s="132"/>
      <c r="AB128" s="134" t="s">
        <v>41</v>
      </c>
      <c r="AC128" s="21" t="s">
        <v>41</v>
      </c>
      <c r="AD128" s="21"/>
      <c r="AE128" s="22"/>
      <c r="AF128" s="22"/>
      <c r="AG128" s="23"/>
      <c r="AH128" s="20"/>
      <c r="AI128" s="24"/>
      <c r="AJ128" s="25"/>
      <c r="AK128" s="20"/>
      <c r="AL128" s="20"/>
      <c r="AM128" s="20"/>
      <c r="AN128" t="s">
        <v>2297</v>
      </c>
      <c r="AO128" s="26">
        <v>0</v>
      </c>
      <c r="AP128" s="20"/>
      <c r="AQ128" s="20"/>
      <c r="AR128" s="20"/>
      <c r="AS128" s="20"/>
      <c r="AT128" s="27"/>
      <c r="AU128" s="20"/>
      <c r="AV128" s="25" t="s">
        <v>66</v>
      </c>
      <c r="AW128" s="21">
        <v>45436</v>
      </c>
      <c r="AX128" t="e">
        <f>IF(MATCH(F128,Sheet1!A:A,0),"YES","NO")</f>
        <v>#N/A</v>
      </c>
    </row>
    <row r="129" spans="1:50" hidden="1" x14ac:dyDescent="0.35">
      <c r="A129" s="18" t="s">
        <v>111</v>
      </c>
      <c r="B129" s="19">
        <v>0.43402654726599993</v>
      </c>
      <c r="C129" s="32">
        <v>0.85389999999999999</v>
      </c>
      <c r="D129" s="18" t="s">
        <v>59</v>
      </c>
      <c r="E129" s="20" t="s">
        <v>464</v>
      </c>
      <c r="F129" s="33" t="s">
        <v>465</v>
      </c>
      <c r="G129" s="32">
        <v>0.85389999999999999</v>
      </c>
      <c r="H129" s="37" t="s">
        <v>466</v>
      </c>
      <c r="I129" s="20" t="s">
        <v>426</v>
      </c>
      <c r="J129" s="20" t="s">
        <v>96</v>
      </c>
      <c r="K129" s="20"/>
      <c r="L129" s="21" t="s">
        <v>41</v>
      </c>
      <c r="M129" s="21" t="s">
        <v>41</v>
      </c>
      <c r="N129" s="21" t="s">
        <v>2008</v>
      </c>
      <c r="O129" s="85" t="s">
        <v>1991</v>
      </c>
      <c r="P129" s="20">
        <v>2024</v>
      </c>
      <c r="Q129" s="20" t="s">
        <v>184</v>
      </c>
      <c r="R129" s="20" t="s">
        <v>39</v>
      </c>
      <c r="S129" s="20" t="s">
        <v>1975</v>
      </c>
      <c r="T129" s="20" t="str">
        <f t="shared" si="7"/>
        <v>DWDM-1271A</v>
      </c>
      <c r="U129" s="20" t="s">
        <v>464</v>
      </c>
      <c r="V129" s="20" t="s">
        <v>1897</v>
      </c>
      <c r="W129" s="20" t="s">
        <v>2295</v>
      </c>
      <c r="X129" s="20" t="e">
        <v>#N/A</v>
      </c>
      <c r="Y129" s="20" t="e">
        <v>#N/A</v>
      </c>
      <c r="Z129" s="20" t="e">
        <v>#N/A</v>
      </c>
      <c r="AA129" s="132"/>
      <c r="AB129" s="134" t="s">
        <v>41</v>
      </c>
      <c r="AC129" s="21" t="s">
        <v>41</v>
      </c>
      <c r="AD129" s="21"/>
      <c r="AE129" s="22"/>
      <c r="AF129" s="22"/>
      <c r="AG129" s="23"/>
      <c r="AH129" s="20"/>
      <c r="AI129" s="24"/>
      <c r="AJ129" s="25"/>
      <c r="AK129" s="20"/>
      <c r="AL129" s="20"/>
      <c r="AM129" s="20"/>
      <c r="AN129" t="s">
        <v>2297</v>
      </c>
      <c r="AO129" s="26">
        <v>0</v>
      </c>
      <c r="AP129" s="20"/>
      <c r="AQ129" s="20"/>
      <c r="AR129" s="20"/>
      <c r="AS129" s="20"/>
      <c r="AT129" s="27"/>
      <c r="AU129" s="20"/>
      <c r="AV129" s="25" t="s">
        <v>66</v>
      </c>
      <c r="AW129" s="21">
        <v>45436</v>
      </c>
      <c r="AX129" t="e">
        <f>IF(MATCH(F129,Sheet1!A:A,0),"YES","NO")</f>
        <v>#N/A</v>
      </c>
    </row>
    <row r="130" spans="1:50" hidden="1" x14ac:dyDescent="0.35">
      <c r="A130" s="18" t="s">
        <v>111</v>
      </c>
      <c r="B130" s="19">
        <v>0.43402654726599993</v>
      </c>
      <c r="C130" s="32">
        <v>0.85389999999999999</v>
      </c>
      <c r="D130" s="18" t="s">
        <v>59</v>
      </c>
      <c r="E130" s="20" t="s">
        <v>467</v>
      </c>
      <c r="F130" s="33" t="s">
        <v>468</v>
      </c>
      <c r="G130" s="32">
        <v>0.85389999999999999</v>
      </c>
      <c r="H130" s="37" t="s">
        <v>469</v>
      </c>
      <c r="I130" s="20" t="s">
        <v>426</v>
      </c>
      <c r="J130" s="20" t="s">
        <v>96</v>
      </c>
      <c r="K130" s="20"/>
      <c r="L130" s="21" t="s">
        <v>41</v>
      </c>
      <c r="M130" s="21" t="s">
        <v>41</v>
      </c>
      <c r="N130" s="21" t="e">
        <v>#N/A</v>
      </c>
      <c r="O130" s="85" t="s">
        <v>1878</v>
      </c>
      <c r="P130" s="20"/>
      <c r="Q130" s="20"/>
      <c r="R130" s="20"/>
      <c r="S130" s="20"/>
      <c r="T130" s="20" t="str">
        <f t="shared" si="7"/>
        <v>DWDM-</v>
      </c>
      <c r="U130" s="20"/>
      <c r="V130" s="20"/>
      <c r="W130" s="20" t="s">
        <v>2295</v>
      </c>
      <c r="X130" s="20" t="e">
        <v>#N/A</v>
      </c>
      <c r="Y130" s="20" t="e">
        <v>#N/A</v>
      </c>
      <c r="Z130" s="20" t="e">
        <v>#N/A</v>
      </c>
      <c r="AA130" s="132"/>
      <c r="AB130" s="134" t="s">
        <v>41</v>
      </c>
      <c r="AC130" s="21" t="s">
        <v>41</v>
      </c>
      <c r="AD130" s="21"/>
      <c r="AE130" s="22"/>
      <c r="AF130" s="22"/>
      <c r="AG130" s="23"/>
      <c r="AH130" s="20"/>
      <c r="AI130" s="24"/>
      <c r="AJ130" s="25"/>
      <c r="AK130" s="20"/>
      <c r="AL130" s="20"/>
      <c r="AM130" s="20"/>
      <c r="AN130" t="s">
        <v>2297</v>
      </c>
      <c r="AO130" s="26">
        <v>0</v>
      </c>
      <c r="AP130" s="20"/>
      <c r="AQ130" s="20"/>
      <c r="AR130" s="20"/>
      <c r="AS130" s="20"/>
      <c r="AT130" s="27"/>
      <c r="AU130" s="20"/>
      <c r="AV130" s="25" t="s">
        <v>66</v>
      </c>
      <c r="AW130" s="21">
        <v>45436</v>
      </c>
      <c r="AX130" t="e">
        <f>IF(MATCH(F130,Sheet1!A:A,0),"YES","NO")</f>
        <v>#N/A</v>
      </c>
    </row>
    <row r="131" spans="1:50" hidden="1" x14ac:dyDescent="0.35">
      <c r="A131" s="18" t="s">
        <v>111</v>
      </c>
      <c r="B131" s="19">
        <v>0.43402654726599993</v>
      </c>
      <c r="C131" s="32">
        <v>0.85389999999999999</v>
      </c>
      <c r="D131" s="18" t="s">
        <v>59</v>
      </c>
      <c r="E131" s="20" t="s">
        <v>100</v>
      </c>
      <c r="F131" s="33" t="s">
        <v>470</v>
      </c>
      <c r="G131" s="32">
        <v>0.85389999999999999</v>
      </c>
      <c r="H131" s="37" t="s">
        <v>471</v>
      </c>
      <c r="I131" s="20" t="s">
        <v>426</v>
      </c>
      <c r="J131" s="20" t="s">
        <v>96</v>
      </c>
      <c r="K131" s="20"/>
      <c r="L131" s="21" t="s">
        <v>41</v>
      </c>
      <c r="M131" s="21" t="s">
        <v>41</v>
      </c>
      <c r="N131" s="21" t="s">
        <v>2002</v>
      </c>
      <c r="O131" s="85" t="s">
        <v>1990</v>
      </c>
      <c r="P131" s="20">
        <v>2024</v>
      </c>
      <c r="Q131" s="20" t="s">
        <v>1989</v>
      </c>
      <c r="R131" s="20" t="s">
        <v>39</v>
      </c>
      <c r="S131" s="20" t="s">
        <v>92</v>
      </c>
      <c r="T131" s="20" t="str">
        <f t="shared" ref="T131:T194" si="9">"DWDM-"&amp;TRIM(U131)</f>
        <v>DWDM-1737A</v>
      </c>
      <c r="U131" s="20" t="s">
        <v>100</v>
      </c>
      <c r="V131" s="20" t="s">
        <v>1897</v>
      </c>
      <c r="W131" s="20" t="s">
        <v>2295</v>
      </c>
      <c r="X131" s="20" t="e">
        <v>#N/A</v>
      </c>
      <c r="Y131" s="20" t="e">
        <v>#N/A</v>
      </c>
      <c r="Z131" s="20" t="e">
        <v>#N/A</v>
      </c>
      <c r="AA131" s="132"/>
      <c r="AB131" s="134" t="s">
        <v>41</v>
      </c>
      <c r="AC131" s="21" t="s">
        <v>41</v>
      </c>
      <c r="AD131" s="21"/>
      <c r="AE131" s="22"/>
      <c r="AF131" s="22"/>
      <c r="AG131" s="23"/>
      <c r="AH131" s="20"/>
      <c r="AI131" s="24"/>
      <c r="AJ131" s="25"/>
      <c r="AK131" s="20"/>
      <c r="AL131" s="20"/>
      <c r="AM131" s="20"/>
      <c r="AN131" t="s">
        <v>2297</v>
      </c>
      <c r="AO131" s="26">
        <v>0</v>
      </c>
      <c r="AP131" s="20"/>
      <c r="AQ131" s="20"/>
      <c r="AR131" s="20"/>
      <c r="AS131" s="20"/>
      <c r="AT131" s="27"/>
      <c r="AU131" s="20"/>
      <c r="AV131" s="25" t="s">
        <v>66</v>
      </c>
      <c r="AW131" s="21">
        <v>45436</v>
      </c>
      <c r="AX131" t="e">
        <f>IF(MATCH(F131,Sheet1!A:A,0),"YES","NO")</f>
        <v>#N/A</v>
      </c>
    </row>
    <row r="132" spans="1:50" hidden="1" x14ac:dyDescent="0.35">
      <c r="A132" s="18" t="s">
        <v>111</v>
      </c>
      <c r="B132" s="19">
        <v>0.43402654726599993</v>
      </c>
      <c r="C132" s="32">
        <v>0.85389999999999999</v>
      </c>
      <c r="D132" s="18" t="s">
        <v>59</v>
      </c>
      <c r="E132" s="20" t="s">
        <v>76</v>
      </c>
      <c r="F132" s="33" t="s">
        <v>472</v>
      </c>
      <c r="G132" s="32">
        <v>0.85389999999999999</v>
      </c>
      <c r="H132" s="37" t="s">
        <v>473</v>
      </c>
      <c r="I132" s="20" t="s">
        <v>426</v>
      </c>
      <c r="J132" s="20" t="s">
        <v>96</v>
      </c>
      <c r="K132" s="20"/>
      <c r="L132" s="21" t="s">
        <v>41</v>
      </c>
      <c r="M132" s="21" t="s">
        <v>41</v>
      </c>
      <c r="N132" s="21" t="s">
        <v>1998</v>
      </c>
      <c r="O132" s="85" t="s">
        <v>1990</v>
      </c>
      <c r="P132" s="20">
        <v>2024</v>
      </c>
      <c r="Q132" s="20" t="s">
        <v>184</v>
      </c>
      <c r="R132" s="20" t="s">
        <v>39</v>
      </c>
      <c r="S132" s="20" t="s">
        <v>1970</v>
      </c>
      <c r="T132" s="20" t="str">
        <f t="shared" si="9"/>
        <v>DWDM-1851A</v>
      </c>
      <c r="U132" s="20" t="s">
        <v>76</v>
      </c>
      <c r="V132" s="20" t="s">
        <v>1897</v>
      </c>
      <c r="W132" s="20" t="s">
        <v>2295</v>
      </c>
      <c r="X132" s="20" t="e">
        <v>#N/A</v>
      </c>
      <c r="Y132" s="20" t="e">
        <v>#N/A</v>
      </c>
      <c r="Z132" s="20" t="e">
        <v>#N/A</v>
      </c>
      <c r="AA132" s="132"/>
      <c r="AB132" s="134" t="s">
        <v>41</v>
      </c>
      <c r="AC132" s="21" t="s">
        <v>41</v>
      </c>
      <c r="AD132" s="21"/>
      <c r="AE132" s="22"/>
      <c r="AF132" s="22"/>
      <c r="AG132" s="23"/>
      <c r="AH132" s="20"/>
      <c r="AI132" s="24"/>
      <c r="AJ132" s="25"/>
      <c r="AK132" s="20"/>
      <c r="AL132" s="20"/>
      <c r="AM132" s="20"/>
      <c r="AN132" t="s">
        <v>2297</v>
      </c>
      <c r="AO132" s="26">
        <v>0</v>
      </c>
      <c r="AP132" s="20"/>
      <c r="AQ132" s="20"/>
      <c r="AR132" s="20"/>
      <c r="AS132" s="20"/>
      <c r="AT132" s="27"/>
      <c r="AU132" s="20"/>
      <c r="AV132" s="25" t="s">
        <v>66</v>
      </c>
      <c r="AW132" s="21">
        <v>45436</v>
      </c>
      <c r="AX132" t="e">
        <f>IF(MATCH(F132,Sheet1!A:A,0),"YES","NO")</f>
        <v>#N/A</v>
      </c>
    </row>
    <row r="133" spans="1:50" hidden="1" x14ac:dyDescent="0.35">
      <c r="A133" s="18" t="s">
        <v>111</v>
      </c>
      <c r="B133" s="19">
        <v>0.43402654726599993</v>
      </c>
      <c r="C133" s="32">
        <v>0.85389999999999999</v>
      </c>
      <c r="D133" s="18" t="s">
        <v>59</v>
      </c>
      <c r="E133" s="20" t="s">
        <v>474</v>
      </c>
      <c r="F133" s="33" t="s">
        <v>475</v>
      </c>
      <c r="G133" s="32">
        <v>0.85389999999999999</v>
      </c>
      <c r="H133" s="37" t="s">
        <v>476</v>
      </c>
      <c r="I133" s="20" t="s">
        <v>426</v>
      </c>
      <c r="J133" s="20" t="s">
        <v>96</v>
      </c>
      <c r="K133" s="20"/>
      <c r="L133" s="21" t="s">
        <v>41</v>
      </c>
      <c r="M133" s="21" t="s">
        <v>41</v>
      </c>
      <c r="N133" s="21" t="s">
        <v>2102</v>
      </c>
      <c r="O133" s="85" t="s">
        <v>1990</v>
      </c>
      <c r="P133" s="20">
        <v>2023</v>
      </c>
      <c r="Q133" s="20" t="s">
        <v>1987</v>
      </c>
      <c r="R133" s="20" t="s">
        <v>39</v>
      </c>
      <c r="S133" s="20" t="s">
        <v>1833</v>
      </c>
      <c r="T133" s="20" t="str">
        <f t="shared" si="9"/>
        <v>DWDM-1855B</v>
      </c>
      <c r="U133" s="20" t="s">
        <v>474</v>
      </c>
      <c r="V133" s="20" t="s">
        <v>40</v>
      </c>
      <c r="W133" s="20" t="s">
        <v>2295</v>
      </c>
      <c r="X133" s="20" t="e">
        <v>#N/A</v>
      </c>
      <c r="Y133" s="20" t="e">
        <v>#N/A</v>
      </c>
      <c r="Z133" s="20" t="e">
        <v>#N/A</v>
      </c>
      <c r="AA133" s="132"/>
      <c r="AB133" s="134" t="s">
        <v>41</v>
      </c>
      <c r="AC133" s="21" t="s">
        <v>41</v>
      </c>
      <c r="AD133" s="21"/>
      <c r="AE133" s="22"/>
      <c r="AF133" s="22"/>
      <c r="AG133" s="23"/>
      <c r="AH133" s="20"/>
      <c r="AI133" s="24"/>
      <c r="AJ133" s="25"/>
      <c r="AK133" s="20" t="s">
        <v>66</v>
      </c>
      <c r="AL133" s="20"/>
      <c r="AM133" s="20"/>
      <c r="AN133" t="s">
        <v>2297</v>
      </c>
      <c r="AO133" s="26">
        <v>0</v>
      </c>
      <c r="AP133" s="20"/>
      <c r="AQ133" s="20"/>
      <c r="AR133" s="20"/>
      <c r="AS133" s="20"/>
      <c r="AT133" s="27"/>
      <c r="AU133" s="20"/>
      <c r="AV133" s="25" t="s">
        <v>66</v>
      </c>
      <c r="AW133" s="21">
        <v>45436</v>
      </c>
      <c r="AX133" t="e">
        <f>IF(MATCH(F133,Sheet1!A:A,0),"YES","NO")</f>
        <v>#N/A</v>
      </c>
    </row>
    <row r="134" spans="1:50" x14ac:dyDescent="0.35">
      <c r="A134" s="18" t="s">
        <v>477</v>
      </c>
      <c r="B134" s="19">
        <v>0.52483716914949996</v>
      </c>
      <c r="C134" s="32" t="e">
        <v>#N/A</v>
      </c>
      <c r="D134" s="18" t="s">
        <v>59</v>
      </c>
      <c r="E134" s="20" t="s">
        <v>60</v>
      </c>
      <c r="F134" s="20" t="s">
        <v>478</v>
      </c>
      <c r="G134" s="32" t="e">
        <v>#N/A</v>
      </c>
      <c r="H134" s="37" t="s">
        <v>479</v>
      </c>
      <c r="I134" s="20" t="s">
        <v>200</v>
      </c>
      <c r="J134" s="20" t="s">
        <v>96</v>
      </c>
      <c r="K134" s="20"/>
      <c r="L134" s="21" t="s">
        <v>41</v>
      </c>
      <c r="M134" s="21" t="s">
        <v>41</v>
      </c>
      <c r="N134" s="21" t="s">
        <v>1996</v>
      </c>
      <c r="O134" s="85" t="s">
        <v>1991</v>
      </c>
      <c r="P134" s="20">
        <v>2024</v>
      </c>
      <c r="Q134" s="20" t="s">
        <v>184</v>
      </c>
      <c r="R134" s="20" t="s">
        <v>39</v>
      </c>
      <c r="S134" s="20" t="s">
        <v>1968</v>
      </c>
      <c r="T134" s="20" t="str">
        <f t="shared" si="9"/>
        <v>DWDM-1049B</v>
      </c>
      <c r="U134" s="20" t="s">
        <v>60</v>
      </c>
      <c r="V134" s="20" t="s">
        <v>1897</v>
      </c>
      <c r="W134" s="20" t="s">
        <v>2295</v>
      </c>
      <c r="X134" s="20" t="s">
        <v>2244</v>
      </c>
      <c r="Y134" s="20" t="s">
        <v>1511</v>
      </c>
      <c r="Z134" s="20" t="s">
        <v>1511</v>
      </c>
      <c r="AA134" s="132">
        <v>45404</v>
      </c>
      <c r="AB134" s="20" t="str">
        <f>"Wk"&amp;WEEKNUM(AA134,21)</f>
        <v>Wk17</v>
      </c>
      <c r="AC134" s="21">
        <v>45404</v>
      </c>
      <c r="AD134" s="21"/>
      <c r="AE134" s="22"/>
      <c r="AF134" s="22"/>
      <c r="AG134" s="23"/>
      <c r="AH134" s="20"/>
      <c r="AI134" s="24"/>
      <c r="AJ134" s="25"/>
      <c r="AK134" s="20" t="s">
        <v>66</v>
      </c>
      <c r="AL134" s="21">
        <v>45404</v>
      </c>
      <c r="AM134" s="20" t="str">
        <f t="shared" ref="AM134:AM197" si="10">"Wk"&amp;WEEKNUM(AL134,21)</f>
        <v>Wk17</v>
      </c>
      <c r="AN134" t="s">
        <v>2276</v>
      </c>
      <c r="AO134" s="26">
        <v>0</v>
      </c>
      <c r="AP134" s="20"/>
      <c r="AQ134" s="20"/>
      <c r="AR134" s="20"/>
      <c r="AS134" s="20"/>
      <c r="AT134" s="27"/>
      <c r="AU134" s="20"/>
      <c r="AV134" s="27"/>
      <c r="AW134" s="21">
        <v>45400</v>
      </c>
      <c r="AX134" t="e">
        <f>IF(MATCH(F134,Sheet1!A:A,0),"YES","NO")</f>
        <v>#N/A</v>
      </c>
    </row>
    <row r="135" spans="1:50" x14ac:dyDescent="0.35">
      <c r="A135" s="18" t="s">
        <v>477</v>
      </c>
      <c r="B135" s="19">
        <v>0.52483716914949996</v>
      </c>
      <c r="C135" s="32" t="e">
        <v>#N/A</v>
      </c>
      <c r="D135" s="18" t="s">
        <v>59</v>
      </c>
      <c r="E135" s="20" t="s">
        <v>480</v>
      </c>
      <c r="F135" s="20" t="s">
        <v>481</v>
      </c>
      <c r="G135" s="32" t="e">
        <v>#N/A</v>
      </c>
      <c r="H135" s="37" t="s">
        <v>482</v>
      </c>
      <c r="I135" s="20" t="s">
        <v>200</v>
      </c>
      <c r="J135" s="20" t="s">
        <v>96</v>
      </c>
      <c r="K135" s="20"/>
      <c r="L135" s="21" t="s">
        <v>41</v>
      </c>
      <c r="M135" s="21" t="s">
        <v>41</v>
      </c>
      <c r="N135" s="21" t="s">
        <v>2104</v>
      </c>
      <c r="O135" s="85" t="s">
        <v>1991</v>
      </c>
      <c r="P135" s="20">
        <v>2023</v>
      </c>
      <c r="Q135" s="20" t="s">
        <v>1985</v>
      </c>
      <c r="R135" s="20" t="s">
        <v>39</v>
      </c>
      <c r="S135" s="20" t="s">
        <v>1833</v>
      </c>
      <c r="T135" s="20" t="str">
        <f t="shared" si="9"/>
        <v>DWDM-2070B</v>
      </c>
      <c r="U135" s="20" t="s">
        <v>480</v>
      </c>
      <c r="V135" s="20" t="s">
        <v>40</v>
      </c>
      <c r="W135" s="20" t="s">
        <v>2295</v>
      </c>
      <c r="X135" s="20" t="s">
        <v>2244</v>
      </c>
      <c r="Y135" s="20" t="s">
        <v>1511</v>
      </c>
      <c r="Z135" s="20" t="s">
        <v>1511</v>
      </c>
      <c r="AA135" s="132">
        <v>45404</v>
      </c>
      <c r="AB135" s="20" t="str">
        <f>"Wk"&amp;WEEKNUM(AA135,21)</f>
        <v>Wk17</v>
      </c>
      <c r="AC135" s="21">
        <v>45404</v>
      </c>
      <c r="AD135" s="21"/>
      <c r="AE135" s="22"/>
      <c r="AF135" s="22"/>
      <c r="AG135" s="23"/>
      <c r="AH135" s="20"/>
      <c r="AI135" s="24"/>
      <c r="AJ135" s="25"/>
      <c r="AK135" s="20" t="s">
        <v>66</v>
      </c>
      <c r="AL135" s="21">
        <v>45404</v>
      </c>
      <c r="AM135" s="20" t="str">
        <f t="shared" si="10"/>
        <v>Wk17</v>
      </c>
      <c r="AN135" t="s">
        <v>2276</v>
      </c>
      <c r="AO135" s="26">
        <v>0</v>
      </c>
      <c r="AP135" s="20"/>
      <c r="AQ135" s="20"/>
      <c r="AR135" s="20"/>
      <c r="AS135" s="20"/>
      <c r="AT135" s="27"/>
      <c r="AU135" s="20"/>
      <c r="AV135" s="27"/>
      <c r="AW135" s="21">
        <v>45400</v>
      </c>
      <c r="AX135" t="e">
        <f>IF(MATCH(F135,Sheet1!A:A,0),"YES","NO")</f>
        <v>#N/A</v>
      </c>
    </row>
    <row r="136" spans="1:50" x14ac:dyDescent="0.35">
      <c r="A136" s="18" t="s">
        <v>477</v>
      </c>
      <c r="B136" s="19">
        <v>0.52483716914949996</v>
      </c>
      <c r="C136" s="32" t="e">
        <v>#N/A</v>
      </c>
      <c r="D136" s="18" t="s">
        <v>59</v>
      </c>
      <c r="E136" s="20" t="s">
        <v>231</v>
      </c>
      <c r="F136" s="20" t="s">
        <v>483</v>
      </c>
      <c r="G136" s="32" t="e">
        <v>#N/A</v>
      </c>
      <c r="H136" s="37" t="s">
        <v>484</v>
      </c>
      <c r="I136" s="20" t="s">
        <v>200</v>
      </c>
      <c r="J136" s="20" t="s">
        <v>96</v>
      </c>
      <c r="K136" s="20"/>
      <c r="L136" s="21" t="s">
        <v>41</v>
      </c>
      <c r="M136" s="21" t="s">
        <v>41</v>
      </c>
      <c r="N136" s="21" t="s">
        <v>2212</v>
      </c>
      <c r="O136" s="85" t="s">
        <v>1991</v>
      </c>
      <c r="P136" s="20">
        <v>2023</v>
      </c>
      <c r="Q136" s="20" t="s">
        <v>1985</v>
      </c>
      <c r="R136" s="20" t="s">
        <v>39</v>
      </c>
      <c r="S136" s="20" t="s">
        <v>1833</v>
      </c>
      <c r="T136" s="20" t="str">
        <f t="shared" si="9"/>
        <v>DWDM-8709A</v>
      </c>
      <c r="U136" s="20" t="s">
        <v>231</v>
      </c>
      <c r="V136" s="20" t="s">
        <v>40</v>
      </c>
      <c r="W136" s="20" t="s">
        <v>2295</v>
      </c>
      <c r="X136" s="20" t="s">
        <v>2244</v>
      </c>
      <c r="Y136" s="20" t="s">
        <v>1511</v>
      </c>
      <c r="Z136" s="20" t="s">
        <v>1511</v>
      </c>
      <c r="AA136" s="132">
        <v>45400</v>
      </c>
      <c r="AB136" s="20" t="str">
        <f>"Wk"&amp;WEEKNUM(AA136,21)</f>
        <v>Wk16</v>
      </c>
      <c r="AC136" s="21">
        <v>45400</v>
      </c>
      <c r="AD136" s="21"/>
      <c r="AE136" s="22"/>
      <c r="AF136" s="22"/>
      <c r="AG136" s="23"/>
      <c r="AH136" s="20"/>
      <c r="AI136" s="24"/>
      <c r="AJ136" s="25"/>
      <c r="AK136" s="20" t="s">
        <v>66</v>
      </c>
      <c r="AL136" s="21">
        <v>45411</v>
      </c>
      <c r="AM136" s="20" t="str">
        <f t="shared" si="10"/>
        <v>Wk18</v>
      </c>
      <c r="AN136" t="s">
        <v>2276</v>
      </c>
      <c r="AO136" s="26">
        <v>0</v>
      </c>
      <c r="AP136" s="20"/>
      <c r="AQ136" s="20"/>
      <c r="AR136" s="20"/>
      <c r="AS136" s="20"/>
      <c r="AT136" s="27"/>
      <c r="AU136" s="28"/>
      <c r="AV136" s="27"/>
      <c r="AW136" s="21">
        <v>45400</v>
      </c>
      <c r="AX136" t="e">
        <f>IF(MATCH(F136,Sheet1!A:A,0),"YES","NO")</f>
        <v>#N/A</v>
      </c>
    </row>
    <row r="137" spans="1:50" x14ac:dyDescent="0.35">
      <c r="A137" s="18" t="s">
        <v>485</v>
      </c>
      <c r="B137" s="19">
        <v>0.79046992204199995</v>
      </c>
      <c r="C137" s="19" t="e">
        <v>#N/A</v>
      </c>
      <c r="D137" s="18">
        <v>2023</v>
      </c>
      <c r="E137" s="20" t="s">
        <v>486</v>
      </c>
      <c r="F137" s="20" t="s">
        <v>487</v>
      </c>
      <c r="G137" s="19" t="e">
        <v>#N/A</v>
      </c>
      <c r="H137" s="20" t="s">
        <v>488</v>
      </c>
      <c r="I137" s="20" t="s">
        <v>367</v>
      </c>
      <c r="J137" s="20" t="s">
        <v>64</v>
      </c>
      <c r="K137" s="20"/>
      <c r="L137" s="21"/>
      <c r="M137" s="21"/>
      <c r="N137" s="21" t="s">
        <v>2113</v>
      </c>
      <c r="O137" s="85" t="s">
        <v>1991</v>
      </c>
      <c r="P137" s="20">
        <v>2023</v>
      </c>
      <c r="Q137" s="20" t="s">
        <v>1985</v>
      </c>
      <c r="R137" s="20" t="s">
        <v>39</v>
      </c>
      <c r="S137" s="20" t="s">
        <v>1833</v>
      </c>
      <c r="T137" s="20" t="str">
        <f t="shared" si="9"/>
        <v>DWDM-2632A</v>
      </c>
      <c r="U137" s="20" t="s">
        <v>486</v>
      </c>
      <c r="V137" s="20" t="s">
        <v>40</v>
      </c>
      <c r="W137" s="20" t="s">
        <v>1771</v>
      </c>
      <c r="X137" s="20" t="e">
        <v>#N/A</v>
      </c>
      <c r="Y137" s="20" t="e">
        <v>#N/A</v>
      </c>
      <c r="Z137" s="20" t="e">
        <v>#N/A</v>
      </c>
      <c r="AA137" s="132">
        <v>45433</v>
      </c>
      <c r="AB137" s="20" t="str">
        <f>"Wk"&amp;WEEKNUM(AA137,21)</f>
        <v>Wk21</v>
      </c>
      <c r="AC137" s="21">
        <v>45378</v>
      </c>
      <c r="AD137" s="21" t="s">
        <v>489</v>
      </c>
      <c r="AE137" s="22" t="s">
        <v>490</v>
      </c>
      <c r="AF137" s="22" t="s">
        <v>2365</v>
      </c>
      <c r="AG137" s="23"/>
      <c r="AH137" s="20"/>
      <c r="AI137" s="24">
        <v>45405</v>
      </c>
      <c r="AJ137" s="25" t="s">
        <v>382</v>
      </c>
      <c r="AK137" s="20" t="s">
        <v>66</v>
      </c>
      <c r="AL137" s="21">
        <v>45407</v>
      </c>
      <c r="AM137" s="20" t="str">
        <f t="shared" si="10"/>
        <v>Wk17</v>
      </c>
      <c r="AN137" t="s">
        <v>2277</v>
      </c>
      <c r="AO137" s="26"/>
      <c r="AP137" s="20"/>
      <c r="AQ137" s="20"/>
      <c r="AR137" s="20"/>
      <c r="AS137" s="20"/>
      <c r="AT137" s="27">
        <v>0</v>
      </c>
      <c r="AU137" s="28"/>
      <c r="AV137" s="25"/>
      <c r="AW137" s="20"/>
      <c r="AX137" t="e">
        <f>IF(MATCH(F137,Sheet1!A:A,0),"YES","NO")</f>
        <v>#N/A</v>
      </c>
    </row>
    <row r="138" spans="1:50" hidden="1" x14ac:dyDescent="0.35">
      <c r="A138" s="35" t="s">
        <v>491</v>
      </c>
      <c r="B138" s="36">
        <v>0.79140867852699992</v>
      </c>
      <c r="C138" s="36">
        <v>1.077274265145</v>
      </c>
      <c r="D138" s="35">
        <v>2023</v>
      </c>
      <c r="E138" s="20" t="s">
        <v>492</v>
      </c>
      <c r="F138" s="20" t="s">
        <v>493</v>
      </c>
      <c r="G138" s="36">
        <v>1.077274265145</v>
      </c>
      <c r="H138" s="20" t="s">
        <v>494</v>
      </c>
      <c r="I138" s="20" t="s">
        <v>367</v>
      </c>
      <c r="J138" s="20" t="s">
        <v>158</v>
      </c>
      <c r="K138" s="20"/>
      <c r="L138" s="21"/>
      <c r="M138" s="21"/>
      <c r="N138" s="21" t="s">
        <v>2217</v>
      </c>
      <c r="O138" s="85" t="s">
        <v>1991</v>
      </c>
      <c r="P138" s="20">
        <v>2024</v>
      </c>
      <c r="Q138" s="20" t="s">
        <v>1988</v>
      </c>
      <c r="R138" s="20" t="s">
        <v>39</v>
      </c>
      <c r="S138" s="20" t="s">
        <v>1833</v>
      </c>
      <c r="T138" s="20" t="str">
        <f t="shared" si="9"/>
        <v>DWDM-8923B</v>
      </c>
      <c r="U138" s="20" t="s">
        <v>492</v>
      </c>
      <c r="V138" s="20" t="s">
        <v>390</v>
      </c>
      <c r="W138" s="20" t="s">
        <v>1792</v>
      </c>
      <c r="X138" s="20" t="e">
        <v>#N/A</v>
      </c>
      <c r="Y138" s="20" t="e">
        <v>#N/A</v>
      </c>
      <c r="Z138" s="20" t="e">
        <v>#N/A</v>
      </c>
      <c r="AA138" s="132"/>
      <c r="AB138" s="20"/>
      <c r="AC138" s="21"/>
      <c r="AD138" s="21" t="s">
        <v>495</v>
      </c>
      <c r="AE138" s="22" t="s">
        <v>496</v>
      </c>
      <c r="AF138" s="22"/>
      <c r="AG138" s="23"/>
      <c r="AH138" s="20"/>
      <c r="AI138" s="24"/>
      <c r="AJ138" s="25" t="s">
        <v>382</v>
      </c>
      <c r="AK138" s="20" t="s">
        <v>41</v>
      </c>
      <c r="AL138" s="20"/>
      <c r="AM138" s="20"/>
      <c r="AN138" t="e">
        <v>#N/A</v>
      </c>
      <c r="AO138" s="26"/>
      <c r="AP138" s="20"/>
      <c r="AQ138" s="20"/>
      <c r="AR138" s="20" t="s">
        <v>41</v>
      </c>
      <c r="AS138" s="20" t="s">
        <v>40</v>
      </c>
      <c r="AT138" s="27">
        <v>45344</v>
      </c>
      <c r="AU138" s="28" t="s">
        <v>40</v>
      </c>
      <c r="AV138" s="25"/>
      <c r="AW138" s="20"/>
      <c r="AX138" t="e">
        <f>IF(MATCH(F138,Sheet1!A:A,0),"YES","NO")</f>
        <v>#N/A</v>
      </c>
    </row>
    <row r="139" spans="1:50" hidden="1" x14ac:dyDescent="0.35">
      <c r="A139" s="18" t="s">
        <v>497</v>
      </c>
      <c r="B139" s="19" t="e">
        <v>#N/A</v>
      </c>
      <c r="C139" s="19" t="e">
        <v>#N/A</v>
      </c>
      <c r="D139" s="18">
        <v>2023</v>
      </c>
      <c r="E139" s="20" t="s">
        <v>60</v>
      </c>
      <c r="F139" s="20" t="s">
        <v>498</v>
      </c>
      <c r="G139" s="19" t="e">
        <v>#N/A</v>
      </c>
      <c r="H139" s="20" t="s">
        <v>432</v>
      </c>
      <c r="I139" s="20" t="s">
        <v>426</v>
      </c>
      <c r="J139" s="20" t="s">
        <v>158</v>
      </c>
      <c r="K139" s="20"/>
      <c r="L139" s="21"/>
      <c r="M139" s="21"/>
      <c r="N139" s="21" t="s">
        <v>1996</v>
      </c>
      <c r="O139" s="85" t="s">
        <v>1991</v>
      </c>
      <c r="P139" s="20">
        <v>2024</v>
      </c>
      <c r="Q139" s="20" t="s">
        <v>184</v>
      </c>
      <c r="R139" s="20" t="s">
        <v>39</v>
      </c>
      <c r="S139" s="20" t="s">
        <v>1968</v>
      </c>
      <c r="T139" s="20" t="str">
        <f t="shared" si="9"/>
        <v>DWDM-1049B</v>
      </c>
      <c r="U139" s="20" t="s">
        <v>60</v>
      </c>
      <c r="V139" s="20" t="s">
        <v>1897</v>
      </c>
      <c r="W139" s="20" t="s">
        <v>2295</v>
      </c>
      <c r="X139" s="20" t="e">
        <v>#N/A</v>
      </c>
      <c r="Y139" s="20" t="e">
        <v>#N/A</v>
      </c>
      <c r="Z139" s="20" t="e">
        <v>#N/A</v>
      </c>
      <c r="AA139" s="132"/>
      <c r="AB139" s="20"/>
      <c r="AC139" s="21" t="s">
        <v>40</v>
      </c>
      <c r="AD139" s="21"/>
      <c r="AE139" s="22"/>
      <c r="AF139" s="22"/>
      <c r="AG139" s="23"/>
      <c r="AH139" s="20" t="s">
        <v>41</v>
      </c>
      <c r="AI139" s="24"/>
      <c r="AJ139" s="25" t="s">
        <v>40</v>
      </c>
      <c r="AK139" s="20" t="s">
        <v>41</v>
      </c>
      <c r="AL139" s="21">
        <v>45224</v>
      </c>
      <c r="AM139" s="20" t="str">
        <f t="shared" si="10"/>
        <v>Wk43</v>
      </c>
      <c r="AN139" t="e">
        <v>#N/A</v>
      </c>
      <c r="AO139" s="26"/>
      <c r="AP139" s="20"/>
      <c r="AQ139" s="20"/>
      <c r="AR139" s="20" t="s">
        <v>41</v>
      </c>
      <c r="AS139" s="20" t="s">
        <v>40</v>
      </c>
      <c r="AT139" s="27">
        <v>45224</v>
      </c>
      <c r="AU139" s="28" t="s">
        <v>40</v>
      </c>
      <c r="AV139" s="25"/>
      <c r="AW139" s="20"/>
      <c r="AX139" t="e">
        <f>IF(MATCH(F139,Sheet1!A:A,0),"YES","NO")</f>
        <v>#N/A</v>
      </c>
    </row>
    <row r="140" spans="1:50" hidden="1" x14ac:dyDescent="0.35">
      <c r="A140" s="18" t="s">
        <v>497</v>
      </c>
      <c r="B140" s="19" t="e">
        <v>#N/A</v>
      </c>
      <c r="C140" s="19" t="e">
        <v>#N/A</v>
      </c>
      <c r="D140" s="18">
        <v>2023</v>
      </c>
      <c r="E140" s="20" t="s">
        <v>121</v>
      </c>
      <c r="F140" s="20" t="s">
        <v>499</v>
      </c>
      <c r="G140" s="19" t="e">
        <v>#N/A</v>
      </c>
      <c r="H140" s="20" t="s">
        <v>500</v>
      </c>
      <c r="I140" s="20" t="s">
        <v>426</v>
      </c>
      <c r="J140" s="20" t="s">
        <v>158</v>
      </c>
      <c r="K140" s="20"/>
      <c r="L140" s="21"/>
      <c r="M140" s="21"/>
      <c r="N140" s="21" t="s">
        <v>1994</v>
      </c>
      <c r="O140" s="85" t="s">
        <v>1991</v>
      </c>
      <c r="P140" s="20">
        <v>2024</v>
      </c>
      <c r="Q140" s="20" t="s">
        <v>184</v>
      </c>
      <c r="R140" s="20" t="s">
        <v>39</v>
      </c>
      <c r="S140" s="20" t="s">
        <v>1967</v>
      </c>
      <c r="T140" s="20" t="str">
        <f t="shared" si="9"/>
        <v>DWDM-1475A</v>
      </c>
      <c r="U140" s="20" t="s">
        <v>121</v>
      </c>
      <c r="V140" s="20" t="s">
        <v>1897</v>
      </c>
      <c r="W140" s="20" t="s">
        <v>2295</v>
      </c>
      <c r="X140" s="20" t="e">
        <v>#N/A</v>
      </c>
      <c r="Y140" s="20" t="e">
        <v>#N/A</v>
      </c>
      <c r="Z140" s="20" t="e">
        <v>#N/A</v>
      </c>
      <c r="AA140" s="132"/>
      <c r="AB140" s="20"/>
      <c r="AC140" s="21" t="s">
        <v>40</v>
      </c>
      <c r="AD140" s="21"/>
      <c r="AE140" s="22"/>
      <c r="AF140" s="22"/>
      <c r="AG140" s="23"/>
      <c r="AH140" s="20" t="s">
        <v>41</v>
      </c>
      <c r="AI140" s="24"/>
      <c r="AJ140" s="25" t="s">
        <v>40</v>
      </c>
      <c r="AK140" s="20" t="s">
        <v>41</v>
      </c>
      <c r="AL140" s="21">
        <v>45224</v>
      </c>
      <c r="AM140" s="20" t="str">
        <f t="shared" si="10"/>
        <v>Wk43</v>
      </c>
      <c r="AN140" t="e">
        <v>#N/A</v>
      </c>
      <c r="AO140" s="26"/>
      <c r="AP140" s="20"/>
      <c r="AQ140" s="20"/>
      <c r="AR140" s="20" t="s">
        <v>41</v>
      </c>
      <c r="AS140" s="20" t="s">
        <v>40</v>
      </c>
      <c r="AT140" s="27">
        <v>45224</v>
      </c>
      <c r="AU140" s="28" t="s">
        <v>40</v>
      </c>
      <c r="AV140" s="25"/>
      <c r="AW140" s="20"/>
      <c r="AX140" t="e">
        <f>IF(MATCH(F140,Sheet1!A:A,0),"YES","NO")</f>
        <v>#N/A</v>
      </c>
    </row>
    <row r="141" spans="1:50" hidden="1" x14ac:dyDescent="0.35">
      <c r="A141" s="18" t="s">
        <v>497</v>
      </c>
      <c r="B141" s="19" t="e">
        <v>#N/A</v>
      </c>
      <c r="C141" s="19" t="e">
        <v>#N/A</v>
      </c>
      <c r="D141" s="18">
        <v>2023</v>
      </c>
      <c r="E141" s="20" t="s">
        <v>303</v>
      </c>
      <c r="F141" s="20" t="s">
        <v>501</v>
      </c>
      <c r="G141" s="19" t="e">
        <v>#N/A</v>
      </c>
      <c r="H141" s="20" t="s">
        <v>428</v>
      </c>
      <c r="I141" s="20" t="s">
        <v>426</v>
      </c>
      <c r="J141" s="20" t="s">
        <v>158</v>
      </c>
      <c r="K141" s="20"/>
      <c r="L141" s="21"/>
      <c r="M141" s="21"/>
      <c r="N141" s="21" t="s">
        <v>2004</v>
      </c>
      <c r="O141" s="85" t="s">
        <v>1990</v>
      </c>
      <c r="P141" s="20">
        <v>2024</v>
      </c>
      <c r="Q141" s="20" t="s">
        <v>184</v>
      </c>
      <c r="R141" s="20" t="s">
        <v>39</v>
      </c>
      <c r="S141" s="20" t="s">
        <v>1972</v>
      </c>
      <c r="T141" s="20" t="str">
        <f t="shared" si="9"/>
        <v>DWDM-2021B</v>
      </c>
      <c r="U141" s="20" t="s">
        <v>303</v>
      </c>
      <c r="V141" s="20" t="s">
        <v>1897</v>
      </c>
      <c r="W141" s="20" t="s">
        <v>2295</v>
      </c>
      <c r="X141" s="20" t="e">
        <v>#N/A</v>
      </c>
      <c r="Y141" s="20" t="e">
        <v>#N/A</v>
      </c>
      <c r="Z141" s="20" t="e">
        <v>#N/A</v>
      </c>
      <c r="AA141" s="132"/>
      <c r="AB141" s="20"/>
      <c r="AC141" s="21" t="s">
        <v>40</v>
      </c>
      <c r="AD141" s="21"/>
      <c r="AE141" s="22"/>
      <c r="AF141" s="22"/>
      <c r="AG141" s="23"/>
      <c r="AH141" s="20" t="s">
        <v>41</v>
      </c>
      <c r="AI141" s="24"/>
      <c r="AJ141" s="25" t="s">
        <v>40</v>
      </c>
      <c r="AK141" s="20" t="s">
        <v>41</v>
      </c>
      <c r="AL141" s="21">
        <v>45224</v>
      </c>
      <c r="AM141" s="20" t="str">
        <f t="shared" si="10"/>
        <v>Wk43</v>
      </c>
      <c r="AN141" t="e">
        <v>#N/A</v>
      </c>
      <c r="AO141" s="26"/>
      <c r="AP141" s="20"/>
      <c r="AQ141" s="20"/>
      <c r="AR141" s="20" t="s">
        <v>41</v>
      </c>
      <c r="AS141" s="20" t="s">
        <v>40</v>
      </c>
      <c r="AT141" s="27">
        <v>45224</v>
      </c>
      <c r="AU141" s="28" t="s">
        <v>40</v>
      </c>
      <c r="AV141" s="25"/>
      <c r="AW141" s="20"/>
      <c r="AX141" t="e">
        <f>IF(MATCH(F141,Sheet1!A:A,0),"YES","NO")</f>
        <v>#N/A</v>
      </c>
    </row>
    <row r="142" spans="1:50" hidden="1" x14ac:dyDescent="0.35">
      <c r="A142" s="18" t="s">
        <v>497</v>
      </c>
      <c r="B142" s="19" t="e">
        <v>#N/A</v>
      </c>
      <c r="C142" s="19" t="e">
        <v>#N/A</v>
      </c>
      <c r="D142" s="18">
        <v>2023</v>
      </c>
      <c r="E142" s="20" t="s">
        <v>201</v>
      </c>
      <c r="F142" s="20" t="s">
        <v>502</v>
      </c>
      <c r="G142" s="19" t="e">
        <v>#N/A</v>
      </c>
      <c r="H142" s="20" t="s">
        <v>503</v>
      </c>
      <c r="I142" s="20" t="s">
        <v>426</v>
      </c>
      <c r="J142" s="20" t="s">
        <v>158</v>
      </c>
      <c r="K142" s="20"/>
      <c r="L142" s="21"/>
      <c r="M142" s="21"/>
      <c r="N142" s="21" t="e">
        <v>#N/A</v>
      </c>
      <c r="O142" s="85" t="s">
        <v>1878</v>
      </c>
      <c r="P142" s="20"/>
      <c r="Q142" s="20"/>
      <c r="R142" s="20"/>
      <c r="S142" s="20"/>
      <c r="T142" s="20" t="str">
        <f t="shared" si="9"/>
        <v>DWDM-</v>
      </c>
      <c r="U142" s="20"/>
      <c r="V142" s="20"/>
      <c r="W142" s="20" t="s">
        <v>2295</v>
      </c>
      <c r="X142" s="20" t="e">
        <v>#N/A</v>
      </c>
      <c r="Y142" s="20" t="e">
        <v>#N/A</v>
      </c>
      <c r="Z142" s="20" t="e">
        <v>#N/A</v>
      </c>
      <c r="AA142" s="132"/>
      <c r="AB142" s="20"/>
      <c r="AC142" s="21" t="s">
        <v>40</v>
      </c>
      <c r="AD142" s="21"/>
      <c r="AE142" s="22"/>
      <c r="AF142" s="22"/>
      <c r="AG142" s="23"/>
      <c r="AH142" s="20" t="s">
        <v>41</v>
      </c>
      <c r="AI142" s="24"/>
      <c r="AJ142" s="25" t="s">
        <v>40</v>
      </c>
      <c r="AK142" s="20" t="s">
        <v>41</v>
      </c>
      <c r="AL142" s="21">
        <v>45224</v>
      </c>
      <c r="AM142" s="20" t="str">
        <f t="shared" si="10"/>
        <v>Wk43</v>
      </c>
      <c r="AN142" t="e">
        <v>#N/A</v>
      </c>
      <c r="AO142" s="26"/>
      <c r="AP142" s="20"/>
      <c r="AQ142" s="20"/>
      <c r="AR142" s="20" t="s">
        <v>41</v>
      </c>
      <c r="AS142" s="20" t="s">
        <v>40</v>
      </c>
      <c r="AT142" s="27">
        <v>45224</v>
      </c>
      <c r="AU142" s="20" t="s">
        <v>40</v>
      </c>
      <c r="AV142" s="25"/>
      <c r="AW142" s="20"/>
      <c r="AX142" t="e">
        <f>IF(MATCH(F142,Sheet1!A:A,0),"YES","NO")</f>
        <v>#N/A</v>
      </c>
    </row>
    <row r="143" spans="1:50" hidden="1" x14ac:dyDescent="0.35">
      <c r="A143" s="18" t="s">
        <v>497</v>
      </c>
      <c r="B143" s="19" t="e">
        <v>#N/A</v>
      </c>
      <c r="C143" s="19" t="e">
        <v>#N/A</v>
      </c>
      <c r="D143" s="18">
        <v>2023</v>
      </c>
      <c r="E143" s="20" t="s">
        <v>504</v>
      </c>
      <c r="F143" s="20" t="s">
        <v>505</v>
      </c>
      <c r="G143" s="19" t="e">
        <v>#N/A</v>
      </c>
      <c r="H143" s="20" t="s">
        <v>506</v>
      </c>
      <c r="I143" s="20" t="s">
        <v>426</v>
      </c>
      <c r="J143" s="20" t="s">
        <v>158</v>
      </c>
      <c r="K143" s="20"/>
      <c r="L143" s="21"/>
      <c r="M143" s="21"/>
      <c r="N143" s="21" t="e">
        <v>#N/A</v>
      </c>
      <c r="O143" s="85" t="s">
        <v>1878</v>
      </c>
      <c r="P143" s="20"/>
      <c r="Q143" s="20"/>
      <c r="R143" s="20"/>
      <c r="S143" s="20"/>
      <c r="T143" s="20" t="str">
        <f t="shared" si="9"/>
        <v>DWDM-</v>
      </c>
      <c r="U143" s="20"/>
      <c r="V143" s="20"/>
      <c r="W143" s="20" t="s">
        <v>2295</v>
      </c>
      <c r="X143" s="20" t="e">
        <v>#N/A</v>
      </c>
      <c r="Y143" s="20" t="e">
        <v>#N/A</v>
      </c>
      <c r="Z143" s="20" t="e">
        <v>#N/A</v>
      </c>
      <c r="AA143" s="132"/>
      <c r="AB143" s="20"/>
      <c r="AC143" s="21" t="s">
        <v>40</v>
      </c>
      <c r="AD143" s="21"/>
      <c r="AE143" s="22"/>
      <c r="AF143" s="22"/>
      <c r="AG143" s="23"/>
      <c r="AH143" s="20" t="s">
        <v>41</v>
      </c>
      <c r="AI143" s="24"/>
      <c r="AJ143" s="25" t="s">
        <v>40</v>
      </c>
      <c r="AK143" s="20" t="s">
        <v>41</v>
      </c>
      <c r="AL143" s="21">
        <v>45224</v>
      </c>
      <c r="AM143" s="20" t="str">
        <f t="shared" si="10"/>
        <v>Wk43</v>
      </c>
      <c r="AN143" t="e">
        <v>#N/A</v>
      </c>
      <c r="AO143" s="26"/>
      <c r="AP143" s="20"/>
      <c r="AQ143" s="20"/>
      <c r="AR143" s="20" t="s">
        <v>41</v>
      </c>
      <c r="AS143" s="20" t="s">
        <v>40</v>
      </c>
      <c r="AT143" s="27">
        <v>45224</v>
      </c>
      <c r="AU143" s="20" t="s">
        <v>40</v>
      </c>
      <c r="AV143" s="25"/>
      <c r="AW143" s="20"/>
      <c r="AX143" t="e">
        <f>IF(MATCH(F143,Sheet1!A:A,0),"YES","NO")</f>
        <v>#N/A</v>
      </c>
    </row>
    <row r="144" spans="1:50" x14ac:dyDescent="0.35">
      <c r="A144" s="18" t="s">
        <v>507</v>
      </c>
      <c r="B144" s="19" t="e">
        <v>#N/A</v>
      </c>
      <c r="C144" s="19" t="e">
        <v>#N/A</v>
      </c>
      <c r="D144" s="18">
        <v>2023</v>
      </c>
      <c r="E144" s="20" t="s">
        <v>508</v>
      </c>
      <c r="F144" s="20" t="s">
        <v>509</v>
      </c>
      <c r="G144" s="19" t="e">
        <v>#N/A</v>
      </c>
      <c r="H144" s="20" t="s">
        <v>510</v>
      </c>
      <c r="I144" s="20" t="s">
        <v>367</v>
      </c>
      <c r="J144" s="20" t="s">
        <v>96</v>
      </c>
      <c r="K144" s="20"/>
      <c r="L144" s="21"/>
      <c r="M144" s="21"/>
      <c r="N144" s="21" t="s">
        <v>2045</v>
      </c>
      <c r="O144" s="85" t="s">
        <v>1991</v>
      </c>
      <c r="P144" s="20">
        <v>2023</v>
      </c>
      <c r="Q144" s="20" t="s">
        <v>1985</v>
      </c>
      <c r="R144" s="20" t="s">
        <v>39</v>
      </c>
      <c r="S144" s="20" t="s">
        <v>1833</v>
      </c>
      <c r="T144" s="20" t="str">
        <f t="shared" si="9"/>
        <v>DWDM-1007A</v>
      </c>
      <c r="U144" s="20" t="s">
        <v>508</v>
      </c>
      <c r="V144" s="20" t="s">
        <v>40</v>
      </c>
      <c r="W144" s="20" t="s">
        <v>1753</v>
      </c>
      <c r="X144" s="20" t="e">
        <v>#N/A</v>
      </c>
      <c r="Y144" s="20" t="e">
        <v>#N/A</v>
      </c>
      <c r="Z144" s="20" t="e">
        <v>#N/A</v>
      </c>
      <c r="AA144" s="132"/>
      <c r="AB144" s="20"/>
      <c r="AC144" s="21">
        <v>45209</v>
      </c>
      <c r="AD144" s="21"/>
      <c r="AE144" s="22"/>
      <c r="AF144" s="22"/>
      <c r="AG144" s="23"/>
      <c r="AH144" s="20" t="s">
        <v>66</v>
      </c>
      <c r="AI144" s="24"/>
      <c r="AJ144" s="25" t="s">
        <v>40</v>
      </c>
      <c r="AK144" s="20" t="s">
        <v>66</v>
      </c>
      <c r="AL144" s="21">
        <v>45209</v>
      </c>
      <c r="AM144" s="20" t="str">
        <f t="shared" si="10"/>
        <v>Wk41</v>
      </c>
      <c r="AN144" t="e">
        <v>#N/A</v>
      </c>
      <c r="AO144" s="26"/>
      <c r="AP144" s="20"/>
      <c r="AQ144" s="20"/>
      <c r="AR144" s="20" t="s">
        <v>66</v>
      </c>
      <c r="AS144" s="20" t="s">
        <v>40</v>
      </c>
      <c r="AT144" s="27">
        <v>45237</v>
      </c>
      <c r="AU144" s="20" t="s">
        <v>40</v>
      </c>
      <c r="AV144" s="25"/>
      <c r="AW144" s="20"/>
      <c r="AX144" t="e">
        <f>IF(MATCH(F144,Sheet1!A:A,0),"YES","NO")</f>
        <v>#N/A</v>
      </c>
    </row>
    <row r="145" spans="1:51" x14ac:dyDescent="0.35">
      <c r="A145" s="18" t="s">
        <v>507</v>
      </c>
      <c r="B145" s="19" t="e">
        <v>#N/A</v>
      </c>
      <c r="C145" s="19" t="e">
        <v>#N/A</v>
      </c>
      <c r="D145" s="18">
        <v>2023</v>
      </c>
      <c r="E145" s="20" t="s">
        <v>511</v>
      </c>
      <c r="F145" s="20" t="s">
        <v>512</v>
      </c>
      <c r="G145" s="19" t="e">
        <v>#N/A</v>
      </c>
      <c r="H145" s="20" t="s">
        <v>513</v>
      </c>
      <c r="I145" s="20" t="s">
        <v>367</v>
      </c>
      <c r="J145" s="20" t="s">
        <v>297</v>
      </c>
      <c r="K145" s="20"/>
      <c r="L145" s="21"/>
      <c r="M145" s="21"/>
      <c r="N145" s="21" t="s">
        <v>2099</v>
      </c>
      <c r="O145" s="85" t="s">
        <v>1991</v>
      </c>
      <c r="P145" s="20">
        <v>2023</v>
      </c>
      <c r="Q145" s="20" t="s">
        <v>1985</v>
      </c>
      <c r="R145" s="20" t="s">
        <v>39</v>
      </c>
      <c r="S145" s="20" t="s">
        <v>1833</v>
      </c>
      <c r="T145" s="20" t="str">
        <f t="shared" si="9"/>
        <v>DWDM-1770B</v>
      </c>
      <c r="U145" s="20" t="s">
        <v>511</v>
      </c>
      <c r="V145" s="20" t="s">
        <v>40</v>
      </c>
      <c r="W145" s="20" t="s">
        <v>1771</v>
      </c>
      <c r="X145" s="20" t="e">
        <v>#N/A</v>
      </c>
      <c r="Y145" s="20" t="e">
        <v>#N/A</v>
      </c>
      <c r="Z145" s="20" t="e">
        <v>#N/A</v>
      </c>
      <c r="AA145" s="132"/>
      <c r="AB145" s="20"/>
      <c r="AC145" s="21">
        <v>45216</v>
      </c>
      <c r="AD145" s="21"/>
      <c r="AE145" s="22"/>
      <c r="AF145" s="22"/>
      <c r="AG145" s="23"/>
      <c r="AH145" s="20" t="s">
        <v>66</v>
      </c>
      <c r="AI145" s="24"/>
      <c r="AJ145" s="25" t="s">
        <v>40</v>
      </c>
      <c r="AK145" s="20" t="s">
        <v>66</v>
      </c>
      <c r="AL145" s="21">
        <v>45216</v>
      </c>
      <c r="AM145" s="20" t="str">
        <f t="shared" si="10"/>
        <v>Wk42</v>
      </c>
      <c r="AN145" t="e">
        <v>#N/A</v>
      </c>
      <c r="AO145" s="26"/>
      <c r="AP145" s="20"/>
      <c r="AQ145" s="20"/>
      <c r="AR145" s="20" t="s">
        <v>66</v>
      </c>
      <c r="AS145" s="20" t="s">
        <v>40</v>
      </c>
      <c r="AT145" s="27">
        <v>45237</v>
      </c>
      <c r="AU145" s="20" t="s">
        <v>40</v>
      </c>
      <c r="AV145" s="25"/>
      <c r="AW145" s="20"/>
      <c r="AX145" t="e">
        <f>IF(MATCH(F145,Sheet1!A:A,0),"YES","NO")</f>
        <v>#N/A</v>
      </c>
    </row>
    <row r="146" spans="1:51" x14ac:dyDescent="0.35">
      <c r="A146" s="18" t="s">
        <v>507</v>
      </c>
      <c r="B146" s="19" t="e">
        <v>#N/A</v>
      </c>
      <c r="C146" s="19" t="e">
        <v>#N/A</v>
      </c>
      <c r="D146" s="18">
        <v>2023</v>
      </c>
      <c r="E146" s="20" t="s">
        <v>514</v>
      </c>
      <c r="F146" s="20" t="s">
        <v>515</v>
      </c>
      <c r="G146" s="19" t="e">
        <v>#N/A</v>
      </c>
      <c r="H146" s="20" t="s">
        <v>516</v>
      </c>
      <c r="I146" s="20" t="s">
        <v>367</v>
      </c>
      <c r="J146" s="20" t="s">
        <v>297</v>
      </c>
      <c r="K146" s="20"/>
      <c r="L146" s="21"/>
      <c r="M146" s="21"/>
      <c r="N146" s="21" t="s">
        <v>2100</v>
      </c>
      <c r="O146" s="85" t="s">
        <v>1991</v>
      </c>
      <c r="P146" s="20">
        <v>2023</v>
      </c>
      <c r="Q146" s="20" t="s">
        <v>1985</v>
      </c>
      <c r="R146" s="20" t="s">
        <v>39</v>
      </c>
      <c r="S146" s="20" t="s">
        <v>1833</v>
      </c>
      <c r="T146" s="20" t="str">
        <f t="shared" si="9"/>
        <v>DWDM-1787B</v>
      </c>
      <c r="U146" s="20" t="s">
        <v>514</v>
      </c>
      <c r="V146" s="20" t="s">
        <v>40</v>
      </c>
      <c r="W146" s="20" t="s">
        <v>1764</v>
      </c>
      <c r="X146" s="20" t="e">
        <v>#N/A</v>
      </c>
      <c r="Y146" s="20" t="e">
        <v>#N/A</v>
      </c>
      <c r="Z146" s="20" t="e">
        <v>#N/A</v>
      </c>
      <c r="AA146" s="132"/>
      <c r="AB146" s="20"/>
      <c r="AC146" s="21">
        <v>45216</v>
      </c>
      <c r="AD146" s="21"/>
      <c r="AE146" s="22"/>
      <c r="AF146" s="22"/>
      <c r="AG146" s="23"/>
      <c r="AH146" s="20" t="s">
        <v>66</v>
      </c>
      <c r="AI146" s="24"/>
      <c r="AJ146" s="25" t="s">
        <v>40</v>
      </c>
      <c r="AK146" s="20" t="s">
        <v>66</v>
      </c>
      <c r="AL146" s="21">
        <v>45216</v>
      </c>
      <c r="AM146" s="20" t="str">
        <f t="shared" si="10"/>
        <v>Wk42</v>
      </c>
      <c r="AN146" t="e">
        <v>#N/A</v>
      </c>
      <c r="AO146" s="26"/>
      <c r="AP146" s="20"/>
      <c r="AQ146" s="20" t="s">
        <v>345</v>
      </c>
      <c r="AR146" s="20" t="s">
        <v>66</v>
      </c>
      <c r="AS146" s="20" t="s">
        <v>40</v>
      </c>
      <c r="AT146" s="27">
        <v>45237</v>
      </c>
      <c r="AU146" s="20" t="s">
        <v>40</v>
      </c>
      <c r="AV146" s="25"/>
      <c r="AW146" s="20"/>
      <c r="AX146" t="e">
        <f>IF(MATCH(F146,Sheet1!A:A,0),"YES","NO")</f>
        <v>#N/A</v>
      </c>
    </row>
    <row r="147" spans="1:51" x14ac:dyDescent="0.35">
      <c r="A147" s="18" t="s">
        <v>507</v>
      </c>
      <c r="B147" s="19" t="e">
        <v>#N/A</v>
      </c>
      <c r="C147" s="19" t="e">
        <v>#N/A</v>
      </c>
      <c r="D147" s="18">
        <v>2023</v>
      </c>
      <c r="E147" s="20" t="s">
        <v>480</v>
      </c>
      <c r="F147" s="20" t="s">
        <v>517</v>
      </c>
      <c r="G147" s="19" t="e">
        <v>#N/A</v>
      </c>
      <c r="H147" s="20" t="s">
        <v>518</v>
      </c>
      <c r="I147" s="20" t="s">
        <v>367</v>
      </c>
      <c r="J147" s="20" t="s">
        <v>297</v>
      </c>
      <c r="K147" s="20"/>
      <c r="L147" s="21"/>
      <c r="M147" s="21"/>
      <c r="N147" s="21" t="s">
        <v>2104</v>
      </c>
      <c r="O147" s="85" t="s">
        <v>1991</v>
      </c>
      <c r="P147" s="20">
        <v>2023</v>
      </c>
      <c r="Q147" s="20" t="s">
        <v>1985</v>
      </c>
      <c r="R147" s="20" t="s">
        <v>39</v>
      </c>
      <c r="S147" s="20" t="s">
        <v>1833</v>
      </c>
      <c r="T147" s="20" t="str">
        <f t="shared" si="9"/>
        <v>DWDM-2070B</v>
      </c>
      <c r="U147" s="20" t="s">
        <v>480</v>
      </c>
      <c r="V147" s="20" t="s">
        <v>40</v>
      </c>
      <c r="W147" s="20" t="s">
        <v>1755</v>
      </c>
      <c r="X147" s="20" t="e">
        <v>#N/A</v>
      </c>
      <c r="Y147" s="20" t="e">
        <v>#N/A</v>
      </c>
      <c r="Z147" s="20" t="e">
        <v>#N/A</v>
      </c>
      <c r="AA147" s="132"/>
      <c r="AB147" s="20"/>
      <c r="AC147" s="21">
        <v>45218</v>
      </c>
      <c r="AD147" s="21"/>
      <c r="AE147" s="22"/>
      <c r="AF147" s="22"/>
      <c r="AG147" s="23"/>
      <c r="AH147" s="20" t="s">
        <v>66</v>
      </c>
      <c r="AI147" s="24"/>
      <c r="AJ147" s="25" t="s">
        <v>40</v>
      </c>
      <c r="AK147" s="20" t="s">
        <v>66</v>
      </c>
      <c r="AL147" s="21">
        <v>45218</v>
      </c>
      <c r="AM147" s="20" t="str">
        <f t="shared" si="10"/>
        <v>Wk42</v>
      </c>
      <c r="AN147" t="e">
        <v>#N/A</v>
      </c>
      <c r="AO147" s="26"/>
      <c r="AP147" s="20"/>
      <c r="AQ147" s="20" t="s">
        <v>345</v>
      </c>
      <c r="AR147" s="20" t="s">
        <v>66</v>
      </c>
      <c r="AS147" s="20" t="s">
        <v>40</v>
      </c>
      <c r="AT147" s="27">
        <v>45237</v>
      </c>
      <c r="AU147" s="20" t="s">
        <v>40</v>
      </c>
      <c r="AV147" s="25"/>
      <c r="AW147" s="20"/>
      <c r="AX147" t="e">
        <f>IF(MATCH(F147,Sheet1!A:A,0),"YES","NO")</f>
        <v>#N/A</v>
      </c>
    </row>
    <row r="148" spans="1:51" x14ac:dyDescent="0.35">
      <c r="A148" s="18" t="s">
        <v>507</v>
      </c>
      <c r="B148" s="19" t="e">
        <v>#N/A</v>
      </c>
      <c r="C148" s="19" t="e">
        <v>#N/A</v>
      </c>
      <c r="D148" s="18">
        <v>2023</v>
      </c>
      <c r="E148" s="20" t="s">
        <v>519</v>
      </c>
      <c r="F148" s="20" t="s">
        <v>520</v>
      </c>
      <c r="G148" s="19" t="e">
        <v>#N/A</v>
      </c>
      <c r="H148" s="20" t="s">
        <v>521</v>
      </c>
      <c r="I148" s="20" t="s">
        <v>367</v>
      </c>
      <c r="J148" s="20" t="s">
        <v>297</v>
      </c>
      <c r="K148" s="20"/>
      <c r="L148" s="21"/>
      <c r="M148" s="21"/>
      <c r="N148" s="21" t="s">
        <v>2105</v>
      </c>
      <c r="O148" s="85" t="s">
        <v>1991</v>
      </c>
      <c r="P148" s="20">
        <v>2023</v>
      </c>
      <c r="Q148" s="20" t="s">
        <v>1985</v>
      </c>
      <c r="R148" s="20" t="s">
        <v>39</v>
      </c>
      <c r="S148" s="20" t="s">
        <v>1833</v>
      </c>
      <c r="T148" s="20" t="str">
        <f t="shared" si="9"/>
        <v>DWDM-2086A</v>
      </c>
      <c r="U148" s="20" t="s">
        <v>519</v>
      </c>
      <c r="V148" s="20" t="s">
        <v>40</v>
      </c>
      <c r="W148" s="20" t="s">
        <v>1764</v>
      </c>
      <c r="X148" s="20" t="e">
        <v>#N/A</v>
      </c>
      <c r="Y148" s="20" t="e">
        <v>#N/A</v>
      </c>
      <c r="Z148" s="20" t="e">
        <v>#N/A</v>
      </c>
      <c r="AA148" s="132"/>
      <c r="AB148" s="20"/>
      <c r="AC148" s="21">
        <v>45217</v>
      </c>
      <c r="AD148" s="21"/>
      <c r="AE148" s="22"/>
      <c r="AF148" s="22"/>
      <c r="AG148" s="23"/>
      <c r="AH148" s="20" t="s">
        <v>66</v>
      </c>
      <c r="AI148" s="24"/>
      <c r="AJ148" s="25" t="s">
        <v>40</v>
      </c>
      <c r="AK148" s="20" t="s">
        <v>66</v>
      </c>
      <c r="AL148" s="21">
        <v>45217</v>
      </c>
      <c r="AM148" s="20" t="str">
        <f t="shared" si="10"/>
        <v>Wk42</v>
      </c>
      <c r="AN148" t="e">
        <v>#N/A</v>
      </c>
      <c r="AO148" s="26"/>
      <c r="AP148" s="20"/>
      <c r="AQ148" s="20" t="s">
        <v>345</v>
      </c>
      <c r="AR148" s="20" t="s">
        <v>66</v>
      </c>
      <c r="AS148" s="20" t="s">
        <v>40</v>
      </c>
      <c r="AT148" s="27">
        <v>45237</v>
      </c>
      <c r="AU148" s="20" t="s">
        <v>40</v>
      </c>
      <c r="AV148" s="25"/>
      <c r="AW148" s="20"/>
      <c r="AX148" t="e">
        <f>IF(MATCH(F148,Sheet1!A:A,0),"YES","NO")</f>
        <v>#N/A</v>
      </c>
    </row>
    <row r="149" spans="1:51" x14ac:dyDescent="0.35">
      <c r="A149" s="18" t="s">
        <v>507</v>
      </c>
      <c r="B149" s="19" t="e">
        <v>#N/A</v>
      </c>
      <c r="C149" s="19" t="e">
        <v>#N/A</v>
      </c>
      <c r="D149" s="18">
        <v>2023</v>
      </c>
      <c r="E149" s="20" t="s">
        <v>231</v>
      </c>
      <c r="F149" s="20" t="s">
        <v>522</v>
      </c>
      <c r="G149" s="19" t="e">
        <v>#N/A</v>
      </c>
      <c r="H149" s="20" t="s">
        <v>523</v>
      </c>
      <c r="I149" s="20" t="s">
        <v>367</v>
      </c>
      <c r="J149" s="20" t="s">
        <v>96</v>
      </c>
      <c r="K149" s="20"/>
      <c r="L149" s="21"/>
      <c r="M149" s="21"/>
      <c r="N149" s="21" t="s">
        <v>2212</v>
      </c>
      <c r="O149" s="85" t="s">
        <v>1991</v>
      </c>
      <c r="P149" s="20">
        <v>2023</v>
      </c>
      <c r="Q149" s="20" t="s">
        <v>1985</v>
      </c>
      <c r="R149" s="20" t="s">
        <v>39</v>
      </c>
      <c r="S149" s="20" t="s">
        <v>1833</v>
      </c>
      <c r="T149" s="20" t="str">
        <f t="shared" si="9"/>
        <v>DWDM-8709A</v>
      </c>
      <c r="U149" s="20" t="s">
        <v>231</v>
      </c>
      <c r="V149" s="20" t="s">
        <v>40</v>
      </c>
      <c r="W149" s="20" t="s">
        <v>1752</v>
      </c>
      <c r="X149" s="20" t="e">
        <v>#N/A</v>
      </c>
      <c r="Y149" s="20" t="e">
        <v>#N/A</v>
      </c>
      <c r="Z149" s="20" t="e">
        <v>#N/A</v>
      </c>
      <c r="AA149" s="132"/>
      <c r="AB149" s="20"/>
      <c r="AC149" s="21">
        <v>45215</v>
      </c>
      <c r="AD149" s="21"/>
      <c r="AE149" s="22"/>
      <c r="AF149" s="22"/>
      <c r="AG149" s="23"/>
      <c r="AH149" s="20" t="s">
        <v>66</v>
      </c>
      <c r="AI149" s="24"/>
      <c r="AJ149" s="25" t="s">
        <v>40</v>
      </c>
      <c r="AK149" s="20" t="s">
        <v>66</v>
      </c>
      <c r="AL149" s="21">
        <v>45215</v>
      </c>
      <c r="AM149" s="20" t="str">
        <f t="shared" si="10"/>
        <v>Wk42</v>
      </c>
      <c r="AN149" t="e">
        <v>#N/A</v>
      </c>
      <c r="AO149" s="26"/>
      <c r="AP149" s="20"/>
      <c r="AQ149" s="20"/>
      <c r="AR149" s="20" t="s">
        <v>66</v>
      </c>
      <c r="AS149" s="20" t="s">
        <v>40</v>
      </c>
      <c r="AT149" s="27">
        <v>45237</v>
      </c>
      <c r="AU149" s="20" t="s">
        <v>40</v>
      </c>
      <c r="AV149" s="25"/>
      <c r="AW149" s="20"/>
      <c r="AX149" t="e">
        <f>IF(MATCH(F149,Sheet1!A:A,0),"YES","NO")</f>
        <v>#N/A</v>
      </c>
    </row>
    <row r="150" spans="1:51" hidden="1" x14ac:dyDescent="0.35">
      <c r="A150" s="35" t="s">
        <v>524</v>
      </c>
      <c r="B150" s="36" t="e">
        <v>#N/A</v>
      </c>
      <c r="C150" s="36" t="e">
        <v>#N/A</v>
      </c>
      <c r="D150" s="35">
        <v>2023</v>
      </c>
      <c r="E150" s="20" t="s">
        <v>525</v>
      </c>
      <c r="F150" s="20" t="s">
        <v>526</v>
      </c>
      <c r="G150" s="36" t="e">
        <v>#N/A</v>
      </c>
      <c r="H150" s="20" t="s">
        <v>527</v>
      </c>
      <c r="I150" s="20" t="s">
        <v>367</v>
      </c>
      <c r="J150" s="20" t="s">
        <v>96</v>
      </c>
      <c r="K150" s="20"/>
      <c r="L150" s="21"/>
      <c r="M150" s="21"/>
      <c r="N150" s="21" t="e">
        <v>#N/A</v>
      </c>
      <c r="O150" s="85" t="s">
        <v>1878</v>
      </c>
      <c r="P150" s="20"/>
      <c r="Q150" s="20"/>
      <c r="R150" s="20"/>
      <c r="S150" s="20"/>
      <c r="T150" s="20" t="str">
        <f t="shared" si="9"/>
        <v>DWDM-</v>
      </c>
      <c r="U150" s="20"/>
      <c r="V150" s="20"/>
      <c r="W150" s="20"/>
      <c r="X150" s="20" t="e">
        <v>#N/A</v>
      </c>
      <c r="Y150" s="20" t="e">
        <v>#N/A</v>
      </c>
      <c r="Z150" s="20" t="e">
        <v>#N/A</v>
      </c>
      <c r="AA150" s="132"/>
      <c r="AB150" s="20"/>
      <c r="AC150" s="21" t="s">
        <v>41</v>
      </c>
      <c r="AD150" s="21"/>
      <c r="AE150" s="22"/>
      <c r="AF150" s="22"/>
      <c r="AG150" s="23"/>
      <c r="AH150" s="20" t="s">
        <v>41</v>
      </c>
      <c r="AI150" s="24"/>
      <c r="AJ150" s="25">
        <v>45334</v>
      </c>
      <c r="AK150" s="20" t="s">
        <v>41</v>
      </c>
      <c r="AL150" s="21">
        <v>45244</v>
      </c>
      <c r="AM150" s="20" t="str">
        <f t="shared" si="10"/>
        <v>Wk46</v>
      </c>
      <c r="AN150" t="s">
        <v>2277</v>
      </c>
      <c r="AO150" s="26"/>
      <c r="AP150" s="20"/>
      <c r="AQ150" s="20"/>
      <c r="AR150" s="20"/>
      <c r="AS150" s="20"/>
      <c r="AT150" s="27"/>
      <c r="AU150" s="20"/>
      <c r="AV150" s="25"/>
      <c r="AW150" s="20"/>
      <c r="AX150" t="e">
        <f>IF(MATCH(F150,Sheet1!A:A,0),"YES","NO")</f>
        <v>#N/A</v>
      </c>
    </row>
    <row r="151" spans="1:51" ht="29" x14ac:dyDescent="0.35">
      <c r="A151" s="35" t="s">
        <v>524</v>
      </c>
      <c r="B151" s="36" t="e">
        <v>#N/A</v>
      </c>
      <c r="C151" s="36" t="e">
        <v>#N/A</v>
      </c>
      <c r="D151" s="35">
        <v>2023</v>
      </c>
      <c r="E151" s="20" t="s">
        <v>528</v>
      </c>
      <c r="F151" s="20" t="s">
        <v>529</v>
      </c>
      <c r="G151" s="36" t="e">
        <v>#N/A</v>
      </c>
      <c r="H151" s="20" t="s">
        <v>530</v>
      </c>
      <c r="I151" s="20" t="s">
        <v>367</v>
      </c>
      <c r="J151" s="20" t="s">
        <v>96</v>
      </c>
      <c r="K151" s="20"/>
      <c r="L151" s="21"/>
      <c r="M151" s="21"/>
      <c r="N151" s="21" t="s">
        <v>2066</v>
      </c>
      <c r="O151" s="85" t="s">
        <v>1990</v>
      </c>
      <c r="P151" s="20">
        <v>2024</v>
      </c>
      <c r="Q151" s="20" t="s">
        <v>184</v>
      </c>
      <c r="R151" s="20" t="s">
        <v>39</v>
      </c>
      <c r="S151" s="20" t="s">
        <v>1833</v>
      </c>
      <c r="T151" s="20" t="str">
        <f t="shared" si="9"/>
        <v>DWDM-1360A</v>
      </c>
      <c r="U151" s="20" t="s">
        <v>528</v>
      </c>
      <c r="V151" s="20" t="s">
        <v>40</v>
      </c>
      <c r="W151" s="20" t="s">
        <v>1809</v>
      </c>
      <c r="X151" s="20" t="e">
        <v>#N/A</v>
      </c>
      <c r="Y151" s="20" t="e">
        <v>#N/A</v>
      </c>
      <c r="Z151" s="20" t="e">
        <v>#N/A</v>
      </c>
      <c r="AA151" s="132"/>
      <c r="AB151" s="20"/>
      <c r="AC151" s="21">
        <v>45423</v>
      </c>
      <c r="AD151" s="21" t="s">
        <v>531</v>
      </c>
      <c r="AE151" s="22" t="s">
        <v>252</v>
      </c>
      <c r="AF151" s="22" t="s">
        <v>2376</v>
      </c>
      <c r="AG151" s="23"/>
      <c r="AH151" s="20"/>
      <c r="AI151" s="24" t="s">
        <v>375</v>
      </c>
      <c r="AJ151" s="25">
        <v>45334</v>
      </c>
      <c r="AK151" s="20"/>
      <c r="AL151" s="21"/>
      <c r="AM151" s="20"/>
      <c r="AN151" t="s">
        <v>2277</v>
      </c>
      <c r="AO151" s="26"/>
      <c r="AP151" s="20"/>
      <c r="AQ151" s="20"/>
      <c r="AR151" s="20"/>
      <c r="AS151" s="20"/>
      <c r="AT151" s="27">
        <v>0</v>
      </c>
      <c r="AU151" s="20"/>
      <c r="AV151" s="25"/>
      <c r="AW151" s="20"/>
      <c r="AX151" t="e">
        <f>IF(MATCH(F151,Sheet1!A:A,0),"YES","NO")</f>
        <v>#N/A</v>
      </c>
    </row>
    <row r="152" spans="1:51" x14ac:dyDescent="0.35">
      <c r="A152" s="35" t="s">
        <v>524</v>
      </c>
      <c r="B152" s="36" t="e">
        <v>#N/A</v>
      </c>
      <c r="C152" s="36" t="e">
        <v>#N/A</v>
      </c>
      <c r="D152" s="35">
        <v>2023</v>
      </c>
      <c r="E152" s="20" t="s">
        <v>532</v>
      </c>
      <c r="F152" s="20" t="s">
        <v>533</v>
      </c>
      <c r="G152" s="36" t="e">
        <v>#N/A</v>
      </c>
      <c r="H152" s="20" t="s">
        <v>534</v>
      </c>
      <c r="I152" s="20" t="s">
        <v>367</v>
      </c>
      <c r="J152" s="20" t="s">
        <v>96</v>
      </c>
      <c r="K152" s="20"/>
      <c r="L152" s="21"/>
      <c r="M152" s="21"/>
      <c r="N152" s="21" t="s">
        <v>2070</v>
      </c>
      <c r="O152" s="85" t="s">
        <v>1990</v>
      </c>
      <c r="P152" s="20">
        <v>2023</v>
      </c>
      <c r="Q152" s="20" t="s">
        <v>1985</v>
      </c>
      <c r="R152" s="20" t="s">
        <v>39</v>
      </c>
      <c r="S152" s="20" t="s">
        <v>1833</v>
      </c>
      <c r="T152" s="20" t="str">
        <f t="shared" si="9"/>
        <v>DWDM-1362B</v>
      </c>
      <c r="U152" s="20" t="s">
        <v>532</v>
      </c>
      <c r="V152" s="20" t="s">
        <v>40</v>
      </c>
      <c r="W152" s="20" t="s">
        <v>1755</v>
      </c>
      <c r="X152" s="20" t="e">
        <v>#N/A</v>
      </c>
      <c r="Y152" s="20" t="e">
        <v>#N/A</v>
      </c>
      <c r="Z152" s="20" t="e">
        <v>#N/A</v>
      </c>
      <c r="AA152" s="132"/>
      <c r="AB152" s="20"/>
      <c r="AC152" s="21">
        <v>45252</v>
      </c>
      <c r="AD152" s="21" t="s">
        <v>380</v>
      </c>
      <c r="AE152" s="22" t="s">
        <v>380</v>
      </c>
      <c r="AF152" s="22" t="s">
        <v>2339</v>
      </c>
      <c r="AG152" s="23"/>
      <c r="AH152" s="20"/>
      <c r="AI152" s="24">
        <v>45334</v>
      </c>
      <c r="AJ152" s="25">
        <v>45334</v>
      </c>
      <c r="AK152" s="20"/>
      <c r="AL152" s="21"/>
      <c r="AM152" s="20"/>
      <c r="AN152" t="s">
        <v>2277</v>
      </c>
      <c r="AO152" s="26">
        <v>45337.412522106482</v>
      </c>
      <c r="AP152" s="20"/>
      <c r="AQ152" s="20"/>
      <c r="AR152" s="20"/>
      <c r="AS152" s="20"/>
      <c r="AT152" s="27">
        <v>0</v>
      </c>
      <c r="AU152" s="20"/>
      <c r="AV152" s="25"/>
      <c r="AW152" s="20"/>
      <c r="AX152" t="e">
        <f>IF(MATCH(F152,Sheet1!A:A,0),"YES","NO")</f>
        <v>#N/A</v>
      </c>
    </row>
    <row r="153" spans="1:51" ht="29" x14ac:dyDescent="0.35">
      <c r="A153" s="35" t="s">
        <v>524</v>
      </c>
      <c r="B153" s="36" t="e">
        <v>#N/A</v>
      </c>
      <c r="C153" s="36" t="e">
        <v>#N/A</v>
      </c>
      <c r="D153" s="35">
        <v>2023</v>
      </c>
      <c r="E153" s="20" t="s">
        <v>535</v>
      </c>
      <c r="F153" s="20" t="s">
        <v>536</v>
      </c>
      <c r="G153" s="36" t="e">
        <v>#N/A</v>
      </c>
      <c r="H153" s="20" t="s">
        <v>537</v>
      </c>
      <c r="I153" s="20" t="s">
        <v>367</v>
      </c>
      <c r="J153" s="20" t="s">
        <v>96</v>
      </c>
      <c r="K153" s="20"/>
      <c r="L153" s="21"/>
      <c r="M153" s="21"/>
      <c r="N153" s="21" t="s">
        <v>2073</v>
      </c>
      <c r="O153" s="85" t="s">
        <v>1991</v>
      </c>
      <c r="P153" s="20">
        <v>2023</v>
      </c>
      <c r="Q153" s="20" t="s">
        <v>1985</v>
      </c>
      <c r="R153" s="20" t="s">
        <v>39</v>
      </c>
      <c r="S153" s="20" t="s">
        <v>1833</v>
      </c>
      <c r="T153" s="20" t="str">
        <f t="shared" si="9"/>
        <v>DWDM-1378B</v>
      </c>
      <c r="U153" s="20" t="s">
        <v>535</v>
      </c>
      <c r="V153" s="20" t="s">
        <v>40</v>
      </c>
      <c r="W153" s="20" t="s">
        <v>1764</v>
      </c>
      <c r="X153" s="20" t="e">
        <v>#N/A</v>
      </c>
      <c r="Y153" s="20" t="e">
        <v>#N/A</v>
      </c>
      <c r="Z153" s="20" t="e">
        <v>#N/A</v>
      </c>
      <c r="AA153" s="132"/>
      <c r="AB153" s="20"/>
      <c r="AC153" s="21">
        <v>45253</v>
      </c>
      <c r="AD153" s="21" t="s">
        <v>538</v>
      </c>
      <c r="AE153" s="22" t="s">
        <v>539</v>
      </c>
      <c r="AF153" s="22" t="s">
        <v>2354</v>
      </c>
      <c r="AG153" s="23">
        <v>45300</v>
      </c>
      <c r="AH153" s="20"/>
      <c r="AI153" s="24">
        <v>45334</v>
      </c>
      <c r="AJ153" s="25">
        <v>45334</v>
      </c>
      <c r="AK153" s="20"/>
      <c r="AL153" s="21"/>
      <c r="AM153" s="20"/>
      <c r="AN153" t="s">
        <v>2277</v>
      </c>
      <c r="AO153" s="26">
        <v>45337.412522106482</v>
      </c>
      <c r="AP153" s="26"/>
      <c r="AQ153" s="20" t="s">
        <v>540</v>
      </c>
      <c r="AR153" s="20"/>
      <c r="AS153" s="20"/>
      <c r="AT153" s="27"/>
      <c r="AU153" s="28"/>
      <c r="AV153" s="25"/>
      <c r="AW153" s="20"/>
      <c r="AX153" t="e">
        <f>IF(MATCH(F153,Sheet1!A:A,0),"YES","NO")</f>
        <v>#N/A</v>
      </c>
    </row>
    <row r="154" spans="1:51" x14ac:dyDescent="0.35">
      <c r="A154" s="35" t="s">
        <v>524</v>
      </c>
      <c r="B154" s="36" t="e">
        <v>#N/A</v>
      </c>
      <c r="C154" s="36" t="e">
        <v>#N/A</v>
      </c>
      <c r="D154" s="35">
        <v>2023</v>
      </c>
      <c r="E154" s="20" t="s">
        <v>303</v>
      </c>
      <c r="F154" s="20" t="s">
        <v>541</v>
      </c>
      <c r="G154" s="36" t="e">
        <v>#N/A</v>
      </c>
      <c r="H154" s="20" t="s">
        <v>413</v>
      </c>
      <c r="I154" s="20" t="s">
        <v>367</v>
      </c>
      <c r="J154" s="20" t="s">
        <v>297</v>
      </c>
      <c r="K154" s="20"/>
      <c r="L154" s="21"/>
      <c r="M154" s="21"/>
      <c r="N154" s="21" t="s">
        <v>2004</v>
      </c>
      <c r="O154" s="85" t="s">
        <v>1990</v>
      </c>
      <c r="P154" s="20">
        <v>2024</v>
      </c>
      <c r="Q154" s="20" t="s">
        <v>184</v>
      </c>
      <c r="R154" s="20" t="s">
        <v>39</v>
      </c>
      <c r="S154" s="20" t="s">
        <v>1972</v>
      </c>
      <c r="T154" s="20" t="str">
        <f t="shared" si="9"/>
        <v>DWDM-2021B</v>
      </c>
      <c r="U154" s="20" t="s">
        <v>303</v>
      </c>
      <c r="V154" s="20" t="s">
        <v>1897</v>
      </c>
      <c r="W154" s="20" t="s">
        <v>1824</v>
      </c>
      <c r="X154" s="20" t="e">
        <v>#N/A</v>
      </c>
      <c r="Y154" s="20" t="e">
        <v>#N/A</v>
      </c>
      <c r="Z154" s="20" t="e">
        <v>#N/A</v>
      </c>
      <c r="AA154" s="132"/>
      <c r="AB154" s="20"/>
      <c r="AC154" s="21">
        <v>45237</v>
      </c>
      <c r="AD154" s="21"/>
      <c r="AE154" s="22"/>
      <c r="AF154" s="22"/>
      <c r="AG154" s="23">
        <v>45300</v>
      </c>
      <c r="AH154" s="20" t="s">
        <v>66</v>
      </c>
      <c r="AI154" s="39">
        <v>45300</v>
      </c>
      <c r="AJ154" s="25">
        <v>45334</v>
      </c>
      <c r="AK154" s="20" t="s">
        <v>66</v>
      </c>
      <c r="AL154" s="21">
        <v>45272</v>
      </c>
      <c r="AM154" s="20" t="str">
        <f t="shared" si="10"/>
        <v>Wk50</v>
      </c>
      <c r="AN154" t="s">
        <v>2277</v>
      </c>
      <c r="AO154" s="26"/>
      <c r="AP154" s="20" t="s">
        <v>542</v>
      </c>
      <c r="AQ154" s="20" t="s">
        <v>47</v>
      </c>
      <c r="AR154" s="20"/>
      <c r="AS154" s="20"/>
      <c r="AT154" s="27"/>
      <c r="AU154" s="28"/>
      <c r="AV154" s="25"/>
      <c r="AW154" s="20"/>
      <c r="AX154" t="e">
        <f>IF(MATCH(F154,Sheet1!A:A,0),"YES","NO")</f>
        <v>#N/A</v>
      </c>
    </row>
    <row r="155" spans="1:51" ht="24.65" customHeight="1" x14ac:dyDescent="0.35">
      <c r="A155" s="35" t="s">
        <v>543</v>
      </c>
      <c r="B155" s="36">
        <v>0.57385917049399993</v>
      </c>
      <c r="C155" s="36" t="e">
        <v>#N/A</v>
      </c>
      <c r="D155" s="35">
        <v>2023</v>
      </c>
      <c r="E155" s="20" t="s">
        <v>544</v>
      </c>
      <c r="F155" s="20" t="s">
        <v>545</v>
      </c>
      <c r="G155" s="36" t="e">
        <v>#N/A</v>
      </c>
      <c r="H155" s="20" t="s">
        <v>546</v>
      </c>
      <c r="I155" s="20" t="s">
        <v>367</v>
      </c>
      <c r="J155" s="20" t="s">
        <v>158</v>
      </c>
      <c r="K155" s="20"/>
      <c r="L155" s="21"/>
      <c r="M155" s="21"/>
      <c r="N155" s="21" t="e">
        <v>#N/A</v>
      </c>
      <c r="O155" s="85" t="s">
        <v>1878</v>
      </c>
      <c r="P155" s="20"/>
      <c r="Q155" s="20"/>
      <c r="R155" s="20"/>
      <c r="S155" s="20"/>
      <c r="T155" s="20" t="str">
        <f t="shared" si="9"/>
        <v>DWDM-</v>
      </c>
      <c r="U155" s="20"/>
      <c r="V155" s="20"/>
      <c r="W155" s="20"/>
      <c r="X155" s="20" t="e">
        <v>#N/A</v>
      </c>
      <c r="Y155" s="20" t="e">
        <v>#N/A</v>
      </c>
      <c r="Z155" s="20" t="e">
        <v>#N/A</v>
      </c>
      <c r="AA155" s="132"/>
      <c r="AB155" s="20"/>
      <c r="AC155" s="21">
        <v>45254</v>
      </c>
      <c r="AD155" s="21"/>
      <c r="AE155" s="22" t="s">
        <v>547</v>
      </c>
      <c r="AF155" s="22"/>
      <c r="AG155" s="23">
        <v>45303</v>
      </c>
      <c r="AH155" s="20"/>
      <c r="AI155" s="24">
        <v>45303</v>
      </c>
      <c r="AJ155" s="25">
        <v>45329</v>
      </c>
      <c r="AK155" s="20" t="s">
        <v>66</v>
      </c>
      <c r="AL155" s="21">
        <v>45309</v>
      </c>
      <c r="AM155" s="20" t="str">
        <f t="shared" si="10"/>
        <v>Wk3</v>
      </c>
      <c r="AN155" t="s">
        <v>2275</v>
      </c>
      <c r="AO155" s="26">
        <v>45308.408564467594</v>
      </c>
      <c r="AP155" s="26"/>
      <c r="AQ155" s="20"/>
      <c r="AR155" s="20"/>
      <c r="AS155" s="20"/>
      <c r="AT155" s="27">
        <v>0</v>
      </c>
      <c r="AU155" s="28"/>
      <c r="AV155" s="25"/>
      <c r="AW155" s="20"/>
      <c r="AX155" t="e">
        <f>IF(MATCH(F155,Sheet1!A:A,0),"YES","NO")</f>
        <v>#N/A</v>
      </c>
      <c r="AY155" s="124"/>
    </row>
    <row r="156" spans="1:51" ht="30" customHeight="1" x14ac:dyDescent="0.35">
      <c r="A156" s="18" t="s">
        <v>543</v>
      </c>
      <c r="B156" s="19">
        <v>0.57385917049399993</v>
      </c>
      <c r="C156" s="19" t="e">
        <v>#N/A</v>
      </c>
      <c r="D156" s="18">
        <v>2023</v>
      </c>
      <c r="E156" s="20" t="s">
        <v>548</v>
      </c>
      <c r="F156" s="20" t="s">
        <v>549</v>
      </c>
      <c r="G156" s="19" t="e">
        <v>#N/A</v>
      </c>
      <c r="H156" s="20" t="s">
        <v>550</v>
      </c>
      <c r="I156" s="20" t="s">
        <v>367</v>
      </c>
      <c r="J156" s="20" t="s">
        <v>158</v>
      </c>
      <c r="K156" s="20"/>
      <c r="L156" s="21"/>
      <c r="M156" s="21"/>
      <c r="N156" s="21" t="s">
        <v>2133</v>
      </c>
      <c r="O156" s="85" t="s">
        <v>1991</v>
      </c>
      <c r="P156" s="20">
        <v>2023</v>
      </c>
      <c r="Q156" s="20" t="s">
        <v>1986</v>
      </c>
      <c r="R156" s="20" t="s">
        <v>39</v>
      </c>
      <c r="S156" s="20" t="s">
        <v>1833</v>
      </c>
      <c r="T156" s="20" t="str">
        <f t="shared" si="9"/>
        <v>DWDM-4669A</v>
      </c>
      <c r="U156" s="20" t="s">
        <v>548</v>
      </c>
      <c r="V156" s="20" t="s">
        <v>40</v>
      </c>
      <c r="W156" s="20" t="s">
        <v>1755</v>
      </c>
      <c r="X156" s="20" t="e">
        <v>#N/A</v>
      </c>
      <c r="Y156" s="20" t="e">
        <v>#N/A</v>
      </c>
      <c r="Z156" s="20" t="e">
        <v>#N/A</v>
      </c>
      <c r="AA156" s="132"/>
      <c r="AB156" s="20"/>
      <c r="AC156" s="21">
        <v>45253</v>
      </c>
      <c r="AD156" s="21" t="s">
        <v>251</v>
      </c>
      <c r="AE156" s="22" t="s">
        <v>551</v>
      </c>
      <c r="AF156" s="22"/>
      <c r="AG156" s="23"/>
      <c r="AH156" s="20" t="s">
        <v>66</v>
      </c>
      <c r="AI156" s="24">
        <v>45366</v>
      </c>
      <c r="AJ156" s="25">
        <v>45329</v>
      </c>
      <c r="AK156" s="21" t="s">
        <v>66</v>
      </c>
      <c r="AL156" s="21">
        <v>45363</v>
      </c>
      <c r="AM156" s="20" t="str">
        <f t="shared" si="10"/>
        <v>Wk11</v>
      </c>
      <c r="AN156" t="s">
        <v>2275</v>
      </c>
      <c r="AO156" s="26"/>
      <c r="AP156" s="26"/>
      <c r="AQ156" s="20"/>
      <c r="AR156" s="20"/>
      <c r="AS156" s="20"/>
      <c r="AT156" s="27">
        <v>0</v>
      </c>
      <c r="AU156" s="28"/>
      <c r="AV156" s="25"/>
      <c r="AW156" s="20"/>
      <c r="AX156" t="e">
        <f>IF(MATCH(F156,Sheet1!A:A,0),"YES","NO")</f>
        <v>#N/A</v>
      </c>
      <c r="AY156" s="124"/>
    </row>
    <row r="157" spans="1:51" x14ac:dyDescent="0.35">
      <c r="A157" s="35" t="s">
        <v>543</v>
      </c>
      <c r="B157" s="36">
        <v>0.57385917049399993</v>
      </c>
      <c r="C157" s="36" t="e">
        <v>#N/A</v>
      </c>
      <c r="D157" s="35">
        <v>2023</v>
      </c>
      <c r="E157" s="20" t="s">
        <v>552</v>
      </c>
      <c r="F157" s="20" t="s">
        <v>553</v>
      </c>
      <c r="G157" s="36" t="e">
        <v>#N/A</v>
      </c>
      <c r="H157" s="20" t="s">
        <v>554</v>
      </c>
      <c r="I157" s="20" t="s">
        <v>367</v>
      </c>
      <c r="J157" s="20" t="s">
        <v>158</v>
      </c>
      <c r="K157" s="20"/>
      <c r="L157" s="21"/>
      <c r="M157" s="21"/>
      <c r="N157" s="21" t="s">
        <v>2025</v>
      </c>
      <c r="O157" s="85" t="s">
        <v>1990</v>
      </c>
      <c r="P157" s="20">
        <v>2024</v>
      </c>
      <c r="Q157" s="20" t="s">
        <v>1989</v>
      </c>
      <c r="R157" s="20" t="s">
        <v>39</v>
      </c>
      <c r="S157" s="20" t="s">
        <v>543</v>
      </c>
      <c r="T157" s="20" t="str">
        <f t="shared" si="9"/>
        <v>DWDM-4863B</v>
      </c>
      <c r="U157" s="20" t="s">
        <v>552</v>
      </c>
      <c r="V157" s="20" t="s">
        <v>1897</v>
      </c>
      <c r="W157" s="20" t="s">
        <v>1794</v>
      </c>
      <c r="X157" s="20" t="e">
        <v>#N/A</v>
      </c>
      <c r="Y157" s="20" t="e">
        <v>#N/A</v>
      </c>
      <c r="Z157" s="20" t="e">
        <v>#N/A</v>
      </c>
      <c r="AA157" s="132">
        <v>45420</v>
      </c>
      <c r="AB157" s="20" t="str">
        <f>"Wk"&amp;WEEKNUM(AA157,21)</f>
        <v>Wk19</v>
      </c>
      <c r="AC157" s="21">
        <v>45420</v>
      </c>
      <c r="AD157" s="21"/>
      <c r="AE157" s="22" t="s">
        <v>252</v>
      </c>
      <c r="AF157" s="22"/>
      <c r="AG157" s="23"/>
      <c r="AH157" s="20"/>
      <c r="AI157" s="24" t="s">
        <v>375</v>
      </c>
      <c r="AJ157" s="25">
        <v>45329</v>
      </c>
      <c r="AK157" s="20" t="s">
        <v>66</v>
      </c>
      <c r="AL157" s="21">
        <v>45421</v>
      </c>
      <c r="AM157" s="20" t="str">
        <f t="shared" si="10"/>
        <v>Wk19</v>
      </c>
      <c r="AN157" t="s">
        <v>2275</v>
      </c>
      <c r="AO157" s="26"/>
      <c r="AP157" s="20"/>
      <c r="AQ157" s="20"/>
      <c r="AR157" s="20"/>
      <c r="AS157" s="20"/>
      <c r="AT157" s="27">
        <v>0</v>
      </c>
      <c r="AU157" s="28"/>
      <c r="AV157" s="25"/>
      <c r="AW157" s="20"/>
      <c r="AX157" t="e">
        <f>IF(MATCH(F157,Sheet1!A:A,0),"YES","NO")</f>
        <v>#N/A</v>
      </c>
      <c r="AY157" s="124"/>
    </row>
    <row r="158" spans="1:51" ht="58" x14ac:dyDescent="0.35">
      <c r="A158" s="35" t="s">
        <v>543</v>
      </c>
      <c r="B158" s="36">
        <v>0.57385917049399993</v>
      </c>
      <c r="C158" s="36" t="e">
        <v>#N/A</v>
      </c>
      <c r="D158" s="35">
        <v>2023</v>
      </c>
      <c r="E158" s="20" t="s">
        <v>555</v>
      </c>
      <c r="F158" s="20" t="s">
        <v>556</v>
      </c>
      <c r="G158" s="36" t="e">
        <v>#N/A</v>
      </c>
      <c r="H158" s="20" t="s">
        <v>557</v>
      </c>
      <c r="I158" s="20" t="s">
        <v>367</v>
      </c>
      <c r="J158" s="20" t="s">
        <v>158</v>
      </c>
      <c r="K158" s="20"/>
      <c r="L158" s="21"/>
      <c r="M158" s="21"/>
      <c r="N158" s="21" t="s">
        <v>2029</v>
      </c>
      <c r="O158" s="85" t="s">
        <v>1991</v>
      </c>
      <c r="P158" s="20">
        <v>2024</v>
      </c>
      <c r="Q158" s="20" t="s">
        <v>184</v>
      </c>
      <c r="R158" s="20" t="s">
        <v>39</v>
      </c>
      <c r="S158" s="20" t="s">
        <v>1980</v>
      </c>
      <c r="T158" s="20" t="str">
        <f t="shared" si="9"/>
        <v>DWDM-4998A</v>
      </c>
      <c r="U158" s="20" t="s">
        <v>555</v>
      </c>
      <c r="V158" s="20" t="s">
        <v>1897</v>
      </c>
      <c r="W158" s="20" t="s">
        <v>1794</v>
      </c>
      <c r="X158" s="20" t="e">
        <v>#N/A</v>
      </c>
      <c r="Y158" s="20" t="e">
        <v>#N/A</v>
      </c>
      <c r="Z158" s="20" t="e">
        <v>#N/A</v>
      </c>
      <c r="AA158" s="132"/>
      <c r="AB158" s="20"/>
      <c r="AC158" s="21">
        <v>45253</v>
      </c>
      <c r="AD158" s="21"/>
      <c r="AE158" s="22" t="s">
        <v>558</v>
      </c>
      <c r="AF158" s="22"/>
      <c r="AG158" s="23"/>
      <c r="AH158" s="20" t="s">
        <v>66</v>
      </c>
      <c r="AI158" s="24">
        <v>45303</v>
      </c>
      <c r="AJ158" s="25">
        <v>45307</v>
      </c>
      <c r="AK158" s="20" t="s">
        <v>66</v>
      </c>
      <c r="AL158" s="21">
        <v>45308</v>
      </c>
      <c r="AM158" s="20" t="str">
        <f t="shared" si="10"/>
        <v>Wk3</v>
      </c>
      <c r="AN158" t="s">
        <v>2275</v>
      </c>
      <c r="AO158" s="26">
        <v>45308.408564467594</v>
      </c>
      <c r="AP158" s="26"/>
      <c r="AQ158" s="20"/>
      <c r="AR158" s="20"/>
      <c r="AS158" s="20"/>
      <c r="AT158" s="27">
        <v>0</v>
      </c>
      <c r="AU158" s="28"/>
      <c r="AV158" s="25"/>
      <c r="AW158" s="20"/>
      <c r="AX158" t="e">
        <f>IF(MATCH(F158,Sheet1!A:A,0),"YES","NO")</f>
        <v>#N/A</v>
      </c>
      <c r="AY158" s="124"/>
    </row>
    <row r="159" spans="1:51" x14ac:dyDescent="0.35">
      <c r="A159" s="18" t="s">
        <v>559</v>
      </c>
      <c r="B159" s="19">
        <v>0.40889287291499998</v>
      </c>
      <c r="C159" s="19" t="e">
        <v>#N/A</v>
      </c>
      <c r="D159" s="18">
        <v>2023</v>
      </c>
      <c r="E159" s="20" t="s">
        <v>560</v>
      </c>
      <c r="F159" s="20" t="s">
        <v>561</v>
      </c>
      <c r="G159" s="19" t="e">
        <v>#N/A</v>
      </c>
      <c r="H159" s="20" t="s">
        <v>562</v>
      </c>
      <c r="I159" s="20" t="s">
        <v>367</v>
      </c>
      <c r="J159" s="20" t="s">
        <v>158</v>
      </c>
      <c r="K159" s="20"/>
      <c r="L159" s="21"/>
      <c r="M159" s="21"/>
      <c r="N159" s="21" t="s">
        <v>2116</v>
      </c>
      <c r="O159" s="85" t="s">
        <v>1991</v>
      </c>
      <c r="P159" s="20">
        <v>2023</v>
      </c>
      <c r="Q159" s="20" t="s">
        <v>1986</v>
      </c>
      <c r="R159" s="20" t="s">
        <v>39</v>
      </c>
      <c r="S159" s="20" t="s">
        <v>1833</v>
      </c>
      <c r="T159" s="20" t="str">
        <f t="shared" si="9"/>
        <v>DWDM-4085D</v>
      </c>
      <c r="U159" s="20" t="s">
        <v>560</v>
      </c>
      <c r="V159" s="20" t="s">
        <v>40</v>
      </c>
      <c r="W159" s="20" t="s">
        <v>1778</v>
      </c>
      <c r="X159" s="20" t="e">
        <v>#N/A</v>
      </c>
      <c r="Y159" s="20" t="e">
        <v>#N/A</v>
      </c>
      <c r="Z159" s="20" t="e">
        <v>#N/A</v>
      </c>
      <c r="AA159" s="132"/>
      <c r="AB159" s="20"/>
      <c r="AC159" s="21">
        <v>45238</v>
      </c>
      <c r="AD159" s="21"/>
      <c r="AE159" s="22"/>
      <c r="AF159" s="22"/>
      <c r="AG159" s="23"/>
      <c r="AH159" s="20" t="s">
        <v>66</v>
      </c>
      <c r="AI159" s="24"/>
      <c r="AJ159" s="25" t="s">
        <v>40</v>
      </c>
      <c r="AK159" s="20" t="s">
        <v>66</v>
      </c>
      <c r="AL159" s="21">
        <v>45246</v>
      </c>
      <c r="AM159" s="20" t="str">
        <f t="shared" si="10"/>
        <v>Wk46</v>
      </c>
      <c r="AN159" t="e">
        <v>#N/A</v>
      </c>
      <c r="AO159" s="26"/>
      <c r="AP159" s="20"/>
      <c r="AQ159" s="20"/>
      <c r="AR159" s="20" t="s">
        <v>66</v>
      </c>
      <c r="AS159" s="20" t="s">
        <v>40</v>
      </c>
      <c r="AT159" s="27">
        <v>45246</v>
      </c>
      <c r="AU159" s="28" t="s">
        <v>40</v>
      </c>
      <c r="AV159" s="25"/>
      <c r="AW159" s="20"/>
      <c r="AX159" t="e">
        <f>IF(MATCH(F159,Sheet1!A:A,0),"YES","NO")</f>
        <v>#N/A</v>
      </c>
    </row>
    <row r="160" spans="1:51" x14ac:dyDescent="0.35">
      <c r="A160" s="18" t="s">
        <v>559</v>
      </c>
      <c r="B160" s="19">
        <v>0.40889287291499998</v>
      </c>
      <c r="C160" s="19" t="e">
        <v>#N/A</v>
      </c>
      <c r="D160" s="18">
        <v>2023</v>
      </c>
      <c r="E160" s="20" t="s">
        <v>240</v>
      </c>
      <c r="F160" s="20" t="s">
        <v>563</v>
      </c>
      <c r="G160" s="19" t="e">
        <v>#N/A</v>
      </c>
      <c r="H160" s="20" t="s">
        <v>242</v>
      </c>
      <c r="I160" s="20" t="s">
        <v>367</v>
      </c>
      <c r="J160" s="20" t="s">
        <v>158</v>
      </c>
      <c r="K160" s="20"/>
      <c r="L160" s="21"/>
      <c r="M160" s="21"/>
      <c r="N160" s="21" t="s">
        <v>2030</v>
      </c>
      <c r="O160" s="85" t="s">
        <v>1991</v>
      </c>
      <c r="P160" s="20">
        <v>2024</v>
      </c>
      <c r="Q160" s="20" t="s">
        <v>184</v>
      </c>
      <c r="R160" s="20" t="s">
        <v>39</v>
      </c>
      <c r="S160" s="20" t="s">
        <v>239</v>
      </c>
      <c r="T160" s="20" t="str">
        <f t="shared" si="9"/>
        <v>DWDM-4683A</v>
      </c>
      <c r="U160" s="20" t="s">
        <v>240</v>
      </c>
      <c r="V160" s="20" t="s">
        <v>1897</v>
      </c>
      <c r="W160" s="20" t="s">
        <v>1798</v>
      </c>
      <c r="X160" s="20" t="e">
        <v>#N/A</v>
      </c>
      <c r="Y160" s="20" t="e">
        <v>#N/A</v>
      </c>
      <c r="Z160" s="20" t="e">
        <v>#N/A</v>
      </c>
      <c r="AA160" s="132"/>
      <c r="AB160" s="20"/>
      <c r="AC160" s="21">
        <v>45239</v>
      </c>
      <c r="AD160" s="21"/>
      <c r="AE160" s="22"/>
      <c r="AF160" s="22"/>
      <c r="AG160" s="23"/>
      <c r="AH160" s="20" t="s">
        <v>66</v>
      </c>
      <c r="AI160" s="24"/>
      <c r="AJ160" s="25" t="s">
        <v>40</v>
      </c>
      <c r="AK160" s="20" t="s">
        <v>66</v>
      </c>
      <c r="AL160" s="21">
        <v>45246</v>
      </c>
      <c r="AM160" s="20" t="str">
        <f t="shared" si="10"/>
        <v>Wk46</v>
      </c>
      <c r="AN160" t="e">
        <v>#N/A</v>
      </c>
      <c r="AO160" s="26"/>
      <c r="AP160" s="20"/>
      <c r="AQ160" s="20"/>
      <c r="AR160" s="20" t="s">
        <v>66</v>
      </c>
      <c r="AS160" s="20" t="s">
        <v>40</v>
      </c>
      <c r="AT160" s="27">
        <v>45246</v>
      </c>
      <c r="AU160" s="28" t="s">
        <v>40</v>
      </c>
      <c r="AV160" s="25"/>
      <c r="AW160" s="20"/>
      <c r="AX160" t="e">
        <f>IF(MATCH(F160,Sheet1!A:A,0),"YES","NO")</f>
        <v>#N/A</v>
      </c>
    </row>
    <row r="161" spans="1:51" x14ac:dyDescent="0.35">
      <c r="A161" s="18" t="s">
        <v>559</v>
      </c>
      <c r="B161" s="19">
        <v>0.40889287291499998</v>
      </c>
      <c r="C161" s="19" t="e">
        <v>#N/A</v>
      </c>
      <c r="D161" s="18">
        <v>2023</v>
      </c>
      <c r="E161" s="20" t="s">
        <v>346</v>
      </c>
      <c r="F161" s="20" t="s">
        <v>564</v>
      </c>
      <c r="G161" s="19" t="e">
        <v>#N/A</v>
      </c>
      <c r="H161" s="20" t="s">
        <v>348</v>
      </c>
      <c r="I161" s="20" t="s">
        <v>367</v>
      </c>
      <c r="J161" s="20" t="s">
        <v>158</v>
      </c>
      <c r="K161" s="20"/>
      <c r="L161" s="21"/>
      <c r="M161" s="21"/>
      <c r="N161" s="21" t="s">
        <v>2150</v>
      </c>
      <c r="O161" s="85" t="s">
        <v>1991</v>
      </c>
      <c r="P161" s="20">
        <v>2023</v>
      </c>
      <c r="Q161" s="20" t="s">
        <v>1985</v>
      </c>
      <c r="R161" s="20" t="s">
        <v>39</v>
      </c>
      <c r="S161" s="20" t="s">
        <v>1833</v>
      </c>
      <c r="T161" s="20" t="str">
        <f t="shared" si="9"/>
        <v>DWDM-4946A</v>
      </c>
      <c r="U161" s="20" t="s">
        <v>346</v>
      </c>
      <c r="V161" s="20" t="s">
        <v>390</v>
      </c>
      <c r="W161" s="20" t="s">
        <v>349</v>
      </c>
      <c r="X161" s="20" t="e">
        <v>#N/A</v>
      </c>
      <c r="Y161" s="20" t="e">
        <v>#N/A</v>
      </c>
      <c r="Z161" s="20" t="e">
        <v>#N/A</v>
      </c>
      <c r="AA161" s="132"/>
      <c r="AB161" s="20"/>
      <c r="AC161" s="21">
        <v>45239</v>
      </c>
      <c r="AD161" s="21"/>
      <c r="AE161" s="22"/>
      <c r="AF161" s="22"/>
      <c r="AG161" s="23"/>
      <c r="AH161" s="20" t="s">
        <v>66</v>
      </c>
      <c r="AI161" s="24"/>
      <c r="AJ161" s="25" t="s">
        <v>40</v>
      </c>
      <c r="AK161" s="20" t="s">
        <v>66</v>
      </c>
      <c r="AL161" s="21">
        <v>45246</v>
      </c>
      <c r="AM161" s="20" t="str">
        <f t="shared" si="10"/>
        <v>Wk46</v>
      </c>
      <c r="AN161" t="e">
        <v>#N/A</v>
      </c>
      <c r="AO161" s="26"/>
      <c r="AP161" s="20"/>
      <c r="AQ161" s="20"/>
      <c r="AR161" s="20" t="s">
        <v>66</v>
      </c>
      <c r="AS161" s="20" t="s">
        <v>40</v>
      </c>
      <c r="AT161" s="27">
        <v>45246</v>
      </c>
      <c r="AU161" s="28" t="s">
        <v>40</v>
      </c>
      <c r="AV161" s="25"/>
      <c r="AW161" s="20"/>
      <c r="AX161" t="e">
        <f>IF(MATCH(F161,Sheet1!A:A,0),"YES","NO")</f>
        <v>#N/A</v>
      </c>
    </row>
    <row r="162" spans="1:51" x14ac:dyDescent="0.35">
      <c r="A162" s="18" t="s">
        <v>559</v>
      </c>
      <c r="B162" s="19">
        <v>0.40889287291499998</v>
      </c>
      <c r="C162" s="19" t="e">
        <v>#N/A</v>
      </c>
      <c r="D162" s="18">
        <v>2023</v>
      </c>
      <c r="E162" s="20" t="s">
        <v>243</v>
      </c>
      <c r="F162" s="20" t="s">
        <v>565</v>
      </c>
      <c r="G162" s="19" t="e">
        <v>#N/A</v>
      </c>
      <c r="H162" s="20" t="s">
        <v>566</v>
      </c>
      <c r="I162" s="20" t="s">
        <v>367</v>
      </c>
      <c r="J162" s="20" t="s">
        <v>158</v>
      </c>
      <c r="K162" s="20"/>
      <c r="L162" s="21"/>
      <c r="M162" s="21"/>
      <c r="N162" s="21" t="e">
        <v>#N/A</v>
      </c>
      <c r="O162" s="85" t="s">
        <v>1878</v>
      </c>
      <c r="P162" s="20"/>
      <c r="Q162" s="20"/>
      <c r="R162" s="20"/>
      <c r="S162" s="20"/>
      <c r="T162" s="20" t="str">
        <f t="shared" si="9"/>
        <v>DWDM-</v>
      </c>
      <c r="U162" s="20"/>
      <c r="V162" s="20"/>
      <c r="W162" s="20"/>
      <c r="X162" s="20" t="e">
        <v>#N/A</v>
      </c>
      <c r="Y162" s="20" t="e">
        <v>#N/A</v>
      </c>
      <c r="Z162" s="20" t="e">
        <v>#N/A</v>
      </c>
      <c r="AA162" s="132"/>
      <c r="AB162" s="20"/>
      <c r="AC162" s="21">
        <v>45238</v>
      </c>
      <c r="AD162" s="21"/>
      <c r="AE162" s="22"/>
      <c r="AF162" s="22"/>
      <c r="AG162" s="23"/>
      <c r="AH162" s="20" t="s">
        <v>66</v>
      </c>
      <c r="AI162" s="24"/>
      <c r="AJ162" s="25" t="s">
        <v>40</v>
      </c>
      <c r="AK162" s="20" t="s">
        <v>66</v>
      </c>
      <c r="AL162" s="21">
        <v>45246</v>
      </c>
      <c r="AM162" s="20" t="str">
        <f t="shared" si="10"/>
        <v>Wk46</v>
      </c>
      <c r="AN162" t="e">
        <v>#N/A</v>
      </c>
      <c r="AO162" s="26"/>
      <c r="AP162" s="20"/>
      <c r="AQ162" s="20"/>
      <c r="AR162" s="20" t="s">
        <v>66</v>
      </c>
      <c r="AS162" s="20" t="s">
        <v>40</v>
      </c>
      <c r="AT162" s="27">
        <v>45246</v>
      </c>
      <c r="AU162" s="28" t="s">
        <v>40</v>
      </c>
      <c r="AV162" s="25"/>
      <c r="AW162" s="20"/>
      <c r="AX162" t="e">
        <f>IF(MATCH(F162,Sheet1!A:A,0),"YES","NO")</f>
        <v>#N/A</v>
      </c>
    </row>
    <row r="163" spans="1:51" x14ac:dyDescent="0.35">
      <c r="A163" s="35" t="s">
        <v>567</v>
      </c>
      <c r="B163" s="36">
        <v>0.41201655144799998</v>
      </c>
      <c r="C163" s="36" t="e">
        <v>#N/A</v>
      </c>
      <c r="D163" s="35">
        <v>2023</v>
      </c>
      <c r="E163" s="20" t="s">
        <v>568</v>
      </c>
      <c r="F163" s="20" t="s">
        <v>569</v>
      </c>
      <c r="G163" s="36" t="e">
        <v>#N/A</v>
      </c>
      <c r="H163" s="20" t="s">
        <v>570</v>
      </c>
      <c r="I163" s="20" t="s">
        <v>367</v>
      </c>
      <c r="J163" s="20" t="s">
        <v>158</v>
      </c>
      <c r="K163" s="20"/>
      <c r="L163" s="21"/>
      <c r="M163" s="21"/>
      <c r="N163" s="21" t="s">
        <v>2130</v>
      </c>
      <c r="O163" s="85" t="s">
        <v>1991</v>
      </c>
      <c r="P163" s="20">
        <v>2023</v>
      </c>
      <c r="Q163" s="20" t="s">
        <v>1985</v>
      </c>
      <c r="R163" s="20" t="s">
        <v>39</v>
      </c>
      <c r="S163" s="20" t="s">
        <v>1833</v>
      </c>
      <c r="T163" s="20" t="str">
        <f t="shared" si="9"/>
        <v>DWDM-4662A</v>
      </c>
      <c r="U163" s="20" t="s">
        <v>568</v>
      </c>
      <c r="V163" s="20" t="s">
        <v>40</v>
      </c>
      <c r="W163" s="20" t="s">
        <v>1755</v>
      </c>
      <c r="X163" s="20" t="e">
        <v>#N/A</v>
      </c>
      <c r="Y163" s="20" t="e">
        <v>#N/A</v>
      </c>
      <c r="Z163" s="20" t="e">
        <v>#N/A</v>
      </c>
      <c r="AA163" s="132"/>
      <c r="AB163" s="20"/>
      <c r="AC163" s="21">
        <v>45224</v>
      </c>
      <c r="AD163" s="21"/>
      <c r="AE163" s="22"/>
      <c r="AF163" s="22"/>
      <c r="AG163" s="23"/>
      <c r="AH163" s="20" t="s">
        <v>66</v>
      </c>
      <c r="AI163" s="24" t="s">
        <v>571</v>
      </c>
      <c r="AJ163" s="25">
        <v>45299</v>
      </c>
      <c r="AK163" s="20" t="s">
        <v>66</v>
      </c>
      <c r="AL163" s="21">
        <v>45296</v>
      </c>
      <c r="AM163" s="20" t="str">
        <f t="shared" si="10"/>
        <v>Wk1</v>
      </c>
      <c r="AN163" t="e">
        <v>#N/A</v>
      </c>
      <c r="AO163" s="26"/>
      <c r="AP163" s="20"/>
      <c r="AQ163" s="20" t="s">
        <v>345</v>
      </c>
      <c r="AR163" s="20" t="s">
        <v>66</v>
      </c>
      <c r="AS163" s="20" t="s">
        <v>40</v>
      </c>
      <c r="AT163" s="27">
        <v>45315</v>
      </c>
      <c r="AU163" s="28" t="s">
        <v>40</v>
      </c>
      <c r="AV163" s="25"/>
      <c r="AW163" s="20"/>
      <c r="AX163" t="e">
        <f>IF(MATCH(F163,Sheet1!A:A,0),"YES","NO")</f>
        <v>#N/A</v>
      </c>
    </row>
    <row r="164" spans="1:51" x14ac:dyDescent="0.35">
      <c r="A164" s="35" t="s">
        <v>567</v>
      </c>
      <c r="B164" s="36">
        <v>0.41201655144799998</v>
      </c>
      <c r="C164" s="36" t="e">
        <v>#N/A</v>
      </c>
      <c r="D164" s="35">
        <v>2023</v>
      </c>
      <c r="E164" s="20" t="s">
        <v>572</v>
      </c>
      <c r="F164" s="20" t="s">
        <v>573</v>
      </c>
      <c r="G164" s="36" t="e">
        <v>#N/A</v>
      </c>
      <c r="H164" s="20" t="s">
        <v>574</v>
      </c>
      <c r="I164" s="20" t="s">
        <v>367</v>
      </c>
      <c r="J164" s="20" t="s">
        <v>158</v>
      </c>
      <c r="K164" s="20"/>
      <c r="L164" s="21"/>
      <c r="M164" s="21"/>
      <c r="N164" s="21" t="s">
        <v>2134</v>
      </c>
      <c r="O164" s="85" t="s">
        <v>1991</v>
      </c>
      <c r="P164" s="20">
        <v>2023</v>
      </c>
      <c r="Q164" s="20" t="s">
        <v>1985</v>
      </c>
      <c r="R164" s="20" t="s">
        <v>39</v>
      </c>
      <c r="S164" s="20" t="s">
        <v>1833</v>
      </c>
      <c r="T164" s="20" t="str">
        <f t="shared" si="9"/>
        <v>DWDM-4678A</v>
      </c>
      <c r="U164" s="20" t="s">
        <v>572</v>
      </c>
      <c r="V164" s="20" t="s">
        <v>40</v>
      </c>
      <c r="W164" s="20" t="s">
        <v>1755</v>
      </c>
      <c r="X164" s="20" t="e">
        <v>#N/A</v>
      </c>
      <c r="Y164" s="20" t="e">
        <v>#N/A</v>
      </c>
      <c r="Z164" s="20" t="e">
        <v>#N/A</v>
      </c>
      <c r="AA164" s="132"/>
      <c r="AB164" s="20"/>
      <c r="AC164" s="21">
        <v>45222</v>
      </c>
      <c r="AD164" s="21"/>
      <c r="AE164" s="22"/>
      <c r="AF164" s="22"/>
      <c r="AG164" s="23"/>
      <c r="AH164" s="20" t="s">
        <v>66</v>
      </c>
      <c r="AI164" s="24" t="s">
        <v>571</v>
      </c>
      <c r="AJ164" s="25">
        <v>45299</v>
      </c>
      <c r="AK164" s="20" t="s">
        <v>66</v>
      </c>
      <c r="AL164" s="21">
        <v>45296</v>
      </c>
      <c r="AM164" s="20" t="str">
        <f t="shared" si="10"/>
        <v>Wk1</v>
      </c>
      <c r="AN164" t="e">
        <v>#N/A</v>
      </c>
      <c r="AO164" s="26"/>
      <c r="AP164" s="20"/>
      <c r="AQ164" s="20" t="s">
        <v>345</v>
      </c>
      <c r="AR164" s="20" t="s">
        <v>66</v>
      </c>
      <c r="AS164" s="20" t="s">
        <v>40</v>
      </c>
      <c r="AT164" s="27">
        <v>45315</v>
      </c>
      <c r="AU164" s="28" t="s">
        <v>40</v>
      </c>
      <c r="AV164" s="25"/>
      <c r="AW164" s="20"/>
      <c r="AX164" t="e">
        <f>IF(MATCH(F164,Sheet1!A:A,0),"YES","NO")</f>
        <v>#N/A</v>
      </c>
    </row>
    <row r="165" spans="1:51" x14ac:dyDescent="0.35">
      <c r="A165" s="35" t="s">
        <v>567</v>
      </c>
      <c r="B165" s="36">
        <v>0.41201655144799998</v>
      </c>
      <c r="C165" s="36" t="e">
        <v>#N/A</v>
      </c>
      <c r="D165" s="35">
        <v>2023</v>
      </c>
      <c r="E165" s="20" t="s">
        <v>575</v>
      </c>
      <c r="F165" s="20" t="s">
        <v>576</v>
      </c>
      <c r="G165" s="36" t="e">
        <v>#N/A</v>
      </c>
      <c r="H165" s="20" t="s">
        <v>577</v>
      </c>
      <c r="I165" s="20" t="s">
        <v>367</v>
      </c>
      <c r="J165" s="20" t="s">
        <v>158</v>
      </c>
      <c r="K165" s="20"/>
      <c r="L165" s="21"/>
      <c r="M165" s="21"/>
      <c r="N165" s="21" t="s">
        <v>2164</v>
      </c>
      <c r="O165" s="85" t="s">
        <v>1990</v>
      </c>
      <c r="P165" s="20">
        <v>2024</v>
      </c>
      <c r="Q165" s="20" t="s">
        <v>184</v>
      </c>
      <c r="R165" s="20" t="s">
        <v>39</v>
      </c>
      <c r="S165" s="20" t="s">
        <v>1833</v>
      </c>
      <c r="T165" s="20" t="str">
        <f t="shared" si="9"/>
        <v>DWDM-4992A</v>
      </c>
      <c r="U165" s="20" t="s">
        <v>575</v>
      </c>
      <c r="V165" s="20" t="s">
        <v>40</v>
      </c>
      <c r="W165" s="20" t="s">
        <v>1938</v>
      </c>
      <c r="X165" s="20" t="e">
        <v>#N/A</v>
      </c>
      <c r="Y165" s="20" t="e">
        <v>#N/A</v>
      </c>
      <c r="Z165" s="20" t="e">
        <v>#N/A</v>
      </c>
      <c r="AA165" s="132"/>
      <c r="AB165" s="20"/>
      <c r="AC165" s="21">
        <v>45224</v>
      </c>
      <c r="AD165" s="21"/>
      <c r="AE165" s="22"/>
      <c r="AF165" s="22"/>
      <c r="AG165" s="23"/>
      <c r="AH165" s="20" t="s">
        <v>66</v>
      </c>
      <c r="AI165" s="24" t="s">
        <v>571</v>
      </c>
      <c r="AJ165" s="25">
        <v>45299</v>
      </c>
      <c r="AK165" s="20" t="s">
        <v>66</v>
      </c>
      <c r="AL165" s="21">
        <v>45296</v>
      </c>
      <c r="AM165" s="20" t="str">
        <f t="shared" si="10"/>
        <v>Wk1</v>
      </c>
      <c r="AN165" t="e">
        <v>#N/A</v>
      </c>
      <c r="AO165" s="26"/>
      <c r="AP165" s="20"/>
      <c r="AQ165" s="20" t="s">
        <v>345</v>
      </c>
      <c r="AR165" s="20" t="s">
        <v>66</v>
      </c>
      <c r="AS165" s="20" t="s">
        <v>40</v>
      </c>
      <c r="AT165" s="27">
        <v>45315</v>
      </c>
      <c r="AU165" s="28" t="s">
        <v>40</v>
      </c>
      <c r="AV165" s="25"/>
      <c r="AW165" s="20"/>
      <c r="AX165" t="e">
        <f>IF(MATCH(F165,Sheet1!A:A,0),"YES","NO")</f>
        <v>#N/A</v>
      </c>
    </row>
    <row r="166" spans="1:51" x14ac:dyDescent="0.35">
      <c r="A166" s="35" t="s">
        <v>567</v>
      </c>
      <c r="B166" s="36">
        <v>0.41201655144799998</v>
      </c>
      <c r="C166" s="36" t="e">
        <v>#N/A</v>
      </c>
      <c r="D166" s="35">
        <v>2023</v>
      </c>
      <c r="E166" s="20" t="s">
        <v>578</v>
      </c>
      <c r="F166" s="20" t="s">
        <v>579</v>
      </c>
      <c r="G166" s="36" t="e">
        <v>#N/A</v>
      </c>
      <c r="H166" s="20" t="s">
        <v>580</v>
      </c>
      <c r="I166" s="20" t="s">
        <v>367</v>
      </c>
      <c r="J166" s="20" t="s">
        <v>158</v>
      </c>
      <c r="K166" s="20"/>
      <c r="L166" s="21"/>
      <c r="M166" s="21"/>
      <c r="N166" s="21" t="e">
        <v>#N/A</v>
      </c>
      <c r="O166" s="85" t="s">
        <v>1878</v>
      </c>
      <c r="P166" s="20"/>
      <c r="Q166" s="20"/>
      <c r="R166" s="20"/>
      <c r="S166" s="20"/>
      <c r="T166" s="20" t="str">
        <f t="shared" si="9"/>
        <v>DWDM-</v>
      </c>
      <c r="U166" s="20"/>
      <c r="V166" s="20"/>
      <c r="W166" s="20"/>
      <c r="X166" s="20" t="e">
        <v>#N/A</v>
      </c>
      <c r="Y166" s="20" t="e">
        <v>#N/A</v>
      </c>
      <c r="Z166" s="20" t="e">
        <v>#N/A</v>
      </c>
      <c r="AA166" s="132"/>
      <c r="AB166" s="20"/>
      <c r="AC166" s="21">
        <v>45222</v>
      </c>
      <c r="AD166" s="21"/>
      <c r="AE166" s="22"/>
      <c r="AF166" s="22"/>
      <c r="AG166" s="23"/>
      <c r="AH166" s="20" t="s">
        <v>66</v>
      </c>
      <c r="AI166" s="24" t="s">
        <v>571</v>
      </c>
      <c r="AJ166" s="25">
        <v>45299</v>
      </c>
      <c r="AK166" s="20" t="s">
        <v>66</v>
      </c>
      <c r="AL166" s="21">
        <v>45296</v>
      </c>
      <c r="AM166" s="20" t="str">
        <f t="shared" si="10"/>
        <v>Wk1</v>
      </c>
      <c r="AN166" t="e">
        <v>#N/A</v>
      </c>
      <c r="AO166" s="26"/>
      <c r="AP166" s="20"/>
      <c r="AQ166" s="20"/>
      <c r="AR166" s="20" t="s">
        <v>66</v>
      </c>
      <c r="AS166" s="20" t="s">
        <v>40</v>
      </c>
      <c r="AT166" s="27">
        <v>45315</v>
      </c>
      <c r="AU166" s="28" t="s">
        <v>40</v>
      </c>
      <c r="AV166" s="25"/>
      <c r="AW166" s="20"/>
      <c r="AX166" t="e">
        <f>IF(MATCH(F166,Sheet1!A:A,0),"YES","NO")</f>
        <v>#N/A</v>
      </c>
    </row>
    <row r="167" spans="1:51" x14ac:dyDescent="0.35">
      <c r="A167" s="35" t="s">
        <v>581</v>
      </c>
      <c r="B167" s="36">
        <v>0.102937707174</v>
      </c>
      <c r="C167" s="36" t="e">
        <v>#N/A</v>
      </c>
      <c r="D167" s="35">
        <v>2023</v>
      </c>
      <c r="E167" s="20" t="s">
        <v>544</v>
      </c>
      <c r="F167" s="20" t="s">
        <v>582</v>
      </c>
      <c r="G167" s="36" t="e">
        <v>#N/A</v>
      </c>
      <c r="H167" s="20" t="s">
        <v>583</v>
      </c>
      <c r="I167" s="20" t="s">
        <v>367</v>
      </c>
      <c r="J167" s="20" t="s">
        <v>158</v>
      </c>
      <c r="K167" s="20"/>
      <c r="L167" s="21"/>
      <c r="M167" s="21"/>
      <c r="N167" s="21" t="e">
        <v>#N/A</v>
      </c>
      <c r="O167" s="85" t="s">
        <v>1878</v>
      </c>
      <c r="P167" s="20"/>
      <c r="Q167" s="20"/>
      <c r="R167" s="20"/>
      <c r="S167" s="20"/>
      <c r="T167" s="20" t="str">
        <f t="shared" si="9"/>
        <v>DWDM-</v>
      </c>
      <c r="U167" s="20"/>
      <c r="V167" s="20"/>
      <c r="W167" s="20"/>
      <c r="X167" s="20" t="e">
        <v>#N/A</v>
      </c>
      <c r="Y167" s="20" t="e">
        <v>#N/A</v>
      </c>
      <c r="Z167" s="20" t="e">
        <v>#N/A</v>
      </c>
      <c r="AA167" s="132"/>
      <c r="AB167" s="20"/>
      <c r="AC167" s="21">
        <v>45254</v>
      </c>
      <c r="AD167" s="21"/>
      <c r="AE167" s="22"/>
      <c r="AF167" s="22"/>
      <c r="AG167" s="23"/>
      <c r="AH167" s="20" t="s">
        <v>66</v>
      </c>
      <c r="AI167" s="24">
        <v>45309</v>
      </c>
      <c r="AJ167" s="21">
        <v>45309</v>
      </c>
      <c r="AK167" s="20" t="s">
        <v>66</v>
      </c>
      <c r="AL167" s="21">
        <v>45309</v>
      </c>
      <c r="AM167" s="20" t="str">
        <f t="shared" si="10"/>
        <v>Wk3</v>
      </c>
      <c r="AN167" t="e">
        <v>#N/A</v>
      </c>
      <c r="AO167" s="26"/>
      <c r="AP167" s="20"/>
      <c r="AQ167" s="20"/>
      <c r="AR167" s="20" t="s">
        <v>66</v>
      </c>
      <c r="AS167" s="20" t="s">
        <v>40</v>
      </c>
      <c r="AT167" s="27">
        <v>45378</v>
      </c>
      <c r="AU167" s="28" t="s">
        <v>40</v>
      </c>
      <c r="AV167" s="25"/>
      <c r="AW167" s="20"/>
      <c r="AX167" t="e">
        <f>IF(MATCH(F167,Sheet1!A:A,0),"YES","NO")</f>
        <v>#N/A</v>
      </c>
    </row>
    <row r="168" spans="1:51" ht="29" x14ac:dyDescent="0.35">
      <c r="A168" s="35" t="s">
        <v>581</v>
      </c>
      <c r="B168" s="36">
        <v>0.102937707174</v>
      </c>
      <c r="C168" s="36" t="e">
        <v>#N/A</v>
      </c>
      <c r="D168" s="35">
        <v>2023</v>
      </c>
      <c r="E168" s="20" t="s">
        <v>584</v>
      </c>
      <c r="F168" s="20" t="s">
        <v>585</v>
      </c>
      <c r="G168" s="36" t="e">
        <v>#N/A</v>
      </c>
      <c r="H168" s="20" t="s">
        <v>586</v>
      </c>
      <c r="I168" s="20" t="s">
        <v>367</v>
      </c>
      <c r="J168" s="20" t="s">
        <v>158</v>
      </c>
      <c r="K168" s="20"/>
      <c r="L168" s="21"/>
      <c r="M168" s="21"/>
      <c r="N168" s="21" t="e">
        <v>#N/A</v>
      </c>
      <c r="O168" s="85" t="s">
        <v>1878</v>
      </c>
      <c r="P168" s="20"/>
      <c r="Q168" s="20"/>
      <c r="R168" s="20"/>
      <c r="S168" s="20"/>
      <c r="T168" s="20" t="str">
        <f t="shared" si="9"/>
        <v>DWDM-</v>
      </c>
      <c r="U168" s="20"/>
      <c r="V168" s="20"/>
      <c r="W168" s="20"/>
      <c r="X168" s="20" t="e">
        <v>#N/A</v>
      </c>
      <c r="Y168" s="20" t="e">
        <v>#N/A</v>
      </c>
      <c r="Z168" s="20" t="e">
        <v>#N/A</v>
      </c>
      <c r="AA168" s="132"/>
      <c r="AB168" s="20"/>
      <c r="AC168" s="21">
        <v>45252</v>
      </c>
      <c r="AD168" s="21"/>
      <c r="AE168" s="22" t="s">
        <v>587</v>
      </c>
      <c r="AF168" s="22"/>
      <c r="AG168" s="23"/>
      <c r="AH168" s="20"/>
      <c r="AI168" s="24">
        <v>45320</v>
      </c>
      <c r="AJ168" s="21">
        <v>45328</v>
      </c>
      <c r="AK168" s="20" t="s">
        <v>66</v>
      </c>
      <c r="AL168" s="21">
        <v>45320</v>
      </c>
      <c r="AM168" s="20" t="str">
        <f t="shared" si="10"/>
        <v>Wk5</v>
      </c>
      <c r="AN168" t="e">
        <v>#N/A</v>
      </c>
      <c r="AO168" s="26">
        <v>45320.415643518521</v>
      </c>
      <c r="AP168" s="20"/>
      <c r="AQ168" s="20"/>
      <c r="AR168" s="20" t="s">
        <v>66</v>
      </c>
      <c r="AS168" s="20" t="s">
        <v>40</v>
      </c>
      <c r="AT168" s="27">
        <v>45378</v>
      </c>
      <c r="AU168" s="28" t="s">
        <v>40</v>
      </c>
      <c r="AV168" s="25"/>
      <c r="AW168" s="20"/>
      <c r="AX168" t="e">
        <f>IF(MATCH(F168,Sheet1!A:A,0),"YES","NO")</f>
        <v>#N/A</v>
      </c>
    </row>
    <row r="169" spans="1:51" ht="101.5" x14ac:dyDescent="0.35">
      <c r="A169" s="35" t="s">
        <v>581</v>
      </c>
      <c r="B169" s="36">
        <v>0.102937707174</v>
      </c>
      <c r="C169" s="36" t="e">
        <v>#N/A</v>
      </c>
      <c r="D169" s="35">
        <v>2023</v>
      </c>
      <c r="E169" s="20" t="s">
        <v>588</v>
      </c>
      <c r="F169" s="20" t="s">
        <v>589</v>
      </c>
      <c r="G169" s="36" t="e">
        <v>#N/A</v>
      </c>
      <c r="H169" s="20" t="s">
        <v>590</v>
      </c>
      <c r="I169" s="20" t="s">
        <v>367</v>
      </c>
      <c r="J169" s="20" t="s">
        <v>158</v>
      </c>
      <c r="K169" s="20"/>
      <c r="L169" s="21"/>
      <c r="M169" s="21"/>
      <c r="N169" s="21" t="s">
        <v>2148</v>
      </c>
      <c r="O169" s="85" t="s">
        <v>1991</v>
      </c>
      <c r="P169" s="20">
        <v>2023</v>
      </c>
      <c r="Q169" s="20" t="s">
        <v>1986</v>
      </c>
      <c r="R169" s="20" t="s">
        <v>39</v>
      </c>
      <c r="S169" s="20" t="s">
        <v>1833</v>
      </c>
      <c r="T169" s="20" t="str">
        <f t="shared" si="9"/>
        <v>DWDM-4938A</v>
      </c>
      <c r="U169" s="20" t="s">
        <v>588</v>
      </c>
      <c r="V169" s="20" t="s">
        <v>40</v>
      </c>
      <c r="W169" s="20" t="s">
        <v>1752</v>
      </c>
      <c r="X169" s="20" t="e">
        <v>#N/A</v>
      </c>
      <c r="Y169" s="20" t="e">
        <v>#N/A</v>
      </c>
      <c r="Z169" s="20" t="e">
        <v>#N/A</v>
      </c>
      <c r="AA169" s="132"/>
      <c r="AB169" s="20"/>
      <c r="AC169" s="21">
        <v>45253</v>
      </c>
      <c r="AD169" s="21" t="s">
        <v>591</v>
      </c>
      <c r="AE169" s="22" t="s">
        <v>592</v>
      </c>
      <c r="AF169" s="22"/>
      <c r="AG169" s="23"/>
      <c r="AH169" s="20"/>
      <c r="AI169" s="24">
        <v>45358</v>
      </c>
      <c r="AJ169" s="21">
        <v>45328</v>
      </c>
      <c r="AK169" s="20" t="s">
        <v>66</v>
      </c>
      <c r="AL169" s="21">
        <v>45358</v>
      </c>
      <c r="AM169" s="20" t="str">
        <f t="shared" si="10"/>
        <v>Wk10</v>
      </c>
      <c r="AN169" t="e">
        <v>#N/A</v>
      </c>
      <c r="AO169" s="26"/>
      <c r="AP169" s="20"/>
      <c r="AQ169" s="20"/>
      <c r="AR169" s="20" t="s">
        <v>66</v>
      </c>
      <c r="AS169" s="20" t="s">
        <v>40</v>
      </c>
      <c r="AT169" s="27">
        <v>45378</v>
      </c>
      <c r="AU169" s="28" t="s">
        <v>40</v>
      </c>
      <c r="AV169" s="25"/>
      <c r="AW169" s="20"/>
      <c r="AX169" t="e">
        <f>IF(MATCH(F169,Sheet1!A:A,0),"YES","NO")</f>
        <v>#N/A</v>
      </c>
    </row>
    <row r="170" spans="1:51" ht="29" x14ac:dyDescent="0.35">
      <c r="A170" s="35" t="s">
        <v>581</v>
      </c>
      <c r="B170" s="36">
        <v>0.102937707174</v>
      </c>
      <c r="C170" s="36" t="e">
        <v>#N/A</v>
      </c>
      <c r="D170" s="35">
        <v>2023</v>
      </c>
      <c r="E170" s="20" t="s">
        <v>588</v>
      </c>
      <c r="F170" s="20" t="s">
        <v>593</v>
      </c>
      <c r="G170" s="36" t="e">
        <v>#N/A</v>
      </c>
      <c r="H170" s="20" t="s">
        <v>594</v>
      </c>
      <c r="I170" s="20" t="s">
        <v>367</v>
      </c>
      <c r="J170" s="20" t="s">
        <v>158</v>
      </c>
      <c r="K170" s="20"/>
      <c r="L170" s="21"/>
      <c r="M170" s="21"/>
      <c r="N170" s="21" t="s">
        <v>2148</v>
      </c>
      <c r="O170" s="85" t="s">
        <v>1991</v>
      </c>
      <c r="P170" s="20">
        <v>2023</v>
      </c>
      <c r="Q170" s="20" t="s">
        <v>1986</v>
      </c>
      <c r="R170" s="20" t="s">
        <v>39</v>
      </c>
      <c r="S170" s="20" t="s">
        <v>1833</v>
      </c>
      <c r="T170" s="20" t="str">
        <f t="shared" si="9"/>
        <v>DWDM-4938A</v>
      </c>
      <c r="U170" s="20" t="s">
        <v>588</v>
      </c>
      <c r="V170" s="20" t="s">
        <v>40</v>
      </c>
      <c r="W170" s="20" t="s">
        <v>1752</v>
      </c>
      <c r="X170" s="20" t="e">
        <v>#N/A</v>
      </c>
      <c r="Y170" s="20" t="e">
        <v>#N/A</v>
      </c>
      <c r="Z170" s="20" t="e">
        <v>#N/A</v>
      </c>
      <c r="AA170" s="132"/>
      <c r="AB170" s="20"/>
      <c r="AC170" s="21">
        <v>45253</v>
      </c>
      <c r="AD170" s="21" t="s">
        <v>591</v>
      </c>
      <c r="AE170" s="22" t="s">
        <v>595</v>
      </c>
      <c r="AF170" s="22"/>
      <c r="AG170" s="23"/>
      <c r="AH170" s="20"/>
      <c r="AI170" s="24">
        <v>45358</v>
      </c>
      <c r="AJ170" s="21" t="e">
        <v>#N/A</v>
      </c>
      <c r="AK170" s="20" t="s">
        <v>66</v>
      </c>
      <c r="AL170" s="21">
        <v>45358</v>
      </c>
      <c r="AM170" s="20" t="str">
        <f t="shared" si="10"/>
        <v>Wk10</v>
      </c>
      <c r="AN170" t="e">
        <v>#N/A</v>
      </c>
      <c r="AO170" s="26"/>
      <c r="AP170" s="20"/>
      <c r="AQ170" s="20"/>
      <c r="AR170" s="20" t="s">
        <v>66</v>
      </c>
      <c r="AS170" s="20" t="s">
        <v>40</v>
      </c>
      <c r="AT170" s="27">
        <v>45378</v>
      </c>
      <c r="AU170" s="28" t="s">
        <v>40</v>
      </c>
      <c r="AV170" s="25"/>
      <c r="AW170" s="20"/>
      <c r="AX170" t="e">
        <f>IF(MATCH(F170,Sheet1!A:A,0),"YES","NO")</f>
        <v>#N/A</v>
      </c>
    </row>
    <row r="171" spans="1:51" x14ac:dyDescent="0.35">
      <c r="A171" s="35" t="s">
        <v>581</v>
      </c>
      <c r="B171" s="36">
        <v>0.102937707174</v>
      </c>
      <c r="C171" s="36" t="e">
        <v>#N/A</v>
      </c>
      <c r="D171" s="35">
        <v>2023</v>
      </c>
      <c r="E171" s="20" t="s">
        <v>596</v>
      </c>
      <c r="F171" s="20" t="s">
        <v>597</v>
      </c>
      <c r="G171" s="36" t="e">
        <v>#N/A</v>
      </c>
      <c r="H171" s="20" t="s">
        <v>598</v>
      </c>
      <c r="I171" s="20" t="s">
        <v>367</v>
      </c>
      <c r="J171" s="20" t="s">
        <v>158</v>
      </c>
      <c r="K171" s="20"/>
      <c r="L171" s="21"/>
      <c r="M171" s="21"/>
      <c r="N171" s="21" t="s">
        <v>2149</v>
      </c>
      <c r="O171" s="85" t="s">
        <v>1991</v>
      </c>
      <c r="P171" s="20">
        <v>2023</v>
      </c>
      <c r="Q171" s="20" t="s">
        <v>1985</v>
      </c>
      <c r="R171" s="20" t="s">
        <v>39</v>
      </c>
      <c r="S171" s="20" t="s">
        <v>1833</v>
      </c>
      <c r="T171" s="20" t="str">
        <f t="shared" si="9"/>
        <v>DWDM-4940A</v>
      </c>
      <c r="U171" s="20" t="s">
        <v>596</v>
      </c>
      <c r="V171" s="20" t="s">
        <v>40</v>
      </c>
      <c r="W171" s="20" t="s">
        <v>1751</v>
      </c>
      <c r="X171" s="20" t="e">
        <v>#N/A</v>
      </c>
      <c r="Y171" s="20" t="e">
        <v>#N/A</v>
      </c>
      <c r="Z171" s="20" t="e">
        <v>#N/A</v>
      </c>
      <c r="AA171" s="132"/>
      <c r="AB171" s="20"/>
      <c r="AC171" s="21">
        <v>45252</v>
      </c>
      <c r="AD171" s="21"/>
      <c r="AE171" s="22"/>
      <c r="AF171" s="22"/>
      <c r="AG171" s="23"/>
      <c r="AH171" s="20"/>
      <c r="AI171" s="24">
        <v>45321</v>
      </c>
      <c r="AJ171" s="21">
        <v>45328</v>
      </c>
      <c r="AK171" s="20" t="s">
        <v>66</v>
      </c>
      <c r="AL171" s="21">
        <v>45321</v>
      </c>
      <c r="AM171" s="20" t="str">
        <f t="shared" si="10"/>
        <v>Wk5</v>
      </c>
      <c r="AN171" t="e">
        <v>#N/A</v>
      </c>
      <c r="AO171" s="26">
        <v>45321.457111226853</v>
      </c>
      <c r="AP171" s="20"/>
      <c r="AQ171" s="20"/>
      <c r="AR171" s="20" t="s">
        <v>66</v>
      </c>
      <c r="AS171" s="20" t="s">
        <v>40</v>
      </c>
      <c r="AT171" s="27">
        <v>45378</v>
      </c>
      <c r="AU171" s="28" t="s">
        <v>40</v>
      </c>
      <c r="AV171" s="25"/>
      <c r="AW171" s="20"/>
      <c r="AX171" t="e">
        <f>IF(MATCH(F171,Sheet1!A:A,0),"YES","NO")</f>
        <v>#N/A</v>
      </c>
    </row>
    <row r="172" spans="1:51" x14ac:dyDescent="0.35">
      <c r="A172" s="18" t="s">
        <v>257</v>
      </c>
      <c r="B172" s="19">
        <v>0.23686822282100001</v>
      </c>
      <c r="C172" s="19" t="e">
        <v>#N/A</v>
      </c>
      <c r="D172" s="18">
        <v>2023</v>
      </c>
      <c r="E172" s="20" t="s">
        <v>259</v>
      </c>
      <c r="F172" s="20" t="s">
        <v>599</v>
      </c>
      <c r="G172" s="19" t="e">
        <v>#N/A</v>
      </c>
      <c r="H172" s="20" t="s">
        <v>600</v>
      </c>
      <c r="I172" s="20" t="s">
        <v>367</v>
      </c>
      <c r="J172" s="20" t="s">
        <v>158</v>
      </c>
      <c r="K172" s="20"/>
      <c r="L172" s="21"/>
      <c r="M172" s="21"/>
      <c r="N172" s="21" t="s">
        <v>2145</v>
      </c>
      <c r="O172" s="85" t="s">
        <v>1991</v>
      </c>
      <c r="P172" s="20">
        <v>2023</v>
      </c>
      <c r="Q172" s="20" t="s">
        <v>1985</v>
      </c>
      <c r="R172" s="20" t="s">
        <v>39</v>
      </c>
      <c r="S172" s="20" t="s">
        <v>1833</v>
      </c>
      <c r="T172" s="20" t="str">
        <f t="shared" si="9"/>
        <v>DWDM-4770A</v>
      </c>
      <c r="U172" s="20" t="s">
        <v>259</v>
      </c>
      <c r="V172" s="20" t="s">
        <v>40</v>
      </c>
      <c r="W172" s="20" t="s">
        <v>1778</v>
      </c>
      <c r="X172" s="20" t="e">
        <v>#N/A</v>
      </c>
      <c r="Y172" s="20" t="e">
        <v>#N/A</v>
      </c>
      <c r="Z172" s="20" t="e">
        <v>#N/A</v>
      </c>
      <c r="AA172" s="132"/>
      <c r="AB172" s="20"/>
      <c r="AC172" s="21">
        <v>45252</v>
      </c>
      <c r="AD172" s="21"/>
      <c r="AE172" s="22"/>
      <c r="AF172" s="22"/>
      <c r="AG172" s="23"/>
      <c r="AH172" s="20" t="s">
        <v>66</v>
      </c>
      <c r="AI172" s="24"/>
      <c r="AJ172" s="25" t="s">
        <v>40</v>
      </c>
      <c r="AK172" s="20" t="s">
        <v>66</v>
      </c>
      <c r="AL172" s="21">
        <v>45249</v>
      </c>
      <c r="AM172" s="20" t="str">
        <f t="shared" si="10"/>
        <v>Wk46</v>
      </c>
      <c r="AN172" t="e">
        <v>#N/A</v>
      </c>
      <c r="AO172" s="26"/>
      <c r="AP172" s="20"/>
      <c r="AQ172" s="20"/>
      <c r="AR172" s="20" t="s">
        <v>66</v>
      </c>
      <c r="AS172" s="20" t="s">
        <v>40</v>
      </c>
      <c r="AT172" s="27">
        <v>45281</v>
      </c>
      <c r="AU172" s="28" t="s">
        <v>40</v>
      </c>
      <c r="AV172" s="25"/>
      <c r="AW172" s="20"/>
      <c r="AX172" t="e">
        <f>IF(MATCH(F172,Sheet1!A:A,0),"YES","NO")</f>
        <v>#N/A</v>
      </c>
    </row>
    <row r="173" spans="1:51" x14ac:dyDescent="0.35">
      <c r="A173" s="18" t="s">
        <v>601</v>
      </c>
      <c r="B173" s="19">
        <v>0.63251871430900009</v>
      </c>
      <c r="C173" s="19" t="e">
        <v>#N/A</v>
      </c>
      <c r="D173" s="18">
        <v>2023</v>
      </c>
      <c r="E173" s="20" t="s">
        <v>55</v>
      </c>
      <c r="F173" s="20" t="s">
        <v>602</v>
      </c>
      <c r="G173" s="19" t="e">
        <v>#N/A</v>
      </c>
      <c r="H173" s="20" t="s">
        <v>341</v>
      </c>
      <c r="I173" s="20" t="s">
        <v>367</v>
      </c>
      <c r="J173" s="20" t="s">
        <v>158</v>
      </c>
      <c r="K173" s="20"/>
      <c r="L173" s="21"/>
      <c r="M173" s="21"/>
      <c r="N173" s="21" t="s">
        <v>2115</v>
      </c>
      <c r="O173" s="85" t="s">
        <v>1991</v>
      </c>
      <c r="P173" s="20">
        <v>2023</v>
      </c>
      <c r="Q173" s="20" t="s">
        <v>1986</v>
      </c>
      <c r="R173" s="20" t="s">
        <v>39</v>
      </c>
      <c r="S173" s="20" t="s">
        <v>1833</v>
      </c>
      <c r="T173" s="20" t="str">
        <f t="shared" si="9"/>
        <v>DWDM-4000A</v>
      </c>
      <c r="U173" s="20" t="s">
        <v>55</v>
      </c>
      <c r="V173" s="20" t="s">
        <v>40</v>
      </c>
      <c r="W173" s="20" t="s">
        <v>1776</v>
      </c>
      <c r="X173" s="20" t="e">
        <v>#N/A</v>
      </c>
      <c r="Y173" s="20" t="e">
        <v>#N/A</v>
      </c>
      <c r="Z173" s="20" t="e">
        <v>#N/A</v>
      </c>
      <c r="AA173" s="132"/>
      <c r="AB173" s="20"/>
      <c r="AC173" s="21">
        <v>45250</v>
      </c>
      <c r="AD173" s="21"/>
      <c r="AE173" s="22"/>
      <c r="AF173" s="22"/>
      <c r="AG173" s="23"/>
      <c r="AH173" s="20" t="s">
        <v>66</v>
      </c>
      <c r="AI173" s="24">
        <v>45322</v>
      </c>
      <c r="AJ173" s="25" t="s">
        <v>40</v>
      </c>
      <c r="AK173" s="20" t="s">
        <v>66</v>
      </c>
      <c r="AL173" s="21">
        <v>45249</v>
      </c>
      <c r="AM173" s="20" t="str">
        <f t="shared" si="10"/>
        <v>Wk46</v>
      </c>
      <c r="AN173" t="s">
        <v>2279</v>
      </c>
      <c r="AO173" s="26"/>
      <c r="AP173" s="20"/>
      <c r="AQ173" s="20" t="s">
        <v>345</v>
      </c>
      <c r="AR173" s="20"/>
      <c r="AS173" s="20"/>
      <c r="AT173" s="27">
        <v>0</v>
      </c>
      <c r="AU173" s="28"/>
      <c r="AV173" s="25"/>
      <c r="AW173" s="20"/>
      <c r="AX173" t="e">
        <f>IF(MATCH(F173,Sheet1!A:A,0),"YES","NO")</f>
        <v>#N/A</v>
      </c>
      <c r="AY173" s="124"/>
    </row>
    <row r="174" spans="1:51" x14ac:dyDescent="0.35">
      <c r="A174" s="18" t="s">
        <v>601</v>
      </c>
      <c r="B174" s="19">
        <v>0.63251871430900009</v>
      </c>
      <c r="C174" s="19" t="e">
        <v>#N/A</v>
      </c>
      <c r="D174" s="18">
        <v>2023</v>
      </c>
      <c r="E174" s="20" t="s">
        <v>603</v>
      </c>
      <c r="F174" s="20" t="s">
        <v>604</v>
      </c>
      <c r="G174" s="19" t="e">
        <v>#N/A</v>
      </c>
      <c r="H174" s="20" t="s">
        <v>605</v>
      </c>
      <c r="I174" s="20" t="s">
        <v>367</v>
      </c>
      <c r="J174" s="20" t="s">
        <v>158</v>
      </c>
      <c r="K174" s="20"/>
      <c r="L174" s="21"/>
      <c r="M174" s="21"/>
      <c r="N174" s="21" t="s">
        <v>2135</v>
      </c>
      <c r="O174" s="85" t="s">
        <v>1990</v>
      </c>
      <c r="P174" s="20">
        <v>2023</v>
      </c>
      <c r="Q174" s="20" t="s">
        <v>1986</v>
      </c>
      <c r="R174" s="20" t="s">
        <v>39</v>
      </c>
      <c r="S174" s="20" t="s">
        <v>1833</v>
      </c>
      <c r="T174" s="20" t="str">
        <f t="shared" si="9"/>
        <v>DWDM-4685B</v>
      </c>
      <c r="U174" s="20" t="s">
        <v>603</v>
      </c>
      <c r="V174" s="20" t="s">
        <v>40</v>
      </c>
      <c r="W174" s="20" t="s">
        <v>1753</v>
      </c>
      <c r="X174" s="20" t="e">
        <v>#N/A</v>
      </c>
      <c r="Y174" s="20" t="e">
        <v>#N/A</v>
      </c>
      <c r="Z174" s="20" t="e">
        <v>#N/A</v>
      </c>
      <c r="AA174" s="132"/>
      <c r="AB174" s="20"/>
      <c r="AC174" s="21">
        <v>45260</v>
      </c>
      <c r="AD174" s="21"/>
      <c r="AE174" s="22"/>
      <c r="AF174" s="22"/>
      <c r="AG174" s="23"/>
      <c r="AH174" s="20" t="s">
        <v>66</v>
      </c>
      <c r="AI174" s="24">
        <v>45323</v>
      </c>
      <c r="AJ174" s="25">
        <v>45321</v>
      </c>
      <c r="AK174" s="20" t="s">
        <v>66</v>
      </c>
      <c r="AL174" s="21">
        <v>45323</v>
      </c>
      <c r="AM174" s="20" t="str">
        <f t="shared" si="10"/>
        <v>Wk5</v>
      </c>
      <c r="AN174" t="s">
        <v>2279</v>
      </c>
      <c r="AO174" s="26"/>
      <c r="AP174" s="20"/>
      <c r="AQ174" s="20"/>
      <c r="AR174" s="20"/>
      <c r="AS174" s="20"/>
      <c r="AT174" s="27">
        <v>0</v>
      </c>
      <c r="AU174" s="28"/>
      <c r="AV174" s="25"/>
      <c r="AW174" s="20"/>
      <c r="AX174" t="e">
        <f>IF(MATCH(F174,Sheet1!A:A,0),"YES","NO")</f>
        <v>#N/A</v>
      </c>
      <c r="AY174" s="124"/>
    </row>
    <row r="175" spans="1:51" x14ac:dyDescent="0.35">
      <c r="A175" s="18" t="s">
        <v>601</v>
      </c>
      <c r="B175" s="19">
        <v>0.63251871430900009</v>
      </c>
      <c r="C175" s="19" t="e">
        <v>#N/A</v>
      </c>
      <c r="D175" s="18">
        <v>2023</v>
      </c>
      <c r="E175" s="20" t="s">
        <v>606</v>
      </c>
      <c r="F175" s="20" t="s">
        <v>607</v>
      </c>
      <c r="G175" s="19" t="e">
        <v>#N/A</v>
      </c>
      <c r="H175" s="20" t="s">
        <v>608</v>
      </c>
      <c r="I175" s="20" t="s">
        <v>367</v>
      </c>
      <c r="J175" s="20" t="s">
        <v>158</v>
      </c>
      <c r="K175" s="20"/>
      <c r="L175" s="21"/>
      <c r="M175" s="21"/>
      <c r="N175" s="21" t="s">
        <v>2151</v>
      </c>
      <c r="O175" s="85" t="s">
        <v>1990</v>
      </c>
      <c r="P175" s="20">
        <v>2023</v>
      </c>
      <c r="Q175" s="20" t="s">
        <v>1985</v>
      </c>
      <c r="R175" s="20" t="s">
        <v>39</v>
      </c>
      <c r="S175" s="20" t="s">
        <v>1833</v>
      </c>
      <c r="T175" s="20" t="str">
        <f t="shared" si="9"/>
        <v>DWDM-4950B</v>
      </c>
      <c r="U175" s="20" t="s">
        <v>606</v>
      </c>
      <c r="V175" s="20" t="s">
        <v>40</v>
      </c>
      <c r="W175" s="20" t="s">
        <v>1762</v>
      </c>
      <c r="X175" s="20" t="e">
        <v>#N/A</v>
      </c>
      <c r="Y175" s="20" t="e">
        <v>#N/A</v>
      </c>
      <c r="Z175" s="20" t="e">
        <v>#N/A</v>
      </c>
      <c r="AA175" s="132"/>
      <c r="AB175" s="20"/>
      <c r="AC175" s="21">
        <v>45253</v>
      </c>
      <c r="AD175" s="21"/>
      <c r="AE175" s="22"/>
      <c r="AF175" s="22"/>
      <c r="AG175" s="23"/>
      <c r="AH175" s="20"/>
      <c r="AI175" s="24">
        <v>45328</v>
      </c>
      <c r="AJ175" s="25">
        <v>45321</v>
      </c>
      <c r="AK175" s="20" t="s">
        <v>66</v>
      </c>
      <c r="AL175" s="21">
        <v>45328</v>
      </c>
      <c r="AM175" s="20" t="str">
        <f t="shared" si="10"/>
        <v>Wk6</v>
      </c>
      <c r="AN175" t="s">
        <v>2279</v>
      </c>
      <c r="AO175" s="26">
        <v>45328.401357407405</v>
      </c>
      <c r="AP175" s="20"/>
      <c r="AQ175" s="20"/>
      <c r="AR175" s="20"/>
      <c r="AS175" s="20"/>
      <c r="AT175" s="27">
        <v>0</v>
      </c>
      <c r="AU175" s="28"/>
      <c r="AV175" s="25"/>
      <c r="AW175" s="20"/>
      <c r="AX175" t="e">
        <f>IF(MATCH(F175,Sheet1!A:A,0),"YES","NO")</f>
        <v>#N/A</v>
      </c>
      <c r="AY175" s="124"/>
    </row>
    <row r="176" spans="1:51" x14ac:dyDescent="0.35">
      <c r="A176" s="18" t="s">
        <v>601</v>
      </c>
      <c r="B176" s="19">
        <v>0.63251871430900009</v>
      </c>
      <c r="C176" s="19" t="e">
        <v>#N/A</v>
      </c>
      <c r="D176" s="18">
        <v>2023</v>
      </c>
      <c r="E176" s="20" t="s">
        <v>609</v>
      </c>
      <c r="F176" s="20" t="s">
        <v>610</v>
      </c>
      <c r="G176" s="19" t="e">
        <v>#N/A</v>
      </c>
      <c r="H176" s="20" t="s">
        <v>611</v>
      </c>
      <c r="I176" s="20" t="s">
        <v>367</v>
      </c>
      <c r="J176" s="20" t="s">
        <v>158</v>
      </c>
      <c r="K176" s="20"/>
      <c r="L176" s="21"/>
      <c r="M176" s="21"/>
      <c r="N176" s="21" t="s">
        <v>2153</v>
      </c>
      <c r="O176" s="85" t="s">
        <v>1990</v>
      </c>
      <c r="P176" s="20">
        <v>2023</v>
      </c>
      <c r="Q176" s="20" t="s">
        <v>1986</v>
      </c>
      <c r="R176" s="20" t="s">
        <v>39</v>
      </c>
      <c r="S176" s="20" t="s">
        <v>1833</v>
      </c>
      <c r="T176" s="20" t="str">
        <f t="shared" si="9"/>
        <v>DWDM-4956B</v>
      </c>
      <c r="U176" s="20" t="s">
        <v>609</v>
      </c>
      <c r="V176" s="20" t="s">
        <v>40</v>
      </c>
      <c r="W176" s="20" t="s">
        <v>1753</v>
      </c>
      <c r="X176" s="20" t="e">
        <v>#N/A</v>
      </c>
      <c r="Y176" s="20" t="e">
        <v>#N/A</v>
      </c>
      <c r="Z176" s="20" t="e">
        <v>#N/A</v>
      </c>
      <c r="AA176" s="132"/>
      <c r="AB176" s="20"/>
      <c r="AC176" s="21">
        <v>45253</v>
      </c>
      <c r="AD176" s="21"/>
      <c r="AE176" s="22"/>
      <c r="AF176" s="22"/>
      <c r="AG176" s="23"/>
      <c r="AH176" s="20"/>
      <c r="AI176" s="24">
        <v>45327</v>
      </c>
      <c r="AJ176" s="25">
        <v>45321</v>
      </c>
      <c r="AK176" s="20" t="s">
        <v>66</v>
      </c>
      <c r="AL176" s="21">
        <v>45327</v>
      </c>
      <c r="AM176" s="20" t="str">
        <f t="shared" si="10"/>
        <v>Wk6</v>
      </c>
      <c r="AN176" t="s">
        <v>2279</v>
      </c>
      <c r="AO176" s="26">
        <v>45327.400378819446</v>
      </c>
      <c r="AP176" s="20"/>
      <c r="AQ176" s="20"/>
      <c r="AR176" s="20"/>
      <c r="AS176" s="20"/>
      <c r="AT176" s="27">
        <v>0</v>
      </c>
      <c r="AU176" s="28"/>
      <c r="AV176" s="25"/>
      <c r="AW176" s="20"/>
      <c r="AX176" t="e">
        <f>IF(MATCH(F176,Sheet1!A:A,0),"YES","NO")</f>
        <v>#N/A</v>
      </c>
      <c r="AY176" s="124"/>
    </row>
    <row r="177" spans="1:51" ht="58" x14ac:dyDescent="0.35">
      <c r="A177" s="45" t="s">
        <v>601</v>
      </c>
      <c r="B177" s="46">
        <v>0.63251871430900009</v>
      </c>
      <c r="C177" s="46" t="e">
        <v>#N/A</v>
      </c>
      <c r="D177" s="45">
        <v>2023</v>
      </c>
      <c r="E177" s="20" t="s">
        <v>612</v>
      </c>
      <c r="F177" s="20" t="s">
        <v>613</v>
      </c>
      <c r="G177" s="46" t="e">
        <v>#N/A</v>
      </c>
      <c r="H177" s="20" t="s">
        <v>614</v>
      </c>
      <c r="I177" s="20" t="s">
        <v>367</v>
      </c>
      <c r="J177" s="20" t="s">
        <v>158</v>
      </c>
      <c r="K177" s="20"/>
      <c r="L177" s="21"/>
      <c r="M177" s="21"/>
      <c r="N177" s="21" t="s">
        <v>2157</v>
      </c>
      <c r="O177" s="85" t="s">
        <v>1991</v>
      </c>
      <c r="P177" s="20">
        <v>2023</v>
      </c>
      <c r="Q177" s="20" t="s">
        <v>1986</v>
      </c>
      <c r="R177" s="20" t="s">
        <v>39</v>
      </c>
      <c r="S177" s="20" t="s">
        <v>1833</v>
      </c>
      <c r="T177" s="20" t="str">
        <f t="shared" si="9"/>
        <v>DWDM-4968A</v>
      </c>
      <c r="U177" s="20" t="s">
        <v>612</v>
      </c>
      <c r="V177" s="20" t="s">
        <v>40</v>
      </c>
      <c r="W177" s="20" t="s">
        <v>1771</v>
      </c>
      <c r="X177" s="20" t="e">
        <v>#N/A</v>
      </c>
      <c r="Y177" s="20" t="e">
        <v>#N/A</v>
      </c>
      <c r="Z177" s="20" t="e">
        <v>#N/A</v>
      </c>
      <c r="AA177" s="132"/>
      <c r="AB177" s="20"/>
      <c r="AC177" s="21">
        <v>45254</v>
      </c>
      <c r="AD177" s="21"/>
      <c r="AE177" s="22" t="s">
        <v>615</v>
      </c>
      <c r="AF177" s="22"/>
      <c r="AG177" s="23"/>
      <c r="AH177" s="20" t="s">
        <v>66</v>
      </c>
      <c r="AI177" s="24">
        <v>45321</v>
      </c>
      <c r="AJ177" s="25">
        <v>45321</v>
      </c>
      <c r="AK177" s="20" t="s">
        <v>66</v>
      </c>
      <c r="AL177" s="21">
        <v>45321</v>
      </c>
      <c r="AM177" s="20" t="str">
        <f t="shared" si="10"/>
        <v>Wk5</v>
      </c>
      <c r="AN177" t="s">
        <v>2279</v>
      </c>
      <c r="AO177" s="26">
        <v>45317.415673611111</v>
      </c>
      <c r="AP177" s="26"/>
      <c r="AQ177" s="20"/>
      <c r="AR177" s="20"/>
      <c r="AS177" s="20"/>
      <c r="AT177" s="27">
        <v>0</v>
      </c>
      <c r="AU177" s="28"/>
      <c r="AV177" s="25"/>
      <c r="AW177" s="20"/>
      <c r="AX177" t="e">
        <f>IF(MATCH(F177,Sheet1!A:A,0),"YES","NO")</f>
        <v>#N/A</v>
      </c>
      <c r="AY177" s="124"/>
    </row>
    <row r="178" spans="1:51" x14ac:dyDescent="0.35">
      <c r="A178" s="18" t="s">
        <v>601</v>
      </c>
      <c r="B178" s="19">
        <v>0.63251871430900009</v>
      </c>
      <c r="C178" s="19" t="e">
        <v>#N/A</v>
      </c>
      <c r="D178" s="18">
        <v>2023</v>
      </c>
      <c r="E178" s="20" t="s">
        <v>616</v>
      </c>
      <c r="F178" s="20" t="s">
        <v>617</v>
      </c>
      <c r="G178" s="19" t="e">
        <v>#N/A</v>
      </c>
      <c r="H178" s="20" t="s">
        <v>618</v>
      </c>
      <c r="I178" s="20" t="s">
        <v>367</v>
      </c>
      <c r="J178" s="20" t="s">
        <v>158</v>
      </c>
      <c r="K178" s="20"/>
      <c r="L178" s="21"/>
      <c r="M178" s="21"/>
      <c r="N178" s="21" t="s">
        <v>2160</v>
      </c>
      <c r="O178" s="85" t="s">
        <v>1991</v>
      </c>
      <c r="P178" s="20">
        <v>2023</v>
      </c>
      <c r="Q178" s="20" t="s">
        <v>1986</v>
      </c>
      <c r="R178" s="20" t="s">
        <v>39</v>
      </c>
      <c r="S178" s="20" t="s">
        <v>1833</v>
      </c>
      <c r="T178" s="20" t="str">
        <f t="shared" si="9"/>
        <v>DWDM-4985A</v>
      </c>
      <c r="U178" s="20" t="s">
        <v>616</v>
      </c>
      <c r="V178" s="20" t="s">
        <v>40</v>
      </c>
      <c r="W178" s="20" t="s">
        <v>1752</v>
      </c>
      <c r="X178" s="20" t="e">
        <v>#N/A</v>
      </c>
      <c r="Y178" s="20" t="e">
        <v>#N/A</v>
      </c>
      <c r="Z178" s="20" t="e">
        <v>#N/A</v>
      </c>
      <c r="AA178" s="132"/>
      <c r="AB178" s="20"/>
      <c r="AC178" s="21">
        <v>45253</v>
      </c>
      <c r="AD178" s="21"/>
      <c r="AE178" s="22"/>
      <c r="AF178" s="22"/>
      <c r="AG178" s="23"/>
      <c r="AH178" s="20" t="s">
        <v>66</v>
      </c>
      <c r="AI178" s="24">
        <v>45329</v>
      </c>
      <c r="AJ178" s="25">
        <v>45321</v>
      </c>
      <c r="AK178" s="20" t="s">
        <v>66</v>
      </c>
      <c r="AL178" s="21">
        <v>45329</v>
      </c>
      <c r="AM178" s="20" t="str">
        <f t="shared" si="10"/>
        <v>Wk6</v>
      </c>
      <c r="AN178" t="s">
        <v>2279</v>
      </c>
      <c r="AO178" s="26">
        <v>45329.408160995372</v>
      </c>
      <c r="AP178" s="20"/>
      <c r="AQ178" s="20"/>
      <c r="AR178" s="20"/>
      <c r="AS178" s="20"/>
      <c r="AT178" s="27">
        <v>0</v>
      </c>
      <c r="AU178" s="28"/>
      <c r="AV178" s="25"/>
      <c r="AW178" s="20"/>
      <c r="AX178" t="e">
        <f>IF(MATCH(F178,Sheet1!A:A,0),"YES","NO")</f>
        <v>#N/A</v>
      </c>
      <c r="AY178" s="124"/>
    </row>
    <row r="179" spans="1:51" x14ac:dyDescent="0.35">
      <c r="A179" s="18" t="s">
        <v>601</v>
      </c>
      <c r="B179" s="19">
        <v>0.63251871430900009</v>
      </c>
      <c r="C179" s="19" t="e">
        <v>#N/A</v>
      </c>
      <c r="D179" s="18">
        <v>2023</v>
      </c>
      <c r="E179" s="20" t="s">
        <v>619</v>
      </c>
      <c r="F179" s="20" t="s">
        <v>620</v>
      </c>
      <c r="G179" s="19" t="e">
        <v>#N/A</v>
      </c>
      <c r="H179" s="20" t="s">
        <v>621</v>
      </c>
      <c r="I179" s="20" t="s">
        <v>367</v>
      </c>
      <c r="J179" s="20" t="s">
        <v>158</v>
      </c>
      <c r="K179" s="20"/>
      <c r="L179" s="21"/>
      <c r="M179" s="21"/>
      <c r="N179" s="21" t="s">
        <v>2161</v>
      </c>
      <c r="O179" s="85" t="s">
        <v>1990</v>
      </c>
      <c r="P179" s="20">
        <v>2023</v>
      </c>
      <c r="Q179" s="20" t="s">
        <v>1986</v>
      </c>
      <c r="R179" s="20" t="s">
        <v>39</v>
      </c>
      <c r="S179" s="20" t="s">
        <v>1833</v>
      </c>
      <c r="T179" s="20" t="str">
        <f t="shared" si="9"/>
        <v>DWDM-4986A</v>
      </c>
      <c r="U179" s="20" t="s">
        <v>619</v>
      </c>
      <c r="V179" s="20" t="s">
        <v>40</v>
      </c>
      <c r="W179" s="20" t="s">
        <v>1753</v>
      </c>
      <c r="X179" s="20" t="e">
        <v>#N/A</v>
      </c>
      <c r="Y179" s="20" t="e">
        <v>#N/A</v>
      </c>
      <c r="Z179" s="20" t="e">
        <v>#N/A</v>
      </c>
      <c r="AA179" s="132"/>
      <c r="AB179" s="20"/>
      <c r="AC179" s="21">
        <v>45254</v>
      </c>
      <c r="AD179" s="21"/>
      <c r="AE179" s="22"/>
      <c r="AF179" s="22"/>
      <c r="AG179" s="23"/>
      <c r="AH179" s="20"/>
      <c r="AI179" s="24">
        <v>45324</v>
      </c>
      <c r="AJ179" s="25">
        <v>45321</v>
      </c>
      <c r="AK179" s="20" t="s">
        <v>66</v>
      </c>
      <c r="AL179" s="21">
        <v>45324</v>
      </c>
      <c r="AM179" s="20" t="str">
        <f t="shared" si="10"/>
        <v>Wk5</v>
      </c>
      <c r="AN179" t="s">
        <v>2279</v>
      </c>
      <c r="AO179" s="26">
        <v>45324.472669444447</v>
      </c>
      <c r="AP179" s="20"/>
      <c r="AQ179" s="20"/>
      <c r="AR179" s="20"/>
      <c r="AS179" s="20"/>
      <c r="AT179" s="27">
        <v>0</v>
      </c>
      <c r="AU179" s="28"/>
      <c r="AV179" s="25"/>
      <c r="AW179" s="20"/>
      <c r="AX179" t="e">
        <f>IF(MATCH(F179,Sheet1!A:A,0),"YES","NO")</f>
        <v>#N/A</v>
      </c>
      <c r="AY179" s="124"/>
    </row>
    <row r="180" spans="1:51" x14ac:dyDescent="0.35">
      <c r="A180" s="18" t="s">
        <v>601</v>
      </c>
      <c r="B180" s="19">
        <v>0.63251871430900009</v>
      </c>
      <c r="C180" s="19" t="e">
        <v>#N/A</v>
      </c>
      <c r="D180" s="18">
        <v>2023</v>
      </c>
      <c r="E180" s="20" t="s">
        <v>622</v>
      </c>
      <c r="F180" s="20" t="s">
        <v>623</v>
      </c>
      <c r="G180" s="19" t="e">
        <v>#N/A</v>
      </c>
      <c r="H180" s="20" t="s">
        <v>624</v>
      </c>
      <c r="I180" s="20" t="s">
        <v>367</v>
      </c>
      <c r="J180" s="20" t="s">
        <v>158</v>
      </c>
      <c r="K180" s="20"/>
      <c r="L180" s="21"/>
      <c r="M180" s="21"/>
      <c r="N180" s="21" t="s">
        <v>2163</v>
      </c>
      <c r="O180" s="85" t="s">
        <v>1991</v>
      </c>
      <c r="P180" s="20">
        <v>2023</v>
      </c>
      <c r="Q180" s="20" t="s">
        <v>1985</v>
      </c>
      <c r="R180" s="20" t="s">
        <v>39</v>
      </c>
      <c r="S180" s="20" t="s">
        <v>1833</v>
      </c>
      <c r="T180" s="20" t="str">
        <f t="shared" si="9"/>
        <v>DWDM-4988A</v>
      </c>
      <c r="U180" s="20" t="s">
        <v>622</v>
      </c>
      <c r="V180" s="20" t="s">
        <v>40</v>
      </c>
      <c r="W180" s="20" t="s">
        <v>1751</v>
      </c>
      <c r="X180" s="20" t="e">
        <v>#N/A</v>
      </c>
      <c r="Y180" s="20" t="e">
        <v>#N/A</v>
      </c>
      <c r="Z180" s="20" t="e">
        <v>#N/A</v>
      </c>
      <c r="AA180" s="132"/>
      <c r="AB180" s="20"/>
      <c r="AC180" s="21">
        <v>45253</v>
      </c>
      <c r="AD180" s="21"/>
      <c r="AE180" s="22"/>
      <c r="AF180" s="22"/>
      <c r="AG180" s="23"/>
      <c r="AH180" s="20" t="s">
        <v>66</v>
      </c>
      <c r="AI180" s="24">
        <v>45327</v>
      </c>
      <c r="AJ180" s="25">
        <v>45321</v>
      </c>
      <c r="AK180" s="20" t="s">
        <v>66</v>
      </c>
      <c r="AL180" s="21">
        <v>45327</v>
      </c>
      <c r="AM180" s="20" t="str">
        <f t="shared" si="10"/>
        <v>Wk6</v>
      </c>
      <c r="AN180" t="s">
        <v>2279</v>
      </c>
      <c r="AO180" s="26">
        <v>45327.400378819446</v>
      </c>
      <c r="AP180" s="20"/>
      <c r="AQ180" s="20"/>
      <c r="AR180" s="20"/>
      <c r="AS180" s="20"/>
      <c r="AT180" s="27">
        <v>0</v>
      </c>
      <c r="AU180" s="28"/>
      <c r="AV180" s="25"/>
      <c r="AW180" s="20"/>
      <c r="AX180" t="e">
        <f>IF(MATCH(F180,Sheet1!A:A,0),"YES","NO")</f>
        <v>#N/A</v>
      </c>
      <c r="AY180" s="124"/>
    </row>
    <row r="181" spans="1:51" ht="29" x14ac:dyDescent="0.35">
      <c r="A181" s="45" t="s">
        <v>625</v>
      </c>
      <c r="B181" s="46">
        <v>0.67186353505099994</v>
      </c>
      <c r="C181" s="46" t="e">
        <v>#N/A</v>
      </c>
      <c r="D181" s="45">
        <v>2023</v>
      </c>
      <c r="E181" s="20" t="s">
        <v>55</v>
      </c>
      <c r="F181" s="20" t="s">
        <v>626</v>
      </c>
      <c r="G181" s="46" t="e">
        <v>#N/A</v>
      </c>
      <c r="H181" s="20" t="s">
        <v>341</v>
      </c>
      <c r="I181" s="20" t="s">
        <v>367</v>
      </c>
      <c r="J181" s="20" t="s">
        <v>158</v>
      </c>
      <c r="K181" s="20"/>
      <c r="L181" s="21"/>
      <c r="M181" s="21"/>
      <c r="N181" s="21" t="s">
        <v>2115</v>
      </c>
      <c r="O181" s="85" t="s">
        <v>1991</v>
      </c>
      <c r="P181" s="20">
        <v>2023</v>
      </c>
      <c r="Q181" s="20" t="s">
        <v>1986</v>
      </c>
      <c r="R181" s="20" t="s">
        <v>39</v>
      </c>
      <c r="S181" s="20" t="s">
        <v>1833</v>
      </c>
      <c r="T181" s="20" t="str">
        <f t="shared" si="9"/>
        <v>DWDM-4000A</v>
      </c>
      <c r="U181" s="20" t="s">
        <v>55</v>
      </c>
      <c r="V181" s="20" t="s">
        <v>40</v>
      </c>
      <c r="W181" s="20" t="s">
        <v>1776</v>
      </c>
      <c r="X181" s="20" t="e">
        <v>#N/A</v>
      </c>
      <c r="Y181" s="20" t="e">
        <v>#N/A</v>
      </c>
      <c r="Z181" s="20" t="e">
        <v>#N/A</v>
      </c>
      <c r="AA181" s="132"/>
      <c r="AB181" s="20"/>
      <c r="AC181" s="21">
        <v>45250</v>
      </c>
      <c r="AD181" s="21"/>
      <c r="AE181" s="22" t="s">
        <v>587</v>
      </c>
      <c r="AF181" s="22"/>
      <c r="AG181" s="25">
        <v>45307</v>
      </c>
      <c r="AH181" s="20"/>
      <c r="AI181" s="24">
        <v>45322</v>
      </c>
      <c r="AJ181" s="25">
        <v>45338</v>
      </c>
      <c r="AK181" s="20" t="s">
        <v>66</v>
      </c>
      <c r="AL181" s="21">
        <v>45322</v>
      </c>
      <c r="AM181" s="20" t="str">
        <f t="shared" si="10"/>
        <v>Wk5</v>
      </c>
      <c r="AN181" t="e">
        <v>#N/A</v>
      </c>
      <c r="AO181" s="26">
        <v>45317.415673611111</v>
      </c>
      <c r="AP181" s="26"/>
      <c r="AQ181" s="20" t="s">
        <v>345</v>
      </c>
      <c r="AR181" s="20" t="s">
        <v>66</v>
      </c>
      <c r="AS181" s="20" t="s">
        <v>40</v>
      </c>
      <c r="AT181" s="27">
        <v>45407</v>
      </c>
      <c r="AU181" s="47">
        <v>45407</v>
      </c>
      <c r="AV181" s="25"/>
      <c r="AW181" s="20"/>
      <c r="AX181" t="e">
        <f>IF(MATCH(F181,Sheet1!A:A,0),"YES","NO")</f>
        <v>#N/A</v>
      </c>
    </row>
    <row r="182" spans="1:51" x14ac:dyDescent="0.35">
      <c r="A182" s="35" t="s">
        <v>625</v>
      </c>
      <c r="B182" s="36">
        <v>0.67186353505099994</v>
      </c>
      <c r="C182" s="36" t="e">
        <v>#N/A</v>
      </c>
      <c r="D182" s="35">
        <v>2023</v>
      </c>
      <c r="E182" s="20" t="s">
        <v>627</v>
      </c>
      <c r="F182" s="20" t="s">
        <v>628</v>
      </c>
      <c r="G182" s="36" t="e">
        <v>#N/A</v>
      </c>
      <c r="H182" s="20" t="s">
        <v>629</v>
      </c>
      <c r="I182" s="20" t="s">
        <v>367</v>
      </c>
      <c r="J182" s="20" t="s">
        <v>158</v>
      </c>
      <c r="K182" s="20"/>
      <c r="L182" s="21"/>
      <c r="M182" s="21"/>
      <c r="N182" s="21" t="s">
        <v>2118</v>
      </c>
      <c r="O182" s="85" t="s">
        <v>1991</v>
      </c>
      <c r="P182" s="20">
        <v>2023</v>
      </c>
      <c r="Q182" s="20" t="s">
        <v>1987</v>
      </c>
      <c r="R182" s="20" t="s">
        <v>39</v>
      </c>
      <c r="S182" s="20" t="s">
        <v>1833</v>
      </c>
      <c r="T182" s="20" t="str">
        <f t="shared" si="9"/>
        <v>DWDM-4188A</v>
      </c>
      <c r="U182" s="20" t="s">
        <v>627</v>
      </c>
      <c r="V182" s="20" t="s">
        <v>40</v>
      </c>
      <c r="W182" s="20" t="s">
        <v>1752</v>
      </c>
      <c r="X182" s="20" t="e">
        <v>#N/A</v>
      </c>
      <c r="Y182" s="20" t="e">
        <v>#N/A</v>
      </c>
      <c r="Z182" s="20" t="e">
        <v>#N/A</v>
      </c>
      <c r="AA182" s="132"/>
      <c r="AB182" s="20"/>
      <c r="AC182" s="21">
        <v>45253</v>
      </c>
      <c r="AD182" s="21"/>
      <c r="AE182" s="22"/>
      <c r="AF182" s="22"/>
      <c r="AG182" s="23"/>
      <c r="AH182" s="20" t="s">
        <v>66</v>
      </c>
      <c r="AI182" s="24">
        <v>45307</v>
      </c>
      <c r="AJ182" s="25">
        <v>45307</v>
      </c>
      <c r="AK182" s="20" t="s">
        <v>66</v>
      </c>
      <c r="AL182" s="21">
        <v>45307</v>
      </c>
      <c r="AM182" s="20" t="str">
        <f t="shared" si="10"/>
        <v>Wk3</v>
      </c>
      <c r="AN182" t="e">
        <v>#N/A</v>
      </c>
      <c r="AO182" s="26">
        <v>45307.433954629632</v>
      </c>
      <c r="AP182" s="26"/>
      <c r="AQ182" s="20"/>
      <c r="AR182" s="20" t="s">
        <v>66</v>
      </c>
      <c r="AS182" s="20" t="s">
        <v>40</v>
      </c>
      <c r="AT182" s="27">
        <v>45407</v>
      </c>
      <c r="AU182" s="47">
        <v>45407</v>
      </c>
      <c r="AV182" s="25"/>
      <c r="AW182" s="20"/>
      <c r="AX182" t="e">
        <f>IF(MATCH(F182,Sheet1!A:A,0),"YES","NO")</f>
        <v>#N/A</v>
      </c>
    </row>
    <row r="183" spans="1:51" x14ac:dyDescent="0.35">
      <c r="A183" s="35" t="s">
        <v>625</v>
      </c>
      <c r="B183" s="36">
        <v>0.67186353505099994</v>
      </c>
      <c r="C183" s="36" t="e">
        <v>#N/A</v>
      </c>
      <c r="D183" s="35">
        <v>2023</v>
      </c>
      <c r="E183" s="20" t="s">
        <v>630</v>
      </c>
      <c r="F183" s="20" t="s">
        <v>631</v>
      </c>
      <c r="G183" s="36" t="e">
        <v>#N/A</v>
      </c>
      <c r="H183" s="20" t="s">
        <v>632</v>
      </c>
      <c r="I183" s="20" t="s">
        <v>367</v>
      </c>
      <c r="J183" s="20" t="s">
        <v>158</v>
      </c>
      <c r="K183" s="20"/>
      <c r="L183" s="21"/>
      <c r="M183" s="21"/>
      <c r="N183" s="21" t="e">
        <v>#N/A</v>
      </c>
      <c r="O183" s="85" t="s">
        <v>1878</v>
      </c>
      <c r="P183" s="20"/>
      <c r="Q183" s="20"/>
      <c r="R183" s="20"/>
      <c r="S183" s="20"/>
      <c r="T183" s="20" t="str">
        <f t="shared" si="9"/>
        <v>DWDM-</v>
      </c>
      <c r="U183" s="20"/>
      <c r="V183" s="20"/>
      <c r="W183" s="20"/>
      <c r="X183" s="20" t="e">
        <v>#N/A</v>
      </c>
      <c r="Y183" s="20" t="e">
        <v>#N/A</v>
      </c>
      <c r="Z183" s="20" t="e">
        <v>#N/A</v>
      </c>
      <c r="AA183" s="132"/>
      <c r="AB183" s="20"/>
      <c r="AC183" s="21">
        <v>45250</v>
      </c>
      <c r="AD183" s="21"/>
      <c r="AE183" s="22"/>
      <c r="AF183" s="22"/>
      <c r="AG183" s="23"/>
      <c r="AH183" s="20" t="s">
        <v>66</v>
      </c>
      <c r="AI183" s="24">
        <v>45307</v>
      </c>
      <c r="AJ183" s="25">
        <v>45307</v>
      </c>
      <c r="AK183" s="20" t="s">
        <v>66</v>
      </c>
      <c r="AL183" s="21">
        <v>45308</v>
      </c>
      <c r="AM183" s="20" t="str">
        <f t="shared" si="10"/>
        <v>Wk3</v>
      </c>
      <c r="AN183" t="e">
        <v>#N/A</v>
      </c>
      <c r="AO183" s="26">
        <v>45308.408564467594</v>
      </c>
      <c r="AP183" s="26"/>
      <c r="AQ183" s="20"/>
      <c r="AR183" s="20" t="s">
        <v>66</v>
      </c>
      <c r="AS183" s="20" t="s">
        <v>40</v>
      </c>
      <c r="AT183" s="27">
        <v>45407</v>
      </c>
      <c r="AU183" s="47">
        <v>45407</v>
      </c>
      <c r="AV183" s="25"/>
      <c r="AW183" s="20"/>
      <c r="AX183" t="e">
        <f>IF(MATCH(F183,Sheet1!A:A,0),"YES","NO")</f>
        <v>#N/A</v>
      </c>
    </row>
    <row r="184" spans="1:51" x14ac:dyDescent="0.35">
      <c r="A184" s="35" t="s">
        <v>633</v>
      </c>
      <c r="B184" s="36">
        <v>0.33587581905099995</v>
      </c>
      <c r="C184" s="36" t="e">
        <v>#N/A</v>
      </c>
      <c r="D184" s="35">
        <v>2023</v>
      </c>
      <c r="E184" s="20" t="s">
        <v>634</v>
      </c>
      <c r="F184" s="20" t="s">
        <v>635</v>
      </c>
      <c r="G184" s="36" t="e">
        <v>#N/A</v>
      </c>
      <c r="H184" s="20" t="s">
        <v>636</v>
      </c>
      <c r="I184" s="20" t="s">
        <v>367</v>
      </c>
      <c r="J184" s="20" t="s">
        <v>158</v>
      </c>
      <c r="K184" s="20"/>
      <c r="L184" s="21"/>
      <c r="M184" s="21"/>
      <c r="N184" s="21" t="s">
        <v>2120</v>
      </c>
      <c r="O184" s="85" t="s">
        <v>1991</v>
      </c>
      <c r="P184" s="20">
        <v>2023</v>
      </c>
      <c r="Q184" s="20" t="s">
        <v>1987</v>
      </c>
      <c r="R184" s="20" t="s">
        <v>39</v>
      </c>
      <c r="S184" s="20" t="s">
        <v>1833</v>
      </c>
      <c r="T184" s="20" t="str">
        <f t="shared" si="9"/>
        <v>DWDM-4427B</v>
      </c>
      <c r="U184" s="20" t="s">
        <v>634</v>
      </c>
      <c r="V184" s="20" t="s">
        <v>40</v>
      </c>
      <c r="W184" s="20" t="s">
        <v>1752</v>
      </c>
      <c r="X184" s="20" t="e">
        <v>#N/A</v>
      </c>
      <c r="Y184" s="20" t="e">
        <v>#N/A</v>
      </c>
      <c r="Z184" s="20" t="e">
        <v>#N/A</v>
      </c>
      <c r="AA184" s="132"/>
      <c r="AB184" s="20"/>
      <c r="AC184" s="21">
        <v>45218</v>
      </c>
      <c r="AD184" s="21"/>
      <c r="AE184" s="22"/>
      <c r="AF184" s="22"/>
      <c r="AG184" s="23"/>
      <c r="AH184" s="20" t="s">
        <v>66</v>
      </c>
      <c r="AI184" s="24" t="s">
        <v>637</v>
      </c>
      <c r="AJ184" s="25">
        <v>45303</v>
      </c>
      <c r="AK184" s="20" t="s">
        <v>66</v>
      </c>
      <c r="AL184" s="21">
        <v>45306</v>
      </c>
      <c r="AM184" s="20" t="str">
        <f t="shared" si="10"/>
        <v>Wk3</v>
      </c>
      <c r="AN184" t="e">
        <v>#N/A</v>
      </c>
      <c r="AO184" s="26">
        <v>45306.455224537036</v>
      </c>
      <c r="AP184" s="26" t="s">
        <v>638</v>
      </c>
      <c r="AQ184" s="20"/>
      <c r="AR184" s="20" t="s">
        <v>66</v>
      </c>
      <c r="AS184" s="20" t="s">
        <v>40</v>
      </c>
      <c r="AT184" s="27">
        <v>45343</v>
      </c>
      <c r="AU184" s="28" t="s">
        <v>40</v>
      </c>
      <c r="AV184" s="25"/>
      <c r="AW184" s="20"/>
      <c r="AX184" t="e">
        <f>IF(MATCH(F184,Sheet1!A:A,0),"YES","NO")</f>
        <v>#N/A</v>
      </c>
    </row>
    <row r="185" spans="1:51" x14ac:dyDescent="0.35">
      <c r="A185" s="35" t="s">
        <v>633</v>
      </c>
      <c r="B185" s="36">
        <v>0.33587581905099995</v>
      </c>
      <c r="C185" s="36" t="e">
        <v>#N/A</v>
      </c>
      <c r="D185" s="35">
        <v>2023</v>
      </c>
      <c r="E185" s="20" t="s">
        <v>639</v>
      </c>
      <c r="F185" s="20" t="s">
        <v>640</v>
      </c>
      <c r="G185" s="36" t="e">
        <v>#N/A</v>
      </c>
      <c r="H185" s="20" t="s">
        <v>641</v>
      </c>
      <c r="I185" s="20" t="s">
        <v>367</v>
      </c>
      <c r="J185" s="20" t="s">
        <v>158</v>
      </c>
      <c r="K185" s="20"/>
      <c r="L185" s="21"/>
      <c r="M185" s="21"/>
      <c r="N185" s="21" t="s">
        <v>2122</v>
      </c>
      <c r="O185" s="85" t="s">
        <v>1990</v>
      </c>
      <c r="P185" s="20">
        <v>2023</v>
      </c>
      <c r="Q185" s="20" t="s">
        <v>1984</v>
      </c>
      <c r="R185" s="20" t="s">
        <v>39</v>
      </c>
      <c r="S185" s="20" t="s">
        <v>1833</v>
      </c>
      <c r="T185" s="20" t="str">
        <f t="shared" si="9"/>
        <v>DWDM-4454B</v>
      </c>
      <c r="U185" s="20" t="s">
        <v>639</v>
      </c>
      <c r="V185" s="20" t="s">
        <v>40</v>
      </c>
      <c r="W185" s="20" t="s">
        <v>1780</v>
      </c>
      <c r="X185" s="20" t="e">
        <v>#N/A</v>
      </c>
      <c r="Y185" s="20" t="e">
        <v>#N/A</v>
      </c>
      <c r="Z185" s="20" t="e">
        <v>#N/A</v>
      </c>
      <c r="AA185" s="132"/>
      <c r="AB185" s="20"/>
      <c r="AC185" s="21">
        <v>45240</v>
      </c>
      <c r="AD185" s="21"/>
      <c r="AE185" s="22"/>
      <c r="AF185" s="22"/>
      <c r="AG185" s="23"/>
      <c r="AH185" s="20" t="s">
        <v>66</v>
      </c>
      <c r="AI185" s="24" t="s">
        <v>637</v>
      </c>
      <c r="AJ185" s="25">
        <v>45303</v>
      </c>
      <c r="AK185" s="20" t="s">
        <v>66</v>
      </c>
      <c r="AL185" s="21">
        <v>45306</v>
      </c>
      <c r="AM185" s="20" t="str">
        <f t="shared" si="10"/>
        <v>Wk3</v>
      </c>
      <c r="AN185" t="e">
        <v>#N/A</v>
      </c>
      <c r="AO185" s="26">
        <v>45306.455224537036</v>
      </c>
      <c r="AP185" s="26" t="s">
        <v>638</v>
      </c>
      <c r="AQ185" s="20"/>
      <c r="AR185" s="20" t="s">
        <v>66</v>
      </c>
      <c r="AS185" s="20" t="s">
        <v>40</v>
      </c>
      <c r="AT185" s="27">
        <v>45343</v>
      </c>
      <c r="AU185" s="20" t="s">
        <v>40</v>
      </c>
      <c r="AV185" s="25"/>
      <c r="AW185" s="20"/>
      <c r="AX185" t="e">
        <f>IF(MATCH(F185,Sheet1!A:A,0),"YES","NO")</f>
        <v>#N/A</v>
      </c>
    </row>
    <row r="186" spans="1:51" x14ac:dyDescent="0.35">
      <c r="A186" s="35" t="s">
        <v>633</v>
      </c>
      <c r="B186" s="36">
        <v>0.33587581905099995</v>
      </c>
      <c r="C186" s="36" t="e">
        <v>#N/A</v>
      </c>
      <c r="D186" s="35">
        <v>2023</v>
      </c>
      <c r="E186" s="20" t="s">
        <v>642</v>
      </c>
      <c r="F186" s="20" t="s">
        <v>643</v>
      </c>
      <c r="G186" s="36" t="e">
        <v>#N/A</v>
      </c>
      <c r="H186" s="20" t="s">
        <v>644</v>
      </c>
      <c r="I186" s="20" t="s">
        <v>367</v>
      </c>
      <c r="J186" s="20" t="s">
        <v>158</v>
      </c>
      <c r="K186" s="20"/>
      <c r="L186" s="21"/>
      <c r="M186" s="21"/>
      <c r="N186" s="21" t="e">
        <v>#N/A</v>
      </c>
      <c r="O186" s="85" t="s">
        <v>1878</v>
      </c>
      <c r="P186" s="20"/>
      <c r="Q186" s="20"/>
      <c r="R186" s="20"/>
      <c r="S186" s="20"/>
      <c r="T186" s="20" t="str">
        <f t="shared" si="9"/>
        <v>DWDM-</v>
      </c>
      <c r="U186" s="20"/>
      <c r="V186" s="20"/>
      <c r="W186" s="20"/>
      <c r="X186" s="20" t="e">
        <v>#N/A</v>
      </c>
      <c r="Y186" s="20" t="e">
        <v>#N/A</v>
      </c>
      <c r="Z186" s="20" t="e">
        <v>#N/A</v>
      </c>
      <c r="AA186" s="132"/>
      <c r="AB186" s="20"/>
      <c r="AC186" s="21">
        <v>45218</v>
      </c>
      <c r="AD186" s="21"/>
      <c r="AE186" s="22"/>
      <c r="AF186" s="22"/>
      <c r="AG186" s="23"/>
      <c r="AH186" s="20" t="s">
        <v>66</v>
      </c>
      <c r="AI186" s="24" t="s">
        <v>637</v>
      </c>
      <c r="AJ186" s="25">
        <v>45303</v>
      </c>
      <c r="AK186" s="20" t="s">
        <v>66</v>
      </c>
      <c r="AL186" s="21">
        <v>45303</v>
      </c>
      <c r="AM186" s="20" t="str">
        <f t="shared" si="10"/>
        <v>Wk2</v>
      </c>
      <c r="AN186" t="e">
        <v>#N/A</v>
      </c>
      <c r="AO186" s="26">
        <v>45306.455224537036</v>
      </c>
      <c r="AP186" s="26" t="s">
        <v>638</v>
      </c>
      <c r="AQ186" s="20"/>
      <c r="AR186" s="20" t="s">
        <v>66</v>
      </c>
      <c r="AS186" s="20" t="s">
        <v>40</v>
      </c>
      <c r="AT186" s="27">
        <v>45343</v>
      </c>
      <c r="AU186" s="20" t="s">
        <v>40</v>
      </c>
      <c r="AV186" s="25"/>
      <c r="AW186" s="20"/>
      <c r="AX186" t="e">
        <f>IF(MATCH(F186,Sheet1!A:A,0),"YES","NO")</f>
        <v>#N/A</v>
      </c>
    </row>
    <row r="187" spans="1:51" x14ac:dyDescent="0.35">
      <c r="A187" s="35" t="s">
        <v>633</v>
      </c>
      <c r="B187" s="36">
        <v>0.33587581905099995</v>
      </c>
      <c r="C187" s="36" t="e">
        <v>#N/A</v>
      </c>
      <c r="D187" s="35">
        <v>2023</v>
      </c>
      <c r="E187" s="20" t="s">
        <v>645</v>
      </c>
      <c r="F187" s="20" t="s">
        <v>646</v>
      </c>
      <c r="G187" s="36" t="e">
        <v>#N/A</v>
      </c>
      <c r="H187" s="20" t="s">
        <v>647</v>
      </c>
      <c r="I187" s="20" t="s">
        <v>367</v>
      </c>
      <c r="J187" s="20" t="s">
        <v>158</v>
      </c>
      <c r="K187" s="20"/>
      <c r="L187" s="21"/>
      <c r="M187" s="21"/>
      <c r="N187" s="21" t="e">
        <v>#N/A</v>
      </c>
      <c r="O187" s="85" t="s">
        <v>1878</v>
      </c>
      <c r="P187" s="20"/>
      <c r="Q187" s="20"/>
      <c r="R187" s="20"/>
      <c r="S187" s="20"/>
      <c r="T187" s="20" t="str">
        <f t="shared" si="9"/>
        <v>DWDM-</v>
      </c>
      <c r="U187" s="20"/>
      <c r="V187" s="20"/>
      <c r="W187" s="20"/>
      <c r="X187" s="20" t="e">
        <v>#N/A</v>
      </c>
      <c r="Y187" s="20" t="e">
        <v>#N/A</v>
      </c>
      <c r="Z187" s="20" t="e">
        <v>#N/A</v>
      </c>
      <c r="AA187" s="132"/>
      <c r="AB187" s="20"/>
      <c r="AC187" s="21">
        <v>45217</v>
      </c>
      <c r="AD187" s="21"/>
      <c r="AE187" s="22"/>
      <c r="AF187" s="22"/>
      <c r="AG187" s="23"/>
      <c r="AH187" s="20" t="s">
        <v>66</v>
      </c>
      <c r="AI187" s="24" t="s">
        <v>637</v>
      </c>
      <c r="AJ187" s="25">
        <v>45303</v>
      </c>
      <c r="AK187" s="20" t="s">
        <v>66</v>
      </c>
      <c r="AL187" s="21">
        <v>45303</v>
      </c>
      <c r="AM187" s="20" t="str">
        <f t="shared" si="10"/>
        <v>Wk2</v>
      </c>
      <c r="AN187" t="e">
        <v>#N/A</v>
      </c>
      <c r="AO187" s="26">
        <v>45306.455224537036</v>
      </c>
      <c r="AP187" s="26" t="s">
        <v>638</v>
      </c>
      <c r="AQ187" s="20"/>
      <c r="AR187" s="20" t="s">
        <v>66</v>
      </c>
      <c r="AS187" s="20" t="s">
        <v>40</v>
      </c>
      <c r="AT187" s="27">
        <v>45343</v>
      </c>
      <c r="AU187" s="20" t="s">
        <v>40</v>
      </c>
      <c r="AV187" s="25"/>
      <c r="AW187" s="20"/>
      <c r="AX187" t="e">
        <f>IF(MATCH(F187,Sheet1!A:A,0),"YES","NO")</f>
        <v>#N/A</v>
      </c>
    </row>
    <row r="188" spans="1:51" x14ac:dyDescent="0.35">
      <c r="A188" s="18" t="s">
        <v>633</v>
      </c>
      <c r="B188" s="19">
        <v>0.33587581905099995</v>
      </c>
      <c r="C188" s="19" t="e">
        <v>#N/A</v>
      </c>
      <c r="D188" s="18">
        <v>2023</v>
      </c>
      <c r="E188" s="20" t="s">
        <v>648</v>
      </c>
      <c r="F188" s="20" t="s">
        <v>649</v>
      </c>
      <c r="G188" s="19" t="e">
        <v>#N/A</v>
      </c>
      <c r="H188" s="20" t="s">
        <v>650</v>
      </c>
      <c r="I188" s="20" t="s">
        <v>367</v>
      </c>
      <c r="J188" s="20" t="s">
        <v>158</v>
      </c>
      <c r="K188" s="20"/>
      <c r="L188" s="21"/>
      <c r="M188" s="21"/>
      <c r="N188" s="21" t="s">
        <v>2124</v>
      </c>
      <c r="O188" s="85" t="s">
        <v>1991</v>
      </c>
      <c r="P188" s="20">
        <v>2023</v>
      </c>
      <c r="Q188" s="20" t="s">
        <v>1986</v>
      </c>
      <c r="R188" s="20" t="s">
        <v>39</v>
      </c>
      <c r="S188" s="20" t="s">
        <v>1833</v>
      </c>
      <c r="T188" s="20" t="str">
        <f t="shared" si="9"/>
        <v>DWDM-4465A</v>
      </c>
      <c r="U188" s="20" t="s">
        <v>648</v>
      </c>
      <c r="V188" s="20" t="s">
        <v>40</v>
      </c>
      <c r="W188" s="20" t="s">
        <v>1781</v>
      </c>
      <c r="X188" s="20" t="e">
        <v>#N/A</v>
      </c>
      <c r="Y188" s="20" t="e">
        <v>#N/A</v>
      </c>
      <c r="Z188" s="20" t="e">
        <v>#N/A</v>
      </c>
      <c r="AA188" s="132"/>
      <c r="AB188" s="20"/>
      <c r="AC188" s="21">
        <v>45217</v>
      </c>
      <c r="AD188" s="21"/>
      <c r="AE188" s="22" t="s">
        <v>651</v>
      </c>
      <c r="AF188" s="22"/>
      <c r="AG188" s="23"/>
      <c r="AH188" s="20" t="s">
        <v>66</v>
      </c>
      <c r="AI188" s="24" t="s">
        <v>637</v>
      </c>
      <c r="AJ188" s="25">
        <v>45303</v>
      </c>
      <c r="AK188" s="20" t="s">
        <v>66</v>
      </c>
      <c r="AL188" s="21">
        <v>45306</v>
      </c>
      <c r="AM188" s="20" t="str">
        <f t="shared" si="10"/>
        <v>Wk3</v>
      </c>
      <c r="AN188" t="e">
        <v>#N/A</v>
      </c>
      <c r="AO188" s="26">
        <v>45306.455224537036</v>
      </c>
      <c r="AP188" s="26" t="s">
        <v>638</v>
      </c>
      <c r="AQ188" s="20"/>
      <c r="AR188" s="20" t="s">
        <v>66</v>
      </c>
      <c r="AS188" s="20" t="s">
        <v>40</v>
      </c>
      <c r="AT188" s="27">
        <v>45343</v>
      </c>
      <c r="AU188" s="20" t="s">
        <v>40</v>
      </c>
      <c r="AV188" s="25"/>
      <c r="AW188" s="20"/>
      <c r="AX188" t="e">
        <f>IF(MATCH(F188,Sheet1!A:A,0),"YES","NO")</f>
        <v>#N/A</v>
      </c>
    </row>
    <row r="189" spans="1:51" x14ac:dyDescent="0.35">
      <c r="A189" s="35" t="s">
        <v>633</v>
      </c>
      <c r="B189" s="36">
        <v>0.33587581905099995</v>
      </c>
      <c r="C189" s="36" t="e">
        <v>#N/A</v>
      </c>
      <c r="D189" s="35">
        <v>2023</v>
      </c>
      <c r="E189" s="20" t="s">
        <v>51</v>
      </c>
      <c r="F189" s="20" t="s">
        <v>652</v>
      </c>
      <c r="G189" s="36" t="e">
        <v>#N/A</v>
      </c>
      <c r="H189" s="20" t="s">
        <v>653</v>
      </c>
      <c r="I189" s="20" t="s">
        <v>367</v>
      </c>
      <c r="J189" s="20" t="s">
        <v>158</v>
      </c>
      <c r="K189" s="20"/>
      <c r="L189" s="21"/>
      <c r="M189" s="21"/>
      <c r="N189" s="21" t="e">
        <v>#N/A</v>
      </c>
      <c r="O189" s="85" t="s">
        <v>1878</v>
      </c>
      <c r="P189" s="20"/>
      <c r="Q189" s="20"/>
      <c r="R189" s="20"/>
      <c r="S189" s="20"/>
      <c r="T189" s="20" t="str">
        <f t="shared" si="9"/>
        <v>DWDM-</v>
      </c>
      <c r="U189" s="20"/>
      <c r="V189" s="20"/>
      <c r="W189" s="20"/>
      <c r="X189" s="20" t="e">
        <v>#N/A</v>
      </c>
      <c r="Y189" s="20" t="e">
        <v>#N/A</v>
      </c>
      <c r="Z189" s="20" t="e">
        <v>#N/A</v>
      </c>
      <c r="AA189" s="132"/>
      <c r="AB189" s="20"/>
      <c r="AC189" s="21">
        <v>45216</v>
      </c>
      <c r="AD189" s="21"/>
      <c r="AE189" s="22"/>
      <c r="AF189" s="22"/>
      <c r="AG189" s="23"/>
      <c r="AH189" s="20" t="s">
        <v>66</v>
      </c>
      <c r="AI189" s="24" t="s">
        <v>637</v>
      </c>
      <c r="AJ189" s="25">
        <v>45303</v>
      </c>
      <c r="AK189" s="20" t="s">
        <v>66</v>
      </c>
      <c r="AL189" s="21">
        <v>45303</v>
      </c>
      <c r="AM189" s="20" t="str">
        <f t="shared" si="10"/>
        <v>Wk2</v>
      </c>
      <c r="AN189" t="e">
        <v>#N/A</v>
      </c>
      <c r="AO189" s="26">
        <v>45306.455224537036</v>
      </c>
      <c r="AP189" s="26" t="s">
        <v>638</v>
      </c>
      <c r="AQ189" s="20"/>
      <c r="AR189" s="20" t="s">
        <v>66</v>
      </c>
      <c r="AS189" s="20" t="s">
        <v>40</v>
      </c>
      <c r="AT189" s="27">
        <v>45343</v>
      </c>
      <c r="AU189" s="28" t="s">
        <v>40</v>
      </c>
      <c r="AV189" s="25"/>
      <c r="AW189" s="20"/>
      <c r="AX189" t="e">
        <f>IF(MATCH(F189,Sheet1!A:A,0),"YES","NO")</f>
        <v>#N/A</v>
      </c>
    </row>
    <row r="190" spans="1:51" x14ac:dyDescent="0.35">
      <c r="A190" s="18" t="s">
        <v>654</v>
      </c>
      <c r="B190" s="19">
        <v>0.17937585665799999</v>
      </c>
      <c r="C190" s="19" t="e">
        <v>#N/A</v>
      </c>
      <c r="D190" s="18">
        <v>2023</v>
      </c>
      <c r="E190" s="20" t="s">
        <v>655</v>
      </c>
      <c r="F190" s="20" t="s">
        <v>656</v>
      </c>
      <c r="G190" s="19" t="e">
        <v>#N/A</v>
      </c>
      <c r="H190" s="20" t="s">
        <v>657</v>
      </c>
      <c r="I190" s="20" t="s">
        <v>367</v>
      </c>
      <c r="J190" s="20" t="s">
        <v>158</v>
      </c>
      <c r="K190" s="20"/>
      <c r="L190" s="21"/>
      <c r="M190" s="21"/>
      <c r="N190" s="21" t="e">
        <v>#N/A</v>
      </c>
      <c r="O190" s="85" t="s">
        <v>1878</v>
      </c>
      <c r="P190" s="20"/>
      <c r="Q190" s="20"/>
      <c r="R190" s="20"/>
      <c r="S190" s="20"/>
      <c r="T190" s="20" t="str">
        <f t="shared" si="9"/>
        <v>DWDM-</v>
      </c>
      <c r="U190" s="20"/>
      <c r="V190" s="20"/>
      <c r="W190" s="20"/>
      <c r="X190" s="20" t="e">
        <v>#N/A</v>
      </c>
      <c r="Y190" s="20" t="e">
        <v>#N/A</v>
      </c>
      <c r="Z190" s="20" t="e">
        <v>#N/A</v>
      </c>
      <c r="AA190" s="132">
        <v>45371</v>
      </c>
      <c r="AB190" s="20" t="str">
        <f>"Wk"&amp;WEEKNUM(AA190,21)</f>
        <v>Wk12</v>
      </c>
      <c r="AC190" s="21">
        <v>45373</v>
      </c>
      <c r="AD190" s="21"/>
      <c r="AE190" s="22"/>
      <c r="AF190" s="22"/>
      <c r="AG190" s="23"/>
      <c r="AH190" s="20"/>
      <c r="AI190" s="24">
        <v>45365</v>
      </c>
      <c r="AJ190" s="25" t="s">
        <v>658</v>
      </c>
      <c r="AK190" s="20" t="s">
        <v>66</v>
      </c>
      <c r="AL190" s="21">
        <v>45373</v>
      </c>
      <c r="AM190" s="20" t="str">
        <f t="shared" si="10"/>
        <v>Wk12</v>
      </c>
      <c r="AN190" t="e">
        <v>#N/A</v>
      </c>
      <c r="AO190" s="26"/>
      <c r="AP190" s="20"/>
      <c r="AQ190" s="20"/>
      <c r="AR190" s="20" t="s">
        <v>66</v>
      </c>
      <c r="AS190" s="20" t="s">
        <v>40</v>
      </c>
      <c r="AT190" s="27">
        <v>0</v>
      </c>
      <c r="AU190" s="28" t="s">
        <v>40</v>
      </c>
      <c r="AV190" s="25"/>
      <c r="AW190" s="20"/>
      <c r="AX190" t="e">
        <f>IF(MATCH(F190,Sheet1!A:A,0),"YES","NO")</f>
        <v>#N/A</v>
      </c>
    </row>
    <row r="191" spans="1:51" hidden="1" x14ac:dyDescent="0.35">
      <c r="A191" s="18" t="s">
        <v>654</v>
      </c>
      <c r="B191" s="19">
        <v>0.17937585665799999</v>
      </c>
      <c r="C191" s="19" t="e">
        <v>#N/A</v>
      </c>
      <c r="D191" s="18">
        <v>2023</v>
      </c>
      <c r="E191" s="20" t="s">
        <v>659</v>
      </c>
      <c r="F191" s="20" t="s">
        <v>660</v>
      </c>
      <c r="G191" s="19" t="e">
        <v>#N/A</v>
      </c>
      <c r="H191" s="20" t="s">
        <v>661</v>
      </c>
      <c r="I191" s="20" t="s">
        <v>367</v>
      </c>
      <c r="J191" s="20" t="s">
        <v>158</v>
      </c>
      <c r="K191" s="20"/>
      <c r="L191" s="21"/>
      <c r="M191" s="21"/>
      <c r="N191" s="21" t="e">
        <v>#N/A</v>
      </c>
      <c r="O191" s="85" t="s">
        <v>1878</v>
      </c>
      <c r="P191" s="20"/>
      <c r="Q191" s="20"/>
      <c r="R191" s="20"/>
      <c r="S191" s="20"/>
      <c r="T191" s="20" t="str">
        <f t="shared" si="9"/>
        <v>DWDM-</v>
      </c>
      <c r="U191" s="20"/>
      <c r="V191" s="20"/>
      <c r="W191" s="20"/>
      <c r="X191" s="20" t="e">
        <v>#N/A</v>
      </c>
      <c r="Y191" s="20" t="e">
        <v>#N/A</v>
      </c>
      <c r="Z191" s="20" t="e">
        <v>#N/A</v>
      </c>
      <c r="AA191" s="132"/>
      <c r="AB191" s="20"/>
      <c r="AC191" s="21"/>
      <c r="AD191" s="21" t="s">
        <v>662</v>
      </c>
      <c r="AE191" s="22"/>
      <c r="AF191" s="22"/>
      <c r="AG191" s="23"/>
      <c r="AH191" s="20"/>
      <c r="AI191" s="24">
        <v>45365</v>
      </c>
      <c r="AJ191" s="25" t="s">
        <v>663</v>
      </c>
      <c r="AK191" s="20"/>
      <c r="AL191" s="21"/>
      <c r="AM191" s="20"/>
      <c r="AN191" t="e">
        <v>#N/A</v>
      </c>
      <c r="AO191" s="26"/>
      <c r="AP191" s="20"/>
      <c r="AQ191" s="20"/>
      <c r="AR191" s="20" t="s">
        <v>66</v>
      </c>
      <c r="AS191" s="20" t="s">
        <v>40</v>
      </c>
      <c r="AT191" s="27">
        <v>0</v>
      </c>
      <c r="AU191" s="28" t="s">
        <v>40</v>
      </c>
      <c r="AV191" s="25"/>
      <c r="AW191" s="20"/>
      <c r="AX191" t="e">
        <f>IF(MATCH(F191,Sheet1!A:A,0),"YES","NO")</f>
        <v>#N/A</v>
      </c>
    </row>
    <row r="192" spans="1:51" x14ac:dyDescent="0.35">
      <c r="A192" s="18" t="s">
        <v>654</v>
      </c>
      <c r="B192" s="19">
        <v>0.17937585665799999</v>
      </c>
      <c r="C192" s="19" t="e">
        <v>#N/A</v>
      </c>
      <c r="D192" s="18">
        <v>2023</v>
      </c>
      <c r="E192" s="20" t="s">
        <v>664</v>
      </c>
      <c r="F192" s="20" t="s">
        <v>665</v>
      </c>
      <c r="G192" s="19" t="e">
        <v>#N/A</v>
      </c>
      <c r="H192" s="20" t="s">
        <v>666</v>
      </c>
      <c r="I192" s="20" t="s">
        <v>367</v>
      </c>
      <c r="J192" s="20" t="s">
        <v>158</v>
      </c>
      <c r="K192" s="20"/>
      <c r="L192" s="21"/>
      <c r="M192" s="21"/>
      <c r="N192" s="21" t="e">
        <v>#N/A</v>
      </c>
      <c r="O192" s="85" t="s">
        <v>1878</v>
      </c>
      <c r="P192" s="20"/>
      <c r="Q192" s="20"/>
      <c r="R192" s="20"/>
      <c r="S192" s="20"/>
      <c r="T192" s="20" t="str">
        <f t="shared" si="9"/>
        <v>DWDM-</v>
      </c>
      <c r="U192" s="20"/>
      <c r="V192" s="20"/>
      <c r="W192" s="20"/>
      <c r="X192" s="20" t="e">
        <v>#N/A</v>
      </c>
      <c r="Y192" s="20" t="e">
        <v>#N/A</v>
      </c>
      <c r="Z192" s="20" t="e">
        <v>#N/A</v>
      </c>
      <c r="AA192" s="132">
        <v>45345</v>
      </c>
      <c r="AB192" s="20" t="str">
        <f>"Wk"&amp;WEEKNUM(AA192,21)</f>
        <v>Wk8</v>
      </c>
      <c r="AC192" s="21">
        <v>45345</v>
      </c>
      <c r="AD192" s="21"/>
      <c r="AE192" s="22"/>
      <c r="AF192" s="22"/>
      <c r="AG192" s="23"/>
      <c r="AH192" s="20"/>
      <c r="AI192" s="24">
        <v>45365</v>
      </c>
      <c r="AJ192" s="25"/>
      <c r="AK192" s="20" t="s">
        <v>66</v>
      </c>
      <c r="AL192" s="21">
        <v>45364</v>
      </c>
      <c r="AM192" s="20" t="str">
        <f t="shared" si="10"/>
        <v>Wk11</v>
      </c>
      <c r="AN192" t="e">
        <v>#N/A</v>
      </c>
      <c r="AO192" s="26"/>
      <c r="AP192" s="20"/>
      <c r="AQ192" s="20"/>
      <c r="AR192" s="20" t="s">
        <v>66</v>
      </c>
      <c r="AS192" s="20" t="s">
        <v>40</v>
      </c>
      <c r="AT192" s="27">
        <v>0</v>
      </c>
      <c r="AU192" s="28" t="s">
        <v>40</v>
      </c>
      <c r="AV192" s="25"/>
      <c r="AW192" s="20"/>
      <c r="AX192" t="e">
        <f>IF(MATCH(F192,Sheet1!A:A,0),"YES","NO")</f>
        <v>#N/A</v>
      </c>
    </row>
    <row r="193" spans="1:51" hidden="1" x14ac:dyDescent="0.35">
      <c r="A193" s="18" t="s">
        <v>654</v>
      </c>
      <c r="B193" s="19">
        <v>0.17937585665799999</v>
      </c>
      <c r="C193" s="19" t="e">
        <v>#N/A</v>
      </c>
      <c r="D193" s="18">
        <v>2023</v>
      </c>
      <c r="E193" s="20" t="s">
        <v>667</v>
      </c>
      <c r="F193" s="20" t="s">
        <v>668</v>
      </c>
      <c r="G193" s="19" t="e">
        <v>#N/A</v>
      </c>
      <c r="H193" s="20" t="s">
        <v>669</v>
      </c>
      <c r="I193" s="20" t="s">
        <v>367</v>
      </c>
      <c r="J193" s="20" t="s">
        <v>158</v>
      </c>
      <c r="K193" s="20"/>
      <c r="L193" s="21"/>
      <c r="M193" s="21"/>
      <c r="N193" s="21" t="e">
        <v>#N/A</v>
      </c>
      <c r="O193" s="85" t="s">
        <v>1878</v>
      </c>
      <c r="P193" s="20"/>
      <c r="Q193" s="20"/>
      <c r="R193" s="20"/>
      <c r="S193" s="20"/>
      <c r="T193" s="20" t="str">
        <f t="shared" si="9"/>
        <v>DWDM-</v>
      </c>
      <c r="U193" s="20"/>
      <c r="V193" s="20"/>
      <c r="W193" s="20"/>
      <c r="X193" s="20" t="e">
        <v>#N/A</v>
      </c>
      <c r="Y193" s="20" t="e">
        <v>#N/A</v>
      </c>
      <c r="Z193" s="20" t="e">
        <v>#N/A</v>
      </c>
      <c r="AA193" s="132"/>
      <c r="AB193" s="20"/>
      <c r="AC193" s="21"/>
      <c r="AD193" s="21" t="s">
        <v>662</v>
      </c>
      <c r="AE193" s="22"/>
      <c r="AF193" s="22"/>
      <c r="AG193" s="23"/>
      <c r="AH193" s="20"/>
      <c r="AI193" s="24">
        <v>45365</v>
      </c>
      <c r="AJ193" s="25" t="s">
        <v>670</v>
      </c>
      <c r="AK193" s="20"/>
      <c r="AL193" s="21"/>
      <c r="AM193" s="20"/>
      <c r="AN193" t="e">
        <v>#N/A</v>
      </c>
      <c r="AO193" s="26"/>
      <c r="AP193" s="20"/>
      <c r="AQ193" s="20"/>
      <c r="AR193" s="20" t="s">
        <v>66</v>
      </c>
      <c r="AS193" s="20" t="s">
        <v>40</v>
      </c>
      <c r="AT193" s="27">
        <v>0</v>
      </c>
      <c r="AU193" s="28" t="s">
        <v>40</v>
      </c>
      <c r="AV193" s="25"/>
      <c r="AW193" s="20"/>
      <c r="AX193" t="e">
        <f>IF(MATCH(F193,Sheet1!A:A,0),"YES","NO")</f>
        <v>#N/A</v>
      </c>
    </row>
    <row r="194" spans="1:51" x14ac:dyDescent="0.35">
      <c r="A194" s="18" t="s">
        <v>671</v>
      </c>
      <c r="B194" s="19">
        <v>0.431502060498</v>
      </c>
      <c r="C194" s="19" t="e">
        <v>#N/A</v>
      </c>
      <c r="D194" s="18">
        <v>2023</v>
      </c>
      <c r="E194" s="20" t="s">
        <v>672</v>
      </c>
      <c r="F194" s="20" t="s">
        <v>673</v>
      </c>
      <c r="G194" s="19" t="e">
        <v>#N/A</v>
      </c>
      <c r="H194" s="20" t="s">
        <v>674</v>
      </c>
      <c r="I194" s="20" t="s">
        <v>367</v>
      </c>
      <c r="J194" s="20" t="s">
        <v>158</v>
      </c>
      <c r="K194" s="20"/>
      <c r="L194" s="21"/>
      <c r="M194" s="21"/>
      <c r="N194" s="21" t="s">
        <v>2119</v>
      </c>
      <c r="O194" s="85" t="s">
        <v>1991</v>
      </c>
      <c r="P194" s="20">
        <v>2023</v>
      </c>
      <c r="Q194" s="20" t="s">
        <v>1985</v>
      </c>
      <c r="R194" s="20" t="s">
        <v>39</v>
      </c>
      <c r="S194" s="20" t="s">
        <v>1833</v>
      </c>
      <c r="T194" s="20" t="str">
        <f t="shared" si="9"/>
        <v>DWDM-4368A</v>
      </c>
      <c r="U194" s="20" t="s">
        <v>672</v>
      </c>
      <c r="V194" s="20" t="s">
        <v>40</v>
      </c>
      <c r="W194" s="20" t="s">
        <v>1761</v>
      </c>
      <c r="X194" s="20" t="e">
        <v>#N/A</v>
      </c>
      <c r="Y194" s="20" t="e">
        <v>#N/A</v>
      </c>
      <c r="Z194" s="20" t="e">
        <v>#N/A</v>
      </c>
      <c r="AA194" s="132"/>
      <c r="AB194" s="20"/>
      <c r="AC194" s="21">
        <v>45251</v>
      </c>
      <c r="AD194" s="21" t="s">
        <v>675</v>
      </c>
      <c r="AE194" s="22"/>
      <c r="AF194" s="22"/>
      <c r="AG194" s="23"/>
      <c r="AH194" s="20" t="s">
        <v>66</v>
      </c>
      <c r="AI194" s="39">
        <v>45320</v>
      </c>
      <c r="AJ194" s="25">
        <v>45327</v>
      </c>
      <c r="AK194" s="20" t="s">
        <v>66</v>
      </c>
      <c r="AL194" s="21">
        <v>45320</v>
      </c>
      <c r="AM194" s="20" t="str">
        <f t="shared" si="10"/>
        <v>Wk5</v>
      </c>
      <c r="AN194" t="e">
        <v>#N/A</v>
      </c>
      <c r="AO194" s="26">
        <v>45320.415643518521</v>
      </c>
      <c r="AP194" s="26"/>
      <c r="AQ194" s="20"/>
      <c r="AR194" s="20" t="s">
        <v>66</v>
      </c>
      <c r="AS194" s="20" t="s">
        <v>40</v>
      </c>
      <c r="AT194" s="27">
        <v>45356</v>
      </c>
      <c r="AU194" s="28" t="s">
        <v>40</v>
      </c>
      <c r="AV194" s="25"/>
      <c r="AW194" s="20"/>
      <c r="AX194" t="e">
        <f>IF(MATCH(F194,Sheet1!A:A,0),"YES","NO")</f>
        <v>#N/A</v>
      </c>
    </row>
    <row r="195" spans="1:51" x14ac:dyDescent="0.35">
      <c r="A195" s="18" t="s">
        <v>671</v>
      </c>
      <c r="B195" s="19">
        <v>0.431502060498</v>
      </c>
      <c r="C195" s="19" t="e">
        <v>#N/A</v>
      </c>
      <c r="D195" s="18">
        <v>2023</v>
      </c>
      <c r="E195" s="20" t="s">
        <v>676</v>
      </c>
      <c r="F195" s="20" t="s">
        <v>677</v>
      </c>
      <c r="G195" s="19" t="e">
        <v>#N/A</v>
      </c>
      <c r="H195" s="20" t="s">
        <v>678</v>
      </c>
      <c r="I195" s="20" t="s">
        <v>367</v>
      </c>
      <c r="J195" s="20" t="s">
        <v>158</v>
      </c>
      <c r="K195" s="20"/>
      <c r="L195" s="21"/>
      <c r="M195" s="21"/>
      <c r="N195" s="21" t="s">
        <v>2121</v>
      </c>
      <c r="O195" s="85" t="s">
        <v>1991</v>
      </c>
      <c r="P195" s="20">
        <v>2023</v>
      </c>
      <c r="Q195" s="20" t="s">
        <v>1985</v>
      </c>
      <c r="R195" s="20" t="s">
        <v>39</v>
      </c>
      <c r="S195" s="20" t="s">
        <v>1833</v>
      </c>
      <c r="T195" s="20" t="str">
        <f t="shared" ref="T195:T258" si="11">"DWDM-"&amp;TRIM(U195)</f>
        <v>DWDM-4440B</v>
      </c>
      <c r="U195" s="20" t="s">
        <v>676</v>
      </c>
      <c r="V195" s="20" t="s">
        <v>40</v>
      </c>
      <c r="W195" s="20" t="s">
        <v>1762</v>
      </c>
      <c r="X195" s="20" t="e">
        <v>#N/A</v>
      </c>
      <c r="Y195" s="20" t="e">
        <v>#N/A</v>
      </c>
      <c r="Z195" s="20" t="e">
        <v>#N/A</v>
      </c>
      <c r="AA195" s="132"/>
      <c r="AB195" s="20"/>
      <c r="AC195" s="21">
        <v>45252</v>
      </c>
      <c r="AD195" s="21" t="s">
        <v>675</v>
      </c>
      <c r="AE195" s="22"/>
      <c r="AF195" s="22"/>
      <c r="AG195" s="23"/>
      <c r="AH195" s="20" t="s">
        <v>66</v>
      </c>
      <c r="AI195" s="39">
        <v>45308</v>
      </c>
      <c r="AJ195" s="25" t="s">
        <v>40</v>
      </c>
      <c r="AK195" s="20" t="s">
        <v>66</v>
      </c>
      <c r="AL195" s="21">
        <v>45307</v>
      </c>
      <c r="AM195" s="20" t="str">
        <f t="shared" si="10"/>
        <v>Wk3</v>
      </c>
      <c r="AN195" t="e">
        <v>#N/A</v>
      </c>
      <c r="AO195" s="26"/>
      <c r="AP195" s="20"/>
      <c r="AQ195" s="20" t="s">
        <v>47</v>
      </c>
      <c r="AR195" s="20" t="s">
        <v>66</v>
      </c>
      <c r="AS195" s="20" t="s">
        <v>40</v>
      </c>
      <c r="AT195" s="27">
        <v>45356</v>
      </c>
      <c r="AU195" s="20" t="s">
        <v>40</v>
      </c>
      <c r="AV195" s="25"/>
      <c r="AW195" s="20"/>
      <c r="AX195" t="e">
        <f>IF(MATCH(F195,Sheet1!A:A,0),"YES","NO")</f>
        <v>#N/A</v>
      </c>
    </row>
    <row r="196" spans="1:51" ht="58" x14ac:dyDescent="0.35">
      <c r="A196" s="18" t="s">
        <v>671</v>
      </c>
      <c r="B196" s="19">
        <v>0.431502060498</v>
      </c>
      <c r="C196" s="19" t="e">
        <v>#N/A</v>
      </c>
      <c r="D196" s="18">
        <v>2023</v>
      </c>
      <c r="E196" s="20" t="s">
        <v>679</v>
      </c>
      <c r="F196" s="20" t="s">
        <v>680</v>
      </c>
      <c r="G196" s="19" t="e">
        <v>#N/A</v>
      </c>
      <c r="H196" s="20" t="s">
        <v>681</v>
      </c>
      <c r="I196" s="20" t="s">
        <v>367</v>
      </c>
      <c r="J196" s="20" t="s">
        <v>158</v>
      </c>
      <c r="K196" s="20"/>
      <c r="L196" s="21"/>
      <c r="M196" s="21"/>
      <c r="N196" s="21" t="s">
        <v>2125</v>
      </c>
      <c r="O196" s="85" t="s">
        <v>1991</v>
      </c>
      <c r="P196" s="20">
        <v>2023</v>
      </c>
      <c r="Q196" s="20" t="s">
        <v>1985</v>
      </c>
      <c r="R196" s="20" t="s">
        <v>39</v>
      </c>
      <c r="S196" s="20" t="s">
        <v>1833</v>
      </c>
      <c r="T196" s="20" t="str">
        <f t="shared" si="11"/>
        <v>DWDM-4509A</v>
      </c>
      <c r="U196" s="20" t="s">
        <v>679</v>
      </c>
      <c r="V196" s="20" t="s">
        <v>40</v>
      </c>
      <c r="W196" s="20" t="s">
        <v>1755</v>
      </c>
      <c r="X196" s="20" t="e">
        <v>#N/A</v>
      </c>
      <c r="Y196" s="20" t="e">
        <v>#N/A</v>
      </c>
      <c r="Z196" s="20" t="e">
        <v>#N/A</v>
      </c>
      <c r="AA196" s="132"/>
      <c r="AB196" s="20"/>
      <c r="AC196" s="21">
        <v>45252</v>
      </c>
      <c r="AD196" s="21" t="s">
        <v>675</v>
      </c>
      <c r="AE196" s="22" t="s">
        <v>682</v>
      </c>
      <c r="AF196" s="22"/>
      <c r="AG196" s="23"/>
      <c r="AH196" s="20"/>
      <c r="AI196" s="24">
        <v>45328</v>
      </c>
      <c r="AJ196" s="25">
        <v>45329</v>
      </c>
      <c r="AK196" s="20" t="s">
        <v>66</v>
      </c>
      <c r="AL196" s="21">
        <v>45329</v>
      </c>
      <c r="AM196" s="20" t="str">
        <f t="shared" si="10"/>
        <v>Wk6</v>
      </c>
      <c r="AN196" t="e">
        <v>#N/A</v>
      </c>
      <c r="AO196" s="26">
        <v>45329.408160995372</v>
      </c>
      <c r="AP196" s="26"/>
      <c r="AQ196" s="20"/>
      <c r="AR196" s="20" t="s">
        <v>66</v>
      </c>
      <c r="AS196" s="20" t="s">
        <v>40</v>
      </c>
      <c r="AT196" s="27">
        <v>45356</v>
      </c>
      <c r="AU196" s="28" t="s">
        <v>40</v>
      </c>
      <c r="AV196" s="25"/>
      <c r="AW196" s="20"/>
      <c r="AX196" t="e">
        <f>IF(MATCH(F196,Sheet1!A:A,0),"YES","NO")</f>
        <v>#N/A</v>
      </c>
    </row>
    <row r="197" spans="1:51" ht="29" x14ac:dyDescent="0.35">
      <c r="A197" s="18" t="s">
        <v>671</v>
      </c>
      <c r="B197" s="19">
        <v>0.431502060498</v>
      </c>
      <c r="C197" s="19" t="e">
        <v>#N/A</v>
      </c>
      <c r="D197" s="18">
        <v>2023</v>
      </c>
      <c r="E197" s="20" t="s">
        <v>683</v>
      </c>
      <c r="F197" s="20" t="s">
        <v>684</v>
      </c>
      <c r="G197" s="19" t="e">
        <v>#N/A</v>
      </c>
      <c r="H197" s="20" t="s">
        <v>685</v>
      </c>
      <c r="I197" s="20" t="s">
        <v>367</v>
      </c>
      <c r="J197" s="20" t="s">
        <v>158</v>
      </c>
      <c r="K197" s="20"/>
      <c r="L197" s="21"/>
      <c r="M197" s="21"/>
      <c r="N197" s="21" t="s">
        <v>2126</v>
      </c>
      <c r="O197" s="85" t="s">
        <v>1991</v>
      </c>
      <c r="P197" s="20">
        <v>2023</v>
      </c>
      <c r="Q197" s="20" t="s">
        <v>1985</v>
      </c>
      <c r="R197" s="20" t="s">
        <v>39</v>
      </c>
      <c r="S197" s="20" t="s">
        <v>1833</v>
      </c>
      <c r="T197" s="20" t="str">
        <f t="shared" si="11"/>
        <v>DWDM-4516A</v>
      </c>
      <c r="U197" s="20" t="s">
        <v>683</v>
      </c>
      <c r="V197" s="20" t="s">
        <v>40</v>
      </c>
      <c r="W197" s="20" t="s">
        <v>1755</v>
      </c>
      <c r="X197" s="20" t="e">
        <v>#N/A</v>
      </c>
      <c r="Y197" s="20" t="e">
        <v>#N/A</v>
      </c>
      <c r="Z197" s="20" t="e">
        <v>#N/A</v>
      </c>
      <c r="AA197" s="132"/>
      <c r="AB197" s="20"/>
      <c r="AC197" s="21">
        <v>45252</v>
      </c>
      <c r="AD197" s="21" t="s">
        <v>675</v>
      </c>
      <c r="AE197" s="22" t="s">
        <v>686</v>
      </c>
      <c r="AF197" s="22"/>
      <c r="AG197" s="23"/>
      <c r="AH197" s="20"/>
      <c r="AI197" s="24">
        <v>45329</v>
      </c>
      <c r="AJ197" s="25">
        <v>45329</v>
      </c>
      <c r="AK197" s="20" t="s">
        <v>66</v>
      </c>
      <c r="AL197" s="21">
        <v>45328</v>
      </c>
      <c r="AM197" s="20" t="str">
        <f t="shared" si="10"/>
        <v>Wk6</v>
      </c>
      <c r="AN197" t="e">
        <v>#N/A</v>
      </c>
      <c r="AO197" s="26">
        <v>45320.415643518521</v>
      </c>
      <c r="AP197" s="26"/>
      <c r="AQ197" s="20"/>
      <c r="AR197" s="20" t="s">
        <v>66</v>
      </c>
      <c r="AS197" s="20" t="s">
        <v>40</v>
      </c>
      <c r="AT197" s="27">
        <v>45356</v>
      </c>
      <c r="AU197" s="28" t="s">
        <v>40</v>
      </c>
      <c r="AV197" s="25"/>
      <c r="AW197" s="20"/>
      <c r="AX197" t="e">
        <f>IF(MATCH(F197,Sheet1!A:A,0),"YES","NO")</f>
        <v>#N/A</v>
      </c>
    </row>
    <row r="198" spans="1:51" x14ac:dyDescent="0.35">
      <c r="A198" s="18" t="s">
        <v>671</v>
      </c>
      <c r="B198" s="19">
        <v>0.431502060498</v>
      </c>
      <c r="C198" s="19" t="e">
        <v>#N/A</v>
      </c>
      <c r="D198" s="18">
        <v>2023</v>
      </c>
      <c r="E198" s="20" t="s">
        <v>687</v>
      </c>
      <c r="F198" s="20" t="s">
        <v>688</v>
      </c>
      <c r="G198" s="19" t="e">
        <v>#N/A</v>
      </c>
      <c r="H198" s="20" t="s">
        <v>689</v>
      </c>
      <c r="I198" s="20" t="s">
        <v>367</v>
      </c>
      <c r="J198" s="20" t="s">
        <v>158</v>
      </c>
      <c r="K198" s="20"/>
      <c r="L198" s="21"/>
      <c r="M198" s="21"/>
      <c r="N198" s="21" t="e">
        <v>#N/A</v>
      </c>
      <c r="O198" s="85" t="s">
        <v>1878</v>
      </c>
      <c r="P198" s="20"/>
      <c r="Q198" s="20"/>
      <c r="R198" s="20"/>
      <c r="S198" s="20"/>
      <c r="T198" s="20" t="str">
        <f t="shared" si="11"/>
        <v>DWDM-</v>
      </c>
      <c r="U198" s="20"/>
      <c r="V198" s="20"/>
      <c r="W198" s="20"/>
      <c r="X198" s="20" t="e">
        <v>#N/A</v>
      </c>
      <c r="Y198" s="20" t="e">
        <v>#N/A</v>
      </c>
      <c r="Z198" s="20" t="e">
        <v>#N/A</v>
      </c>
      <c r="AA198" s="132"/>
      <c r="AB198" s="20"/>
      <c r="AC198" s="21">
        <v>45251</v>
      </c>
      <c r="AD198" s="21"/>
      <c r="AE198" s="22"/>
      <c r="AF198" s="22"/>
      <c r="AG198" s="23">
        <v>45320</v>
      </c>
      <c r="AH198" s="20"/>
      <c r="AI198" s="39">
        <v>45320</v>
      </c>
      <c r="AJ198" s="25">
        <v>45329</v>
      </c>
      <c r="AK198" s="20" t="s">
        <v>66</v>
      </c>
      <c r="AL198" s="21">
        <v>45321</v>
      </c>
      <c r="AM198" s="20" t="str">
        <f t="shared" ref="AM198:AM261" si="12">"Wk"&amp;WEEKNUM(AL198,21)</f>
        <v>Wk5</v>
      </c>
      <c r="AN198" t="e">
        <v>#N/A</v>
      </c>
      <c r="AO198" s="26">
        <v>45321.457111226853</v>
      </c>
      <c r="AP198" s="26"/>
      <c r="AQ198" s="20"/>
      <c r="AR198" s="20" t="s">
        <v>66</v>
      </c>
      <c r="AS198" s="20" t="s">
        <v>40</v>
      </c>
      <c r="AT198" s="27">
        <v>45356</v>
      </c>
      <c r="AU198" s="28" t="s">
        <v>40</v>
      </c>
      <c r="AV198" s="25"/>
      <c r="AW198" s="20"/>
      <c r="AX198" t="e">
        <f>IF(MATCH(F198,Sheet1!A:A,0),"YES","NO")</f>
        <v>#N/A</v>
      </c>
    </row>
    <row r="199" spans="1:51" hidden="1" x14ac:dyDescent="0.35">
      <c r="A199" s="18" t="s">
        <v>690</v>
      </c>
      <c r="B199" s="19" t="e">
        <v>#N/A</v>
      </c>
      <c r="C199" s="19" t="e">
        <v>#N/A</v>
      </c>
      <c r="D199" s="18" t="s">
        <v>42</v>
      </c>
      <c r="E199" s="20" t="s">
        <v>55</v>
      </c>
      <c r="F199" s="20" t="s">
        <v>691</v>
      </c>
      <c r="G199" s="19" t="e">
        <v>#N/A</v>
      </c>
      <c r="H199" s="20" t="s">
        <v>692</v>
      </c>
      <c r="I199" s="20" t="s">
        <v>693</v>
      </c>
      <c r="J199" s="20" t="s">
        <v>158</v>
      </c>
      <c r="K199" s="20"/>
      <c r="L199" s="21"/>
      <c r="M199" s="21"/>
      <c r="N199" s="21" t="s">
        <v>2115</v>
      </c>
      <c r="O199" s="85" t="s">
        <v>1991</v>
      </c>
      <c r="P199" s="20">
        <v>2023</v>
      </c>
      <c r="Q199" s="20" t="s">
        <v>1986</v>
      </c>
      <c r="R199" s="20" t="s">
        <v>39</v>
      </c>
      <c r="S199" s="20" t="s">
        <v>1833</v>
      </c>
      <c r="T199" s="20" t="str">
        <f t="shared" si="11"/>
        <v>DWDM-4000A</v>
      </c>
      <c r="U199" s="20" t="s">
        <v>55</v>
      </c>
      <c r="V199" s="20" t="s">
        <v>40</v>
      </c>
      <c r="W199" s="20" t="s">
        <v>2295</v>
      </c>
      <c r="X199" s="20" t="e">
        <v>#N/A</v>
      </c>
      <c r="Y199" s="20" t="e">
        <v>#N/A</v>
      </c>
      <c r="Z199" s="20" t="e">
        <v>#N/A</v>
      </c>
      <c r="AA199" s="132"/>
      <c r="AB199" s="20"/>
      <c r="AC199" s="21"/>
      <c r="AD199" s="21" t="s">
        <v>42</v>
      </c>
      <c r="AE199" s="22" t="s">
        <v>42</v>
      </c>
      <c r="AF199" s="22"/>
      <c r="AG199" s="23"/>
      <c r="AH199" s="20"/>
      <c r="AI199" s="24"/>
      <c r="AJ199" s="25" t="s">
        <v>42</v>
      </c>
      <c r="AK199" s="20"/>
      <c r="AL199" s="21"/>
      <c r="AM199" s="20"/>
      <c r="AN199" t="e">
        <v>#N/A</v>
      </c>
      <c r="AO199" s="26"/>
      <c r="AP199" s="20"/>
      <c r="AQ199" s="20"/>
      <c r="AR199" s="20"/>
      <c r="AS199" s="20"/>
      <c r="AT199" s="27">
        <v>0</v>
      </c>
      <c r="AU199" s="28"/>
      <c r="AV199" s="25"/>
      <c r="AW199" s="20"/>
      <c r="AX199" t="e">
        <f>IF(MATCH(F199,Sheet1!A:A,0),"YES","NO")</f>
        <v>#N/A</v>
      </c>
    </row>
    <row r="200" spans="1:51" hidden="1" x14ac:dyDescent="0.35">
      <c r="A200" s="18" t="s">
        <v>690</v>
      </c>
      <c r="B200" s="19" t="e">
        <v>#N/A</v>
      </c>
      <c r="C200" s="19" t="e">
        <v>#N/A</v>
      </c>
      <c r="D200" s="18" t="s">
        <v>42</v>
      </c>
      <c r="E200" s="20" t="s">
        <v>687</v>
      </c>
      <c r="F200" s="20" t="s">
        <v>694</v>
      </c>
      <c r="G200" s="19" t="e">
        <v>#N/A</v>
      </c>
      <c r="H200" s="20" t="s">
        <v>695</v>
      </c>
      <c r="I200" s="20" t="s">
        <v>693</v>
      </c>
      <c r="J200" s="20" t="s">
        <v>158</v>
      </c>
      <c r="K200" s="20"/>
      <c r="L200" s="21"/>
      <c r="M200" s="21"/>
      <c r="N200" s="21" t="e">
        <v>#N/A</v>
      </c>
      <c r="O200" s="85" t="s">
        <v>1878</v>
      </c>
      <c r="P200" s="20"/>
      <c r="Q200" s="20"/>
      <c r="R200" s="20"/>
      <c r="S200" s="20"/>
      <c r="T200" s="20" t="str">
        <f t="shared" si="11"/>
        <v>DWDM-</v>
      </c>
      <c r="U200" s="20"/>
      <c r="V200" s="20"/>
      <c r="W200" s="20" t="s">
        <v>2295</v>
      </c>
      <c r="X200" s="20" t="e">
        <v>#N/A</v>
      </c>
      <c r="Y200" s="20" t="e">
        <v>#N/A</v>
      </c>
      <c r="Z200" s="20" t="e">
        <v>#N/A</v>
      </c>
      <c r="AA200" s="132"/>
      <c r="AB200" s="20"/>
      <c r="AC200" s="21"/>
      <c r="AD200" s="21" t="s">
        <v>42</v>
      </c>
      <c r="AE200" s="22" t="s">
        <v>42</v>
      </c>
      <c r="AF200" s="22"/>
      <c r="AG200" s="23"/>
      <c r="AH200" s="20"/>
      <c r="AI200" s="24"/>
      <c r="AJ200" s="25" t="s">
        <v>42</v>
      </c>
      <c r="AK200" s="20"/>
      <c r="AL200" s="21"/>
      <c r="AM200" s="20"/>
      <c r="AN200" t="e">
        <v>#N/A</v>
      </c>
      <c r="AO200" s="26"/>
      <c r="AP200" s="20"/>
      <c r="AQ200" s="20"/>
      <c r="AR200" s="20"/>
      <c r="AS200" s="20"/>
      <c r="AT200" s="27">
        <v>0</v>
      </c>
      <c r="AU200" s="28"/>
      <c r="AV200" s="25"/>
      <c r="AW200" s="20"/>
      <c r="AX200" t="e">
        <f>IF(MATCH(F200,Sheet1!A:A,0),"YES","NO")</f>
        <v>#N/A</v>
      </c>
    </row>
    <row r="201" spans="1:51" hidden="1" x14ac:dyDescent="0.35">
      <c r="A201" s="18" t="s">
        <v>690</v>
      </c>
      <c r="B201" s="19" t="e">
        <v>#N/A</v>
      </c>
      <c r="C201" s="19" t="e">
        <v>#N/A</v>
      </c>
      <c r="D201" s="18" t="s">
        <v>42</v>
      </c>
      <c r="E201" s="20" t="s">
        <v>346</v>
      </c>
      <c r="F201" s="20" t="s">
        <v>696</v>
      </c>
      <c r="G201" s="19" t="e">
        <v>#N/A</v>
      </c>
      <c r="H201" s="20" t="s">
        <v>697</v>
      </c>
      <c r="I201" s="20" t="s">
        <v>693</v>
      </c>
      <c r="J201" s="20" t="s">
        <v>158</v>
      </c>
      <c r="K201" s="20"/>
      <c r="L201" s="21"/>
      <c r="M201" s="21"/>
      <c r="N201" s="21" t="s">
        <v>2150</v>
      </c>
      <c r="O201" s="85" t="s">
        <v>1991</v>
      </c>
      <c r="P201" s="20">
        <v>2023</v>
      </c>
      <c r="Q201" s="20" t="s">
        <v>1985</v>
      </c>
      <c r="R201" s="20" t="s">
        <v>39</v>
      </c>
      <c r="S201" s="20" t="s">
        <v>1833</v>
      </c>
      <c r="T201" s="20" t="str">
        <f t="shared" si="11"/>
        <v>DWDM-4946A</v>
      </c>
      <c r="U201" s="20" t="s">
        <v>346</v>
      </c>
      <c r="V201" s="20" t="s">
        <v>390</v>
      </c>
      <c r="W201" s="20" t="s">
        <v>2295</v>
      </c>
      <c r="X201" s="20" t="e">
        <v>#N/A</v>
      </c>
      <c r="Y201" s="20" t="e">
        <v>#N/A</v>
      </c>
      <c r="Z201" s="20" t="e">
        <v>#N/A</v>
      </c>
      <c r="AA201" s="132"/>
      <c r="AB201" s="20"/>
      <c r="AC201" s="21"/>
      <c r="AD201" s="21" t="s">
        <v>42</v>
      </c>
      <c r="AE201" s="22" t="s">
        <v>42</v>
      </c>
      <c r="AF201" s="22"/>
      <c r="AG201" s="23"/>
      <c r="AH201" s="20"/>
      <c r="AI201" s="24"/>
      <c r="AJ201" s="25" t="s">
        <v>42</v>
      </c>
      <c r="AK201" s="20"/>
      <c r="AL201" s="21"/>
      <c r="AM201" s="20"/>
      <c r="AN201" t="e">
        <v>#N/A</v>
      </c>
      <c r="AO201" s="26"/>
      <c r="AP201" s="20"/>
      <c r="AQ201" s="20"/>
      <c r="AR201" s="20"/>
      <c r="AS201" s="20"/>
      <c r="AT201" s="27">
        <v>0</v>
      </c>
      <c r="AU201" s="28"/>
      <c r="AV201" s="25"/>
      <c r="AW201" s="20"/>
      <c r="AX201" t="e">
        <f>IF(MATCH(F201,Sheet1!A:A,0),"YES","NO")</f>
        <v>#N/A</v>
      </c>
    </row>
    <row r="202" spans="1:51" hidden="1" x14ac:dyDescent="0.35">
      <c r="A202" s="18" t="s">
        <v>690</v>
      </c>
      <c r="B202" s="19" t="e">
        <v>#N/A</v>
      </c>
      <c r="C202" s="19" t="e">
        <v>#N/A</v>
      </c>
      <c r="D202" s="18" t="s">
        <v>34</v>
      </c>
      <c r="E202" s="20" t="s">
        <v>243</v>
      </c>
      <c r="F202" s="20" t="s">
        <v>698</v>
      </c>
      <c r="G202" s="19" t="e">
        <v>#N/A</v>
      </c>
      <c r="H202" s="20" t="s">
        <v>245</v>
      </c>
      <c r="I202" s="20" t="s">
        <v>693</v>
      </c>
      <c r="J202" s="20" t="s">
        <v>158</v>
      </c>
      <c r="K202" s="20"/>
      <c r="L202" s="21"/>
      <c r="M202" s="21"/>
      <c r="N202" s="21" t="e">
        <v>#N/A</v>
      </c>
      <c r="O202" s="85" t="s">
        <v>1878</v>
      </c>
      <c r="P202" s="20"/>
      <c r="Q202" s="20"/>
      <c r="R202" s="20"/>
      <c r="S202" s="20"/>
      <c r="T202" s="20" t="str">
        <f t="shared" si="11"/>
        <v>DWDM-</v>
      </c>
      <c r="U202" s="20"/>
      <c r="V202" s="20"/>
      <c r="W202" s="20" t="s">
        <v>2295</v>
      </c>
      <c r="X202" s="20" t="e">
        <v>#N/A</v>
      </c>
      <c r="Y202" s="20" t="e">
        <v>#N/A</v>
      </c>
      <c r="Z202" s="20" t="e">
        <v>#N/A</v>
      </c>
      <c r="AA202" s="132"/>
      <c r="AB202" s="20"/>
      <c r="AC202" s="21"/>
      <c r="AD202" s="21" t="s">
        <v>42</v>
      </c>
      <c r="AE202" s="22" t="s">
        <v>42</v>
      </c>
      <c r="AF202" s="22"/>
      <c r="AG202" s="23"/>
      <c r="AH202" s="20"/>
      <c r="AI202" s="24"/>
      <c r="AJ202" s="25" t="s">
        <v>42</v>
      </c>
      <c r="AK202" s="20"/>
      <c r="AL202" s="21"/>
      <c r="AM202" s="20"/>
      <c r="AN202" t="e">
        <v>#N/A</v>
      </c>
      <c r="AO202" s="26"/>
      <c r="AP202" s="20"/>
      <c r="AQ202" s="20"/>
      <c r="AR202" s="20"/>
      <c r="AS202" s="20"/>
      <c r="AT202" s="27">
        <v>0</v>
      </c>
      <c r="AU202" s="28"/>
      <c r="AV202" s="25"/>
      <c r="AW202" s="20"/>
      <c r="AX202" t="e">
        <f>IF(MATCH(F202,Sheet1!A:A,0),"YES","NO")</f>
        <v>#N/A</v>
      </c>
    </row>
    <row r="203" spans="1:51" hidden="1" x14ac:dyDescent="0.35">
      <c r="A203" s="18" t="s">
        <v>690</v>
      </c>
      <c r="B203" s="19" t="e">
        <v>#N/A</v>
      </c>
      <c r="C203" s="19" t="e">
        <v>#N/A</v>
      </c>
      <c r="D203" s="18" t="s">
        <v>42</v>
      </c>
      <c r="E203" s="20" t="s">
        <v>575</v>
      </c>
      <c r="F203" s="20" t="s">
        <v>699</v>
      </c>
      <c r="G203" s="19" t="e">
        <v>#N/A</v>
      </c>
      <c r="H203" s="20" t="s">
        <v>700</v>
      </c>
      <c r="I203" s="20" t="s">
        <v>693</v>
      </c>
      <c r="J203" s="20" t="s">
        <v>158</v>
      </c>
      <c r="K203" s="20"/>
      <c r="L203" s="21"/>
      <c r="M203" s="21"/>
      <c r="N203" s="21" t="s">
        <v>2164</v>
      </c>
      <c r="O203" s="85" t="s">
        <v>1990</v>
      </c>
      <c r="P203" s="20">
        <v>2024</v>
      </c>
      <c r="Q203" s="20" t="s">
        <v>184</v>
      </c>
      <c r="R203" s="20" t="s">
        <v>39</v>
      </c>
      <c r="S203" s="20" t="s">
        <v>1833</v>
      </c>
      <c r="T203" s="20" t="str">
        <f t="shared" si="11"/>
        <v>DWDM-4992A</v>
      </c>
      <c r="U203" s="20" t="s">
        <v>575</v>
      </c>
      <c r="V203" s="20" t="s">
        <v>40</v>
      </c>
      <c r="W203" s="20" t="s">
        <v>2295</v>
      </c>
      <c r="X203" s="20" t="e">
        <v>#N/A</v>
      </c>
      <c r="Y203" s="20" t="e">
        <v>#N/A</v>
      </c>
      <c r="Z203" s="20" t="e">
        <v>#N/A</v>
      </c>
      <c r="AA203" s="132"/>
      <c r="AB203" s="20"/>
      <c r="AC203" s="21"/>
      <c r="AD203" s="21" t="s">
        <v>42</v>
      </c>
      <c r="AE203" s="22" t="s">
        <v>42</v>
      </c>
      <c r="AF203" s="22"/>
      <c r="AG203" s="23"/>
      <c r="AH203" s="20"/>
      <c r="AI203" s="24"/>
      <c r="AJ203" s="25" t="s">
        <v>42</v>
      </c>
      <c r="AK203" s="20"/>
      <c r="AL203" s="21"/>
      <c r="AM203" s="20"/>
      <c r="AN203" t="e">
        <v>#N/A</v>
      </c>
      <c r="AO203" s="26"/>
      <c r="AP203" s="20"/>
      <c r="AQ203" s="20"/>
      <c r="AR203" s="20"/>
      <c r="AS203" s="20"/>
      <c r="AT203" s="27">
        <v>0</v>
      </c>
      <c r="AU203" s="28"/>
      <c r="AV203" s="25"/>
      <c r="AW203" s="20"/>
      <c r="AX203" t="e">
        <f>IF(MATCH(F203,Sheet1!A:A,0),"YES","NO")</f>
        <v>#N/A</v>
      </c>
    </row>
    <row r="204" spans="1:51" hidden="1" x14ac:dyDescent="0.35">
      <c r="A204" s="18" t="s">
        <v>701</v>
      </c>
      <c r="B204" s="19" t="e">
        <v>#N/A</v>
      </c>
      <c r="C204" s="19" t="e">
        <v>#N/A</v>
      </c>
      <c r="D204" s="18" t="s">
        <v>42</v>
      </c>
      <c r="E204" s="20" t="s">
        <v>702</v>
      </c>
      <c r="F204" s="20" t="s">
        <v>703</v>
      </c>
      <c r="G204" s="19" t="e">
        <v>#N/A</v>
      </c>
      <c r="H204" s="20" t="s">
        <v>704</v>
      </c>
      <c r="I204" s="20" t="s">
        <v>693</v>
      </c>
      <c r="J204" s="20" t="s">
        <v>158</v>
      </c>
      <c r="K204" s="20"/>
      <c r="L204" s="21"/>
      <c r="M204" s="21"/>
      <c r="N204" s="21" t="e">
        <v>#N/A</v>
      </c>
      <c r="O204" s="85" t="s">
        <v>1878</v>
      </c>
      <c r="P204" s="20"/>
      <c r="Q204" s="20"/>
      <c r="R204" s="20"/>
      <c r="S204" s="20"/>
      <c r="T204" s="20" t="str">
        <f t="shared" si="11"/>
        <v>DWDM-</v>
      </c>
      <c r="U204" s="20"/>
      <c r="V204" s="20"/>
      <c r="W204" s="20" t="s">
        <v>2295</v>
      </c>
      <c r="X204" s="20" t="e">
        <v>#N/A</v>
      </c>
      <c r="Y204" s="20" t="e">
        <v>#N/A</v>
      </c>
      <c r="Z204" s="20" t="e">
        <v>#N/A</v>
      </c>
      <c r="AA204" s="132"/>
      <c r="AB204" s="20"/>
      <c r="AC204" s="21"/>
      <c r="AD204" s="21" t="s">
        <v>42</v>
      </c>
      <c r="AE204" s="22" t="s">
        <v>42</v>
      </c>
      <c r="AF204" s="22"/>
      <c r="AG204" s="23"/>
      <c r="AH204" s="20"/>
      <c r="AI204" s="24"/>
      <c r="AJ204" s="25" t="s">
        <v>42</v>
      </c>
      <c r="AK204" s="20"/>
      <c r="AL204" s="21"/>
      <c r="AM204" s="20"/>
      <c r="AN204" t="e">
        <v>#N/A</v>
      </c>
      <c r="AO204" s="26"/>
      <c r="AP204" s="20"/>
      <c r="AQ204" s="20"/>
      <c r="AR204" s="20"/>
      <c r="AS204" s="20"/>
      <c r="AT204" s="27">
        <v>0</v>
      </c>
      <c r="AU204" s="28"/>
      <c r="AV204" s="25"/>
      <c r="AW204" s="20"/>
      <c r="AX204" t="e">
        <f>IF(MATCH(F204,Sheet1!A:A,0),"YES","NO")</f>
        <v>#N/A</v>
      </c>
    </row>
    <row r="205" spans="1:51" hidden="1" x14ac:dyDescent="0.35">
      <c r="A205" s="18" t="s">
        <v>701</v>
      </c>
      <c r="B205" s="19" t="e">
        <v>#N/A</v>
      </c>
      <c r="C205" s="19" t="e">
        <v>#N/A</v>
      </c>
      <c r="D205" s="18" t="s">
        <v>42</v>
      </c>
      <c r="E205" s="20" t="s">
        <v>588</v>
      </c>
      <c r="F205" s="20" t="s">
        <v>705</v>
      </c>
      <c r="G205" s="19" t="e">
        <v>#N/A</v>
      </c>
      <c r="H205" s="20" t="s">
        <v>706</v>
      </c>
      <c r="I205" s="20" t="s">
        <v>693</v>
      </c>
      <c r="J205" s="20" t="s">
        <v>158</v>
      </c>
      <c r="K205" s="20"/>
      <c r="L205" s="21"/>
      <c r="M205" s="21"/>
      <c r="N205" s="21" t="s">
        <v>2148</v>
      </c>
      <c r="O205" s="85" t="s">
        <v>1991</v>
      </c>
      <c r="P205" s="20">
        <v>2023</v>
      </c>
      <c r="Q205" s="20" t="s">
        <v>1986</v>
      </c>
      <c r="R205" s="20" t="s">
        <v>39</v>
      </c>
      <c r="S205" s="20" t="s">
        <v>1833</v>
      </c>
      <c r="T205" s="20" t="str">
        <f t="shared" si="11"/>
        <v>DWDM-4938A</v>
      </c>
      <c r="U205" s="20" t="s">
        <v>588</v>
      </c>
      <c r="V205" s="20" t="s">
        <v>40</v>
      </c>
      <c r="W205" s="20" t="s">
        <v>2295</v>
      </c>
      <c r="X205" s="20" t="e">
        <v>#N/A</v>
      </c>
      <c r="Y205" s="20" t="e">
        <v>#N/A</v>
      </c>
      <c r="Z205" s="20" t="e">
        <v>#N/A</v>
      </c>
      <c r="AA205" s="132"/>
      <c r="AB205" s="20"/>
      <c r="AC205" s="21"/>
      <c r="AD205" s="21" t="s">
        <v>42</v>
      </c>
      <c r="AE205" s="22" t="s">
        <v>42</v>
      </c>
      <c r="AF205" s="22"/>
      <c r="AG205" s="23"/>
      <c r="AH205" s="20"/>
      <c r="AI205" s="24"/>
      <c r="AJ205" s="25" t="s">
        <v>42</v>
      </c>
      <c r="AK205" s="20"/>
      <c r="AL205" s="21"/>
      <c r="AM205" s="20"/>
      <c r="AN205" t="e">
        <v>#N/A</v>
      </c>
      <c r="AO205" s="26"/>
      <c r="AP205" s="20"/>
      <c r="AQ205" s="20"/>
      <c r="AR205" s="20"/>
      <c r="AS205" s="20"/>
      <c r="AT205" s="27">
        <v>0</v>
      </c>
      <c r="AU205" s="20"/>
      <c r="AV205" s="25"/>
      <c r="AW205" s="20"/>
      <c r="AX205" t="e">
        <f>IF(MATCH(F205,Sheet1!A:A,0),"YES","NO")</f>
        <v>#N/A</v>
      </c>
    </row>
    <row r="206" spans="1:51" hidden="1" x14ac:dyDescent="0.35">
      <c r="A206" s="18" t="s">
        <v>701</v>
      </c>
      <c r="B206" s="19" t="e">
        <v>#N/A</v>
      </c>
      <c r="C206" s="19" t="e">
        <v>#N/A</v>
      </c>
      <c r="D206" s="18" t="s">
        <v>42</v>
      </c>
      <c r="E206" s="20" t="s">
        <v>544</v>
      </c>
      <c r="F206" s="20" t="s">
        <v>707</v>
      </c>
      <c r="G206" s="19" t="e">
        <v>#N/A</v>
      </c>
      <c r="H206" s="20" t="s">
        <v>583</v>
      </c>
      <c r="I206" s="20" t="s">
        <v>693</v>
      </c>
      <c r="J206" s="20" t="s">
        <v>158</v>
      </c>
      <c r="K206" s="20"/>
      <c r="L206" s="21"/>
      <c r="M206" s="21"/>
      <c r="N206" s="21" t="e">
        <v>#N/A</v>
      </c>
      <c r="O206" s="85" t="s">
        <v>1878</v>
      </c>
      <c r="P206" s="20"/>
      <c r="Q206" s="20"/>
      <c r="R206" s="20"/>
      <c r="S206" s="20"/>
      <c r="T206" s="20" t="str">
        <f t="shared" si="11"/>
        <v>DWDM-</v>
      </c>
      <c r="U206" s="20"/>
      <c r="V206" s="20"/>
      <c r="W206" s="20" t="s">
        <v>2295</v>
      </c>
      <c r="X206" s="20" t="e">
        <v>#N/A</v>
      </c>
      <c r="Y206" s="20" t="e">
        <v>#N/A</v>
      </c>
      <c r="Z206" s="20" t="e">
        <v>#N/A</v>
      </c>
      <c r="AA206" s="132"/>
      <c r="AB206" s="20"/>
      <c r="AC206" s="21"/>
      <c r="AD206" s="21" t="s">
        <v>42</v>
      </c>
      <c r="AE206" s="22" t="s">
        <v>42</v>
      </c>
      <c r="AF206" s="22"/>
      <c r="AG206" s="23"/>
      <c r="AH206" s="20"/>
      <c r="AI206" s="24"/>
      <c r="AJ206" s="25" t="s">
        <v>42</v>
      </c>
      <c r="AK206" s="20"/>
      <c r="AL206" s="21"/>
      <c r="AM206" s="20"/>
      <c r="AN206" t="e">
        <v>#N/A</v>
      </c>
      <c r="AO206" s="26"/>
      <c r="AP206" s="20"/>
      <c r="AQ206" s="20"/>
      <c r="AR206" s="20"/>
      <c r="AS206" s="20"/>
      <c r="AT206" s="27">
        <v>0</v>
      </c>
      <c r="AU206" s="20"/>
      <c r="AV206" s="25"/>
      <c r="AW206" s="20"/>
      <c r="AX206" t="e">
        <f>IF(MATCH(F206,Sheet1!A:A,0),"YES","NO")</f>
        <v>#N/A</v>
      </c>
    </row>
    <row r="207" spans="1:51" hidden="1" x14ac:dyDescent="0.35">
      <c r="A207" s="18" t="s">
        <v>701</v>
      </c>
      <c r="B207" s="19" t="e">
        <v>#N/A</v>
      </c>
      <c r="C207" s="19" t="e">
        <v>#N/A</v>
      </c>
      <c r="D207" s="18" t="s">
        <v>42</v>
      </c>
      <c r="E207" s="20" t="s">
        <v>555</v>
      </c>
      <c r="F207" s="20" t="s">
        <v>707</v>
      </c>
      <c r="G207" s="19" t="e">
        <v>#N/A</v>
      </c>
      <c r="H207" s="20" t="s">
        <v>583</v>
      </c>
      <c r="I207" s="20" t="s">
        <v>693</v>
      </c>
      <c r="J207" s="20" t="s">
        <v>158</v>
      </c>
      <c r="K207" s="20"/>
      <c r="L207" s="21"/>
      <c r="M207" s="21"/>
      <c r="N207" s="21" t="s">
        <v>2029</v>
      </c>
      <c r="O207" s="85" t="s">
        <v>1991</v>
      </c>
      <c r="P207" s="20">
        <v>2024</v>
      </c>
      <c r="Q207" s="20" t="s">
        <v>184</v>
      </c>
      <c r="R207" s="20" t="s">
        <v>39</v>
      </c>
      <c r="S207" s="20" t="s">
        <v>1980</v>
      </c>
      <c r="T207" s="20" t="str">
        <f t="shared" si="11"/>
        <v>DWDM-4998A</v>
      </c>
      <c r="U207" s="20" t="s">
        <v>555</v>
      </c>
      <c r="V207" s="20" t="s">
        <v>1897</v>
      </c>
      <c r="W207" s="20" t="s">
        <v>2295</v>
      </c>
      <c r="X207" s="20" t="e">
        <v>#N/A</v>
      </c>
      <c r="Y207" s="20" t="e">
        <v>#N/A</v>
      </c>
      <c r="Z207" s="20" t="e">
        <v>#N/A</v>
      </c>
      <c r="AA207" s="132"/>
      <c r="AB207" s="20"/>
      <c r="AC207" s="21"/>
      <c r="AD207" s="21" t="s">
        <v>42</v>
      </c>
      <c r="AE207" s="22" t="s">
        <v>42</v>
      </c>
      <c r="AF207" s="22"/>
      <c r="AG207" s="23"/>
      <c r="AH207" s="20"/>
      <c r="AI207" s="24"/>
      <c r="AJ207" s="25" t="s">
        <v>42</v>
      </c>
      <c r="AK207" s="20"/>
      <c r="AL207" s="21"/>
      <c r="AM207" s="20"/>
      <c r="AN207" t="e">
        <v>#N/A</v>
      </c>
      <c r="AO207" s="26"/>
      <c r="AP207" s="20"/>
      <c r="AQ207" s="20"/>
      <c r="AR207" s="20"/>
      <c r="AS207" s="20"/>
      <c r="AT207" s="27">
        <v>0</v>
      </c>
      <c r="AU207" s="20"/>
      <c r="AV207" s="25"/>
      <c r="AW207" s="20"/>
      <c r="AX207" t="e">
        <f>IF(MATCH(F207,Sheet1!A:A,0),"YES","NO")</f>
        <v>#N/A</v>
      </c>
    </row>
    <row r="208" spans="1:51" x14ac:dyDescent="0.35">
      <c r="A208" s="18" t="s">
        <v>708</v>
      </c>
      <c r="B208" s="19">
        <v>0.49456335958974995</v>
      </c>
      <c r="C208" s="19" t="e">
        <v>#N/A</v>
      </c>
      <c r="D208" s="18">
        <v>2023</v>
      </c>
      <c r="E208" s="20" t="s">
        <v>55</v>
      </c>
      <c r="F208" s="20" t="s">
        <v>709</v>
      </c>
      <c r="G208" s="19" t="e">
        <v>#N/A</v>
      </c>
      <c r="H208" s="20" t="s">
        <v>341</v>
      </c>
      <c r="I208" s="20" t="s">
        <v>342</v>
      </c>
      <c r="J208" s="20" t="s">
        <v>158</v>
      </c>
      <c r="K208" s="20"/>
      <c r="L208" s="21"/>
      <c r="M208" s="21"/>
      <c r="N208" s="21" t="s">
        <v>2115</v>
      </c>
      <c r="O208" s="85" t="s">
        <v>1991</v>
      </c>
      <c r="P208" s="20">
        <v>2023</v>
      </c>
      <c r="Q208" s="20" t="s">
        <v>1986</v>
      </c>
      <c r="R208" s="20" t="s">
        <v>39</v>
      </c>
      <c r="S208" s="20" t="s">
        <v>1833</v>
      </c>
      <c r="T208" s="20" t="str">
        <f t="shared" si="11"/>
        <v>DWDM-4000A</v>
      </c>
      <c r="U208" s="20" t="s">
        <v>55</v>
      </c>
      <c r="V208" s="20" t="s">
        <v>40</v>
      </c>
      <c r="W208" s="20" t="s">
        <v>2295</v>
      </c>
      <c r="X208" s="20" t="e">
        <v>#N/A</v>
      </c>
      <c r="Y208" s="20" t="e">
        <v>#N/A</v>
      </c>
      <c r="Z208" s="20" t="e">
        <v>#N/A</v>
      </c>
      <c r="AA208" s="132"/>
      <c r="AB208" s="20"/>
      <c r="AC208" s="21">
        <v>45250</v>
      </c>
      <c r="AD208" s="21"/>
      <c r="AE208" s="22"/>
      <c r="AF208" s="22"/>
      <c r="AG208" s="23"/>
      <c r="AH208" s="20"/>
      <c r="AI208" s="24">
        <v>45299</v>
      </c>
      <c r="AJ208" s="25">
        <v>45301</v>
      </c>
      <c r="AK208" s="20" t="s">
        <v>66</v>
      </c>
      <c r="AL208" s="21">
        <v>45303</v>
      </c>
      <c r="AM208" s="20" t="str">
        <f t="shared" si="12"/>
        <v>Wk2</v>
      </c>
      <c r="AN208" t="s">
        <v>2276</v>
      </c>
      <c r="AO208" s="26">
        <v>45308.408564467594</v>
      </c>
      <c r="AP208" s="26"/>
      <c r="AQ208" s="20"/>
      <c r="AR208" s="20"/>
      <c r="AS208" s="20"/>
      <c r="AT208" s="27"/>
      <c r="AU208" s="20"/>
      <c r="AV208" s="25"/>
      <c r="AW208" s="20"/>
      <c r="AX208" t="e">
        <f>IF(MATCH(F208,Sheet1!A:A,0),"YES","NO")</f>
        <v>#N/A</v>
      </c>
      <c r="AY208" s="124"/>
    </row>
    <row r="209" spans="1:51" x14ac:dyDescent="0.35">
      <c r="A209" s="18" t="s">
        <v>708</v>
      </c>
      <c r="B209" s="19">
        <v>0.49456335958974995</v>
      </c>
      <c r="C209" s="19" t="e">
        <v>#N/A</v>
      </c>
      <c r="D209" s="18">
        <v>2023</v>
      </c>
      <c r="E209" s="20" t="s">
        <v>710</v>
      </c>
      <c r="F209" s="20" t="s">
        <v>711</v>
      </c>
      <c r="G209" s="19" t="e">
        <v>#N/A</v>
      </c>
      <c r="H209" s="20" t="s">
        <v>712</v>
      </c>
      <c r="I209" s="20" t="s">
        <v>342</v>
      </c>
      <c r="J209" s="20" t="s">
        <v>158</v>
      </c>
      <c r="K209" s="20"/>
      <c r="L209" s="21"/>
      <c r="M209" s="21"/>
      <c r="N209" s="21" t="e">
        <v>#N/A</v>
      </c>
      <c r="O209" s="85" t="s">
        <v>1878</v>
      </c>
      <c r="P209" s="20"/>
      <c r="Q209" s="20"/>
      <c r="R209" s="20"/>
      <c r="S209" s="20"/>
      <c r="T209" s="20" t="str">
        <f t="shared" si="11"/>
        <v>DWDM-</v>
      </c>
      <c r="U209" s="20"/>
      <c r="V209" s="20"/>
      <c r="W209" s="20" t="s">
        <v>2295</v>
      </c>
      <c r="X209" s="20" t="e">
        <v>#N/A</v>
      </c>
      <c r="Y209" s="20" t="e">
        <v>#N/A</v>
      </c>
      <c r="Z209" s="20" t="e">
        <v>#N/A</v>
      </c>
      <c r="AA209" s="132"/>
      <c r="AB209" s="20"/>
      <c r="AC209" s="21">
        <v>45252</v>
      </c>
      <c r="AD209" s="21"/>
      <c r="AE209" s="22"/>
      <c r="AF209" s="22"/>
      <c r="AG209" s="23"/>
      <c r="AH209" s="20" t="s">
        <v>41</v>
      </c>
      <c r="AI209" s="24">
        <v>45299</v>
      </c>
      <c r="AJ209" s="25">
        <v>45301</v>
      </c>
      <c r="AK209" s="20" t="s">
        <v>66</v>
      </c>
      <c r="AL209" s="21">
        <v>45303</v>
      </c>
      <c r="AM209" s="20" t="str">
        <f t="shared" si="12"/>
        <v>Wk2</v>
      </c>
      <c r="AN209" t="s">
        <v>2276</v>
      </c>
      <c r="AO209" s="26">
        <v>45308.408564467594</v>
      </c>
      <c r="AP209" s="26"/>
      <c r="AQ209" s="20"/>
      <c r="AR209" s="20"/>
      <c r="AS209" s="20"/>
      <c r="AT209" s="27"/>
      <c r="AU209" s="20"/>
      <c r="AV209" s="25"/>
      <c r="AW209" s="20"/>
      <c r="AX209" t="e">
        <f>IF(MATCH(F209,Sheet1!A:A,0),"YES","NO")</f>
        <v>#N/A</v>
      </c>
      <c r="AY209" s="124"/>
    </row>
    <row r="210" spans="1:51" x14ac:dyDescent="0.35">
      <c r="A210" s="18" t="s">
        <v>713</v>
      </c>
      <c r="B210" s="19">
        <v>0.22230860561125002</v>
      </c>
      <c r="C210" s="19" t="e">
        <v>#N/A</v>
      </c>
      <c r="D210" s="18">
        <v>2023</v>
      </c>
      <c r="E210" s="20" t="s">
        <v>60</v>
      </c>
      <c r="F210" s="20" t="s">
        <v>714</v>
      </c>
      <c r="G210" s="19" t="e">
        <v>#N/A</v>
      </c>
      <c r="H210" s="20" t="s">
        <v>715</v>
      </c>
      <c r="I210" s="20" t="s">
        <v>342</v>
      </c>
      <c r="J210" s="20" t="s">
        <v>158</v>
      </c>
      <c r="K210" s="20"/>
      <c r="L210" s="21"/>
      <c r="M210" s="21"/>
      <c r="N210" s="21" t="s">
        <v>1996</v>
      </c>
      <c r="O210" s="85" t="s">
        <v>1991</v>
      </c>
      <c r="P210" s="20">
        <v>2024</v>
      </c>
      <c r="Q210" s="20" t="s">
        <v>184</v>
      </c>
      <c r="R210" s="20" t="s">
        <v>39</v>
      </c>
      <c r="S210" s="20" t="s">
        <v>1968</v>
      </c>
      <c r="T210" s="20" t="str">
        <f t="shared" si="11"/>
        <v>DWDM-1049B</v>
      </c>
      <c r="U210" s="20" t="s">
        <v>60</v>
      </c>
      <c r="V210" s="20" t="s">
        <v>1897</v>
      </c>
      <c r="W210" s="20" t="s">
        <v>2295</v>
      </c>
      <c r="X210" s="20" t="e">
        <v>#N/A</v>
      </c>
      <c r="Y210" s="20" t="e">
        <v>#N/A</v>
      </c>
      <c r="Z210" s="20" t="e">
        <v>#N/A</v>
      </c>
      <c r="AA210" s="132"/>
      <c r="AB210" s="20"/>
      <c r="AC210" s="21">
        <v>45275</v>
      </c>
      <c r="AD210" s="21"/>
      <c r="AE210" s="22"/>
      <c r="AF210" s="22"/>
      <c r="AG210" s="23"/>
      <c r="AH210" s="20" t="s">
        <v>41</v>
      </c>
      <c r="AI210" s="24">
        <v>45299</v>
      </c>
      <c r="AJ210" s="25">
        <v>45301</v>
      </c>
      <c r="AK210" s="20" t="s">
        <v>41</v>
      </c>
      <c r="AL210" s="21">
        <v>45315</v>
      </c>
      <c r="AM210" s="20" t="str">
        <f t="shared" si="12"/>
        <v>Wk4</v>
      </c>
      <c r="AN210" t="e">
        <v>#N/A</v>
      </c>
      <c r="AO210" s="26"/>
      <c r="AP210" s="20"/>
      <c r="AQ210" s="20"/>
      <c r="AR210" s="20" t="s">
        <v>66</v>
      </c>
      <c r="AS210" s="20" t="s">
        <v>40</v>
      </c>
      <c r="AT210" s="27">
        <v>45315</v>
      </c>
      <c r="AU210" s="28" t="s">
        <v>40</v>
      </c>
      <c r="AV210" s="25"/>
      <c r="AW210" s="20"/>
      <c r="AX210" t="e">
        <f>IF(MATCH(F210,Sheet1!A:A,0),"YES","NO")</f>
        <v>#N/A</v>
      </c>
    </row>
    <row r="211" spans="1:51" ht="29" hidden="1" x14ac:dyDescent="0.35">
      <c r="A211" s="18" t="s">
        <v>713</v>
      </c>
      <c r="B211" s="19">
        <v>0.22230860561125002</v>
      </c>
      <c r="C211" s="19" t="e">
        <v>#N/A</v>
      </c>
      <c r="D211" s="18">
        <v>2023</v>
      </c>
      <c r="E211" s="20" t="s">
        <v>716</v>
      </c>
      <c r="F211" s="20" t="s">
        <v>717</v>
      </c>
      <c r="G211" s="19" t="e">
        <v>#N/A</v>
      </c>
      <c r="H211" s="20" t="s">
        <v>718</v>
      </c>
      <c r="I211" s="20" t="s">
        <v>342</v>
      </c>
      <c r="J211" s="20" t="s">
        <v>158</v>
      </c>
      <c r="K211" s="20"/>
      <c r="L211" s="21"/>
      <c r="M211" s="21"/>
      <c r="N211" s="21" t="s">
        <v>2095</v>
      </c>
      <c r="O211" s="85" t="s">
        <v>1991</v>
      </c>
      <c r="P211" s="20">
        <v>2023</v>
      </c>
      <c r="Q211" s="20" t="s">
        <v>1984</v>
      </c>
      <c r="R211" s="20" t="s">
        <v>39</v>
      </c>
      <c r="S211" s="20" t="s">
        <v>1833</v>
      </c>
      <c r="T211" s="20" t="str">
        <f t="shared" si="11"/>
        <v>DWDM-1701A</v>
      </c>
      <c r="U211" s="20" t="s">
        <v>716</v>
      </c>
      <c r="V211" s="20" t="s">
        <v>40</v>
      </c>
      <c r="W211" s="20" t="s">
        <v>2295</v>
      </c>
      <c r="X211" s="20" t="e">
        <v>#N/A</v>
      </c>
      <c r="Y211" s="20" t="e">
        <v>#N/A</v>
      </c>
      <c r="Z211" s="20" t="e">
        <v>#N/A</v>
      </c>
      <c r="AA211" s="132"/>
      <c r="AB211" s="20"/>
      <c r="AC211" s="21" t="s">
        <v>41</v>
      </c>
      <c r="AD211" s="21" t="s">
        <v>719</v>
      </c>
      <c r="AE211" s="22" t="s">
        <v>719</v>
      </c>
      <c r="AF211" s="22"/>
      <c r="AG211" s="23"/>
      <c r="AH211" s="20" t="s">
        <v>41</v>
      </c>
      <c r="AI211" s="24">
        <v>45299</v>
      </c>
      <c r="AJ211" s="25">
        <v>45301</v>
      </c>
      <c r="AK211" s="20" t="s">
        <v>41</v>
      </c>
      <c r="AL211" s="21">
        <v>45315</v>
      </c>
      <c r="AM211" s="20" t="str">
        <f t="shared" si="12"/>
        <v>Wk4</v>
      </c>
      <c r="AN211" t="e">
        <v>#N/A</v>
      </c>
      <c r="AO211" s="26"/>
      <c r="AP211" s="20"/>
      <c r="AQ211" s="20"/>
      <c r="AR211" s="20" t="s">
        <v>66</v>
      </c>
      <c r="AS211" s="20" t="s">
        <v>40</v>
      </c>
      <c r="AT211" s="27">
        <v>45315</v>
      </c>
      <c r="AU211" s="28" t="s">
        <v>40</v>
      </c>
      <c r="AV211" s="25"/>
      <c r="AW211" s="20"/>
      <c r="AX211" t="e">
        <f>IF(MATCH(F211,Sheet1!A:A,0),"YES","NO")</f>
        <v>#N/A</v>
      </c>
    </row>
    <row r="212" spans="1:51" ht="29" hidden="1" x14ac:dyDescent="0.35">
      <c r="A212" s="18" t="s">
        <v>713</v>
      </c>
      <c r="B212" s="19">
        <v>0.22230860561125002</v>
      </c>
      <c r="C212" s="19" t="e">
        <v>#N/A</v>
      </c>
      <c r="D212" s="18">
        <v>2023</v>
      </c>
      <c r="E212" s="20" t="s">
        <v>720</v>
      </c>
      <c r="F212" s="20" t="s">
        <v>721</v>
      </c>
      <c r="G212" s="19" t="e">
        <v>#N/A</v>
      </c>
      <c r="H212" s="20" t="s">
        <v>722</v>
      </c>
      <c r="I212" s="20" t="s">
        <v>342</v>
      </c>
      <c r="J212" s="20" t="s">
        <v>158</v>
      </c>
      <c r="K212" s="20"/>
      <c r="L212" s="21"/>
      <c r="M212" s="21"/>
      <c r="N212" s="21" t="e">
        <v>#N/A</v>
      </c>
      <c r="O212" s="85" t="s">
        <v>1878</v>
      </c>
      <c r="P212" s="20"/>
      <c r="Q212" s="20"/>
      <c r="R212" s="20"/>
      <c r="S212" s="20"/>
      <c r="T212" s="20" t="str">
        <f t="shared" si="11"/>
        <v>DWDM-</v>
      </c>
      <c r="U212" s="20"/>
      <c r="V212" s="20"/>
      <c r="W212" s="20" t="s">
        <v>2295</v>
      </c>
      <c r="X212" s="20" t="e">
        <v>#N/A</v>
      </c>
      <c r="Y212" s="20" t="e">
        <v>#N/A</v>
      </c>
      <c r="Z212" s="20" t="e">
        <v>#N/A</v>
      </c>
      <c r="AA212" s="132"/>
      <c r="AB212" s="20"/>
      <c r="AC212" s="21" t="s">
        <v>41</v>
      </c>
      <c r="AD212" s="21" t="s">
        <v>719</v>
      </c>
      <c r="AE212" s="22" t="s">
        <v>719</v>
      </c>
      <c r="AF212" s="22"/>
      <c r="AG212" s="23"/>
      <c r="AH212" s="20" t="s">
        <v>41</v>
      </c>
      <c r="AI212" s="24">
        <v>45299</v>
      </c>
      <c r="AJ212" s="25">
        <v>45301</v>
      </c>
      <c r="AK212" s="20" t="s">
        <v>41</v>
      </c>
      <c r="AL212" s="21">
        <v>45315</v>
      </c>
      <c r="AM212" s="20" t="str">
        <f t="shared" si="12"/>
        <v>Wk4</v>
      </c>
      <c r="AN212" t="e">
        <v>#N/A</v>
      </c>
      <c r="AO212" s="26"/>
      <c r="AP212" s="20"/>
      <c r="AQ212" s="20"/>
      <c r="AR212" s="20" t="s">
        <v>66</v>
      </c>
      <c r="AS212" s="20" t="s">
        <v>40</v>
      </c>
      <c r="AT212" s="27">
        <v>45315</v>
      </c>
      <c r="AU212" s="28" t="s">
        <v>40</v>
      </c>
      <c r="AV212" s="25"/>
      <c r="AW212" s="20"/>
      <c r="AX212" t="e">
        <f>IF(MATCH(F212,Sheet1!A:A,0),"YES","NO")</f>
        <v>#N/A</v>
      </c>
    </row>
    <row r="213" spans="1:51" x14ac:dyDescent="0.35">
      <c r="A213" s="18" t="s">
        <v>713</v>
      </c>
      <c r="B213" s="19">
        <v>0.22230860561125002</v>
      </c>
      <c r="C213" s="19" t="e">
        <v>#N/A</v>
      </c>
      <c r="D213" s="18">
        <v>2023</v>
      </c>
      <c r="E213" s="20" t="s">
        <v>676</v>
      </c>
      <c r="F213" s="20" t="s">
        <v>723</v>
      </c>
      <c r="G213" s="19" t="e">
        <v>#N/A</v>
      </c>
      <c r="H213" s="20" t="s">
        <v>678</v>
      </c>
      <c r="I213" s="20" t="s">
        <v>693</v>
      </c>
      <c r="J213" s="20" t="s">
        <v>158</v>
      </c>
      <c r="K213" s="20"/>
      <c r="L213" s="21"/>
      <c r="M213" s="21"/>
      <c r="N213" s="21" t="s">
        <v>2121</v>
      </c>
      <c r="O213" s="85" t="s">
        <v>1991</v>
      </c>
      <c r="P213" s="20">
        <v>2023</v>
      </c>
      <c r="Q213" s="20" t="s">
        <v>1985</v>
      </c>
      <c r="R213" s="20" t="s">
        <v>39</v>
      </c>
      <c r="S213" s="20" t="s">
        <v>1833</v>
      </c>
      <c r="T213" s="20" t="str">
        <f t="shared" si="11"/>
        <v>DWDM-4440B</v>
      </c>
      <c r="U213" s="20" t="s">
        <v>676</v>
      </c>
      <c r="V213" s="20" t="s">
        <v>40</v>
      </c>
      <c r="W213" s="20" t="s">
        <v>2295</v>
      </c>
      <c r="X213" s="20" t="e">
        <v>#N/A</v>
      </c>
      <c r="Y213" s="20" t="e">
        <v>#N/A</v>
      </c>
      <c r="Z213" s="20" t="e">
        <v>#N/A</v>
      </c>
      <c r="AA213" s="132"/>
      <c r="AB213" s="20"/>
      <c r="AC213" s="21">
        <v>45314</v>
      </c>
      <c r="AD213" s="21" t="s">
        <v>724</v>
      </c>
      <c r="AE213" s="22" t="s">
        <v>724</v>
      </c>
      <c r="AF213" s="22"/>
      <c r="AG213" s="23"/>
      <c r="AH213" s="20" t="s">
        <v>41</v>
      </c>
      <c r="AI213" s="24">
        <v>45299</v>
      </c>
      <c r="AJ213" s="25">
        <v>45301</v>
      </c>
      <c r="AK213" s="20" t="s">
        <v>66</v>
      </c>
      <c r="AL213" s="21">
        <v>45303</v>
      </c>
      <c r="AM213" s="20" t="str">
        <f t="shared" si="12"/>
        <v>Wk2</v>
      </c>
      <c r="AN213" t="e">
        <v>#N/A</v>
      </c>
      <c r="AO213" s="26"/>
      <c r="AP213" s="20"/>
      <c r="AQ213" s="20"/>
      <c r="AR213" s="20" t="s">
        <v>66</v>
      </c>
      <c r="AS213" s="20" t="s">
        <v>40</v>
      </c>
      <c r="AT213" s="27">
        <v>45315</v>
      </c>
      <c r="AU213" s="28" t="s">
        <v>40</v>
      </c>
      <c r="AV213" s="25"/>
      <c r="AW213" s="20"/>
      <c r="AX213" t="e">
        <f>IF(MATCH(F213,Sheet1!A:A,0),"YES","NO")</f>
        <v>#N/A</v>
      </c>
    </row>
    <row r="214" spans="1:51" x14ac:dyDescent="0.35">
      <c r="A214" s="18" t="s">
        <v>713</v>
      </c>
      <c r="B214" s="19">
        <v>0.22230860561125002</v>
      </c>
      <c r="C214" s="19" t="e">
        <v>#N/A</v>
      </c>
      <c r="D214" s="18">
        <v>2023</v>
      </c>
      <c r="E214" s="20" t="s">
        <v>687</v>
      </c>
      <c r="F214" s="20" t="s">
        <v>725</v>
      </c>
      <c r="G214" s="19" t="e">
        <v>#N/A</v>
      </c>
      <c r="H214" s="20" t="s">
        <v>726</v>
      </c>
      <c r="I214" s="20" t="s">
        <v>693</v>
      </c>
      <c r="J214" s="20" t="s">
        <v>158</v>
      </c>
      <c r="K214" s="20"/>
      <c r="L214" s="21"/>
      <c r="M214" s="21"/>
      <c r="N214" s="21" t="e">
        <v>#N/A</v>
      </c>
      <c r="O214" s="85" t="s">
        <v>1878</v>
      </c>
      <c r="P214" s="20"/>
      <c r="Q214" s="20"/>
      <c r="R214" s="20"/>
      <c r="S214" s="20"/>
      <c r="T214" s="20" t="str">
        <f t="shared" si="11"/>
        <v>DWDM-</v>
      </c>
      <c r="U214" s="20"/>
      <c r="V214" s="20"/>
      <c r="W214" s="20" t="s">
        <v>2295</v>
      </c>
      <c r="X214" s="20" t="e">
        <v>#N/A</v>
      </c>
      <c r="Y214" s="20" t="e">
        <v>#N/A</v>
      </c>
      <c r="Z214" s="20" t="e">
        <v>#N/A</v>
      </c>
      <c r="AA214" s="132"/>
      <c r="AB214" s="20"/>
      <c r="AC214" s="21">
        <v>45251</v>
      </c>
      <c r="AD214" s="21"/>
      <c r="AE214" s="22"/>
      <c r="AF214" s="22"/>
      <c r="AG214" s="23"/>
      <c r="AH214" s="20" t="s">
        <v>41</v>
      </c>
      <c r="AI214" s="24">
        <v>45299</v>
      </c>
      <c r="AJ214" s="25">
        <v>45301</v>
      </c>
      <c r="AK214" s="20" t="s">
        <v>66</v>
      </c>
      <c r="AL214" s="21">
        <v>45303</v>
      </c>
      <c r="AM214" s="20" t="str">
        <f t="shared" si="12"/>
        <v>Wk2</v>
      </c>
      <c r="AN214" t="e">
        <v>#N/A</v>
      </c>
      <c r="AO214" s="26"/>
      <c r="AP214" s="20"/>
      <c r="AQ214" s="20"/>
      <c r="AR214" s="20" t="s">
        <v>66</v>
      </c>
      <c r="AS214" s="20" t="s">
        <v>40</v>
      </c>
      <c r="AT214" s="27">
        <v>45315</v>
      </c>
      <c r="AU214" s="28" t="s">
        <v>40</v>
      </c>
      <c r="AV214" s="25"/>
      <c r="AW214" s="20"/>
      <c r="AX214" t="e">
        <f>IF(MATCH(F214,Sheet1!A:A,0),"YES","NO")</f>
        <v>#N/A</v>
      </c>
    </row>
    <row r="215" spans="1:51" x14ac:dyDescent="0.35">
      <c r="A215" s="18" t="s">
        <v>713</v>
      </c>
      <c r="B215" s="19">
        <v>0.22230860561125002</v>
      </c>
      <c r="C215" s="19" t="e">
        <v>#N/A</v>
      </c>
      <c r="D215" s="18">
        <v>2023</v>
      </c>
      <c r="E215" s="20" t="s">
        <v>687</v>
      </c>
      <c r="F215" s="20" t="s">
        <v>725</v>
      </c>
      <c r="G215" s="19" t="e">
        <v>#N/A</v>
      </c>
      <c r="H215" s="20" t="s">
        <v>726</v>
      </c>
      <c r="I215" s="20" t="s">
        <v>342</v>
      </c>
      <c r="J215" s="20" t="s">
        <v>158</v>
      </c>
      <c r="K215" s="20"/>
      <c r="L215" s="21"/>
      <c r="M215" s="21"/>
      <c r="N215" s="21" t="e">
        <v>#N/A</v>
      </c>
      <c r="O215" s="85" t="s">
        <v>1878</v>
      </c>
      <c r="P215" s="20"/>
      <c r="Q215" s="20"/>
      <c r="R215" s="20"/>
      <c r="S215" s="20"/>
      <c r="T215" s="20" t="str">
        <f t="shared" si="11"/>
        <v>DWDM-</v>
      </c>
      <c r="U215" s="20"/>
      <c r="V215" s="20"/>
      <c r="W215" s="20" t="s">
        <v>2295</v>
      </c>
      <c r="X215" s="20" t="e">
        <v>#N/A</v>
      </c>
      <c r="Y215" s="20" t="e">
        <v>#N/A</v>
      </c>
      <c r="Z215" s="20" t="e">
        <v>#N/A</v>
      </c>
      <c r="AA215" s="132"/>
      <c r="AB215" s="20"/>
      <c r="AC215" s="21">
        <v>45251</v>
      </c>
      <c r="AD215" s="21"/>
      <c r="AE215" s="22"/>
      <c r="AF215" s="22"/>
      <c r="AG215" s="23"/>
      <c r="AH215" s="20" t="s">
        <v>41</v>
      </c>
      <c r="AI215" s="24">
        <v>45299</v>
      </c>
      <c r="AJ215" s="25">
        <v>45301</v>
      </c>
      <c r="AK215" s="20" t="s">
        <v>66</v>
      </c>
      <c r="AL215" s="21">
        <v>45315</v>
      </c>
      <c r="AM215" s="20" t="str">
        <f t="shared" si="12"/>
        <v>Wk4</v>
      </c>
      <c r="AN215" t="e">
        <v>#N/A</v>
      </c>
      <c r="AO215" s="26"/>
      <c r="AP215" s="20"/>
      <c r="AQ215" s="20"/>
      <c r="AR215" s="20" t="s">
        <v>66</v>
      </c>
      <c r="AS215" s="20" t="s">
        <v>40</v>
      </c>
      <c r="AT215" s="27">
        <v>45315</v>
      </c>
      <c r="AU215" s="28" t="s">
        <v>40</v>
      </c>
      <c r="AV215" s="25"/>
      <c r="AW215" s="20"/>
      <c r="AX215" t="e">
        <f>IF(MATCH(F215,Sheet1!A:A,0),"YES","NO")</f>
        <v>#N/A</v>
      </c>
    </row>
    <row r="216" spans="1:51" x14ac:dyDescent="0.35">
      <c r="A216" s="18" t="s">
        <v>727</v>
      </c>
      <c r="B216" s="19" t="e">
        <v>#N/A</v>
      </c>
      <c r="C216" s="19" t="e">
        <v>#N/A</v>
      </c>
      <c r="D216" s="18">
        <v>2023</v>
      </c>
      <c r="E216" s="20" t="s">
        <v>317</v>
      </c>
      <c r="F216" s="20" t="s">
        <v>728</v>
      </c>
      <c r="G216" s="19" t="e">
        <v>#N/A</v>
      </c>
      <c r="H216" s="20" t="s">
        <v>729</v>
      </c>
      <c r="I216" s="20" t="s">
        <v>367</v>
      </c>
      <c r="J216" s="20" t="s">
        <v>96</v>
      </c>
      <c r="K216" s="20"/>
      <c r="L216" s="21"/>
      <c r="M216" s="21"/>
      <c r="N216" s="21" t="s">
        <v>2166</v>
      </c>
      <c r="O216" s="85" t="s">
        <v>1991</v>
      </c>
      <c r="P216" s="20">
        <v>2023</v>
      </c>
      <c r="Q216" s="20" t="s">
        <v>1984</v>
      </c>
      <c r="R216" s="20" t="s">
        <v>39</v>
      </c>
      <c r="S216" s="20" t="s">
        <v>1833</v>
      </c>
      <c r="T216" s="20" t="str">
        <f t="shared" si="11"/>
        <v>DWDM-6000A</v>
      </c>
      <c r="U216" s="20" t="s">
        <v>317</v>
      </c>
      <c r="V216" s="20" t="s">
        <v>40</v>
      </c>
      <c r="W216" s="20" t="s">
        <v>1762</v>
      </c>
      <c r="X216" s="20" t="e">
        <v>#N/A</v>
      </c>
      <c r="Y216" s="20" t="e">
        <v>#N/A</v>
      </c>
      <c r="Z216" s="20" t="e">
        <v>#N/A</v>
      </c>
      <c r="AA216" s="132"/>
      <c r="AB216" s="20"/>
      <c r="AC216" s="21">
        <v>45265</v>
      </c>
      <c r="AD216" s="21"/>
      <c r="AE216" s="22"/>
      <c r="AF216" s="22"/>
      <c r="AG216" s="23"/>
      <c r="AH216" s="20"/>
      <c r="AI216" s="24">
        <v>45337</v>
      </c>
      <c r="AJ216" s="25">
        <v>45336</v>
      </c>
      <c r="AK216" s="20" t="s">
        <v>66</v>
      </c>
      <c r="AL216" s="21">
        <v>45337</v>
      </c>
      <c r="AM216" s="20" t="str">
        <f t="shared" si="12"/>
        <v>Wk7</v>
      </c>
      <c r="AN216" t="s">
        <v>2275</v>
      </c>
      <c r="AO216" s="26">
        <v>45337.412522106482</v>
      </c>
      <c r="AP216" s="20"/>
      <c r="AQ216" s="20"/>
      <c r="AR216" s="20"/>
      <c r="AS216" s="20"/>
      <c r="AT216" s="27">
        <v>0</v>
      </c>
      <c r="AU216" s="28"/>
      <c r="AV216" s="25"/>
      <c r="AW216" s="20"/>
      <c r="AX216" t="e">
        <f>IF(MATCH(F216,Sheet1!A:A,0),"YES","NO")</f>
        <v>#N/A</v>
      </c>
    </row>
    <row r="217" spans="1:51" x14ac:dyDescent="0.35">
      <c r="A217" s="18" t="s">
        <v>727</v>
      </c>
      <c r="B217" s="19" t="e">
        <v>#N/A</v>
      </c>
      <c r="C217" s="19" t="e">
        <v>#N/A</v>
      </c>
      <c r="D217" s="18">
        <v>2023</v>
      </c>
      <c r="E217" s="20" t="s">
        <v>730</v>
      </c>
      <c r="F217" s="20" t="s">
        <v>731</v>
      </c>
      <c r="G217" s="19" t="e">
        <v>#N/A</v>
      </c>
      <c r="H217" s="20" t="s">
        <v>732</v>
      </c>
      <c r="I217" s="20" t="s">
        <v>367</v>
      </c>
      <c r="J217" s="20" t="s">
        <v>96</v>
      </c>
      <c r="K217" s="20"/>
      <c r="L217" s="21"/>
      <c r="M217" s="21"/>
      <c r="N217" s="21" t="s">
        <v>2167</v>
      </c>
      <c r="O217" s="85" t="s">
        <v>1991</v>
      </c>
      <c r="P217" s="20">
        <v>2023</v>
      </c>
      <c r="Q217" s="20" t="s">
        <v>1986</v>
      </c>
      <c r="R217" s="20" t="s">
        <v>39</v>
      </c>
      <c r="S217" s="20" t="s">
        <v>1833</v>
      </c>
      <c r="T217" s="20" t="str">
        <f t="shared" si="11"/>
        <v>DWDM-6026A</v>
      </c>
      <c r="U217" s="20" t="s">
        <v>730</v>
      </c>
      <c r="V217" s="20" t="s">
        <v>40</v>
      </c>
      <c r="W217" s="20" t="s">
        <v>1786</v>
      </c>
      <c r="X217" s="20" t="e">
        <v>#N/A</v>
      </c>
      <c r="Y217" s="20" t="e">
        <v>#N/A</v>
      </c>
      <c r="Z217" s="20" t="e">
        <v>#N/A</v>
      </c>
      <c r="AA217" s="132"/>
      <c r="AB217" s="20"/>
      <c r="AC217" s="21">
        <v>45267</v>
      </c>
      <c r="AD217" s="21"/>
      <c r="AE217" s="22"/>
      <c r="AF217" s="22"/>
      <c r="AG217" s="23"/>
      <c r="AH217" s="20"/>
      <c r="AI217" s="24">
        <v>45337</v>
      </c>
      <c r="AJ217" s="25">
        <v>45336</v>
      </c>
      <c r="AK217" s="20" t="s">
        <v>66</v>
      </c>
      <c r="AL217" s="21">
        <v>45341</v>
      </c>
      <c r="AM217" s="20" t="str">
        <f t="shared" si="12"/>
        <v>Wk8</v>
      </c>
      <c r="AN217" t="s">
        <v>2275</v>
      </c>
      <c r="AO217" s="26">
        <v>45337.412522106482</v>
      </c>
      <c r="AP217" s="20"/>
      <c r="AQ217" s="20"/>
      <c r="AR217" s="20"/>
      <c r="AS217" s="20"/>
      <c r="AT217" s="27">
        <v>0</v>
      </c>
      <c r="AU217" s="28"/>
      <c r="AV217" s="25"/>
      <c r="AW217" s="20"/>
      <c r="AX217" t="e">
        <f>IF(MATCH(F217,Sheet1!A:A,0),"YES","NO")</f>
        <v>#N/A</v>
      </c>
    </row>
    <row r="218" spans="1:51" x14ac:dyDescent="0.35">
      <c r="A218" s="18" t="s">
        <v>727</v>
      </c>
      <c r="B218" s="19" t="e">
        <v>#N/A</v>
      </c>
      <c r="C218" s="19" t="e">
        <v>#N/A</v>
      </c>
      <c r="D218" s="18">
        <v>2023</v>
      </c>
      <c r="E218" s="20" t="s">
        <v>733</v>
      </c>
      <c r="F218" s="20" t="s">
        <v>734</v>
      </c>
      <c r="G218" s="19" t="e">
        <v>#N/A</v>
      </c>
      <c r="H218" s="20" t="s">
        <v>735</v>
      </c>
      <c r="I218" s="20" t="s">
        <v>367</v>
      </c>
      <c r="J218" s="20" t="s">
        <v>297</v>
      </c>
      <c r="K218" s="20"/>
      <c r="L218" s="21"/>
      <c r="M218" s="21"/>
      <c r="N218" s="21" t="e">
        <v>#N/A</v>
      </c>
      <c r="O218" s="85" t="s">
        <v>1878</v>
      </c>
      <c r="P218" s="20"/>
      <c r="Q218" s="20"/>
      <c r="R218" s="20"/>
      <c r="S218" s="20"/>
      <c r="T218" s="20" t="str">
        <f t="shared" si="11"/>
        <v>DWDM-</v>
      </c>
      <c r="U218" s="20"/>
      <c r="V218" s="20"/>
      <c r="W218" s="20"/>
      <c r="X218" s="20" t="e">
        <v>#N/A</v>
      </c>
      <c r="Y218" s="20" t="e">
        <v>#N/A</v>
      </c>
      <c r="Z218" s="20" t="e">
        <v>#N/A</v>
      </c>
      <c r="AA218" s="132"/>
      <c r="AB218" s="20"/>
      <c r="AC218" s="21">
        <v>45267</v>
      </c>
      <c r="AD218" s="21"/>
      <c r="AE218" s="22"/>
      <c r="AF218" s="22"/>
      <c r="AG218" s="23">
        <v>45301</v>
      </c>
      <c r="AH218" s="20" t="s">
        <v>66</v>
      </c>
      <c r="AI218" s="39">
        <v>45301</v>
      </c>
      <c r="AJ218" s="25">
        <v>45336</v>
      </c>
      <c r="AK218" s="20" t="s">
        <v>66</v>
      </c>
      <c r="AL218" s="21">
        <v>45302</v>
      </c>
      <c r="AM218" s="20" t="str">
        <f t="shared" si="12"/>
        <v>Wk2</v>
      </c>
      <c r="AN218" t="s">
        <v>2275</v>
      </c>
      <c r="AO218" s="26">
        <v>45306.458512847224</v>
      </c>
      <c r="AP218" s="26" t="s">
        <v>542</v>
      </c>
      <c r="AQ218" s="20" t="s">
        <v>47</v>
      </c>
      <c r="AR218" s="20"/>
      <c r="AS218" s="20"/>
      <c r="AT218" s="27">
        <v>0</v>
      </c>
      <c r="AU218" s="28"/>
      <c r="AV218" s="25"/>
      <c r="AW218" s="20"/>
      <c r="AX218" t="e">
        <f>IF(MATCH(F218,Sheet1!A:A,0),"YES","NO")</f>
        <v>#N/A</v>
      </c>
    </row>
    <row r="219" spans="1:51" x14ac:dyDescent="0.35">
      <c r="A219" s="18" t="s">
        <v>727</v>
      </c>
      <c r="B219" s="19" t="e">
        <v>#N/A</v>
      </c>
      <c r="C219" s="19" t="e">
        <v>#N/A</v>
      </c>
      <c r="D219" s="18">
        <v>2023</v>
      </c>
      <c r="E219" s="20" t="s">
        <v>736</v>
      </c>
      <c r="F219" s="20" t="s">
        <v>737</v>
      </c>
      <c r="G219" s="19" t="e">
        <v>#N/A</v>
      </c>
      <c r="H219" s="20" t="s">
        <v>738</v>
      </c>
      <c r="I219" s="20" t="s">
        <v>367</v>
      </c>
      <c r="J219" s="20" t="s">
        <v>96</v>
      </c>
      <c r="K219" s="20"/>
      <c r="L219" s="21"/>
      <c r="M219" s="21"/>
      <c r="N219" s="21" t="s">
        <v>2172</v>
      </c>
      <c r="O219" s="85" t="s">
        <v>1990</v>
      </c>
      <c r="P219" s="20">
        <v>2023</v>
      </c>
      <c r="Q219" s="20" t="s">
        <v>1986</v>
      </c>
      <c r="R219" s="20" t="s">
        <v>39</v>
      </c>
      <c r="S219" s="20" t="s">
        <v>1833</v>
      </c>
      <c r="T219" s="20" t="str">
        <f t="shared" si="11"/>
        <v>DWDM-6283A</v>
      </c>
      <c r="U219" s="20" t="s">
        <v>736</v>
      </c>
      <c r="V219" s="20" t="s">
        <v>40</v>
      </c>
      <c r="W219" s="20" t="s">
        <v>1755</v>
      </c>
      <c r="X219" s="20" t="e">
        <v>#N/A</v>
      </c>
      <c r="Y219" s="20" t="s">
        <v>1506</v>
      </c>
      <c r="Z219" s="20" t="e">
        <v>#N/A</v>
      </c>
      <c r="AA219" s="132"/>
      <c r="AB219" s="20"/>
      <c r="AC219" s="21">
        <v>45268</v>
      </c>
      <c r="AD219" s="40" t="s">
        <v>2296</v>
      </c>
      <c r="AE219" s="22" t="s">
        <v>739</v>
      </c>
      <c r="AF219" s="22"/>
      <c r="AG219" s="23"/>
      <c r="AH219" s="20"/>
      <c r="AI219" s="24">
        <v>45363</v>
      </c>
      <c r="AJ219" s="25">
        <v>45336</v>
      </c>
      <c r="AK219" s="20" t="s">
        <v>66</v>
      </c>
      <c r="AL219" s="21"/>
      <c r="AM219" s="20"/>
      <c r="AN219" t="s">
        <v>2275</v>
      </c>
      <c r="AO219" s="26">
        <v>45365.393021064818</v>
      </c>
      <c r="AP219" s="20"/>
      <c r="AQ219" s="20"/>
      <c r="AR219" s="20"/>
      <c r="AS219" s="20"/>
      <c r="AT219" s="27">
        <v>0</v>
      </c>
      <c r="AU219" s="28"/>
      <c r="AV219" s="25"/>
      <c r="AW219" s="20"/>
      <c r="AX219" t="e">
        <f>IF(MATCH(F219,Sheet1!A:A,0),"YES","NO")</f>
        <v>#N/A</v>
      </c>
    </row>
    <row r="220" spans="1:51" x14ac:dyDescent="0.35">
      <c r="A220" s="18" t="s">
        <v>727</v>
      </c>
      <c r="B220" s="19" t="e">
        <v>#N/A</v>
      </c>
      <c r="C220" s="19" t="e">
        <v>#N/A</v>
      </c>
      <c r="D220" s="18">
        <v>2023</v>
      </c>
      <c r="E220" s="20" t="s">
        <v>740</v>
      </c>
      <c r="F220" s="20" t="s">
        <v>741</v>
      </c>
      <c r="G220" s="19" t="e">
        <v>#N/A</v>
      </c>
      <c r="H220" s="20" t="s">
        <v>742</v>
      </c>
      <c r="I220" s="20" t="s">
        <v>367</v>
      </c>
      <c r="J220" s="20" t="s">
        <v>96</v>
      </c>
      <c r="K220" s="20"/>
      <c r="L220" s="21"/>
      <c r="M220" s="21"/>
      <c r="N220" s="21" t="s">
        <v>2176</v>
      </c>
      <c r="O220" s="85" t="s">
        <v>1990</v>
      </c>
      <c r="P220" s="20">
        <v>2023</v>
      </c>
      <c r="Q220" s="20" t="s">
        <v>1986</v>
      </c>
      <c r="R220" s="20" t="s">
        <v>39</v>
      </c>
      <c r="S220" s="20" t="s">
        <v>1833</v>
      </c>
      <c r="T220" s="20" t="str">
        <f t="shared" si="11"/>
        <v>DWDM-6502A</v>
      </c>
      <c r="U220" s="20" t="s">
        <v>740</v>
      </c>
      <c r="V220" s="20" t="s">
        <v>40</v>
      </c>
      <c r="W220" s="20" t="s">
        <v>1754</v>
      </c>
      <c r="X220" s="20" t="e">
        <v>#N/A</v>
      </c>
      <c r="Y220" s="20" t="e">
        <v>#N/A</v>
      </c>
      <c r="Z220" s="20" t="e">
        <v>#N/A</v>
      </c>
      <c r="AA220" s="132"/>
      <c r="AB220" s="20"/>
      <c r="AC220" s="21">
        <v>45268</v>
      </c>
      <c r="AD220" s="21"/>
      <c r="AE220" s="22"/>
      <c r="AF220" s="22"/>
      <c r="AG220" s="23"/>
      <c r="AH220" s="20" t="s">
        <v>66</v>
      </c>
      <c r="AI220" s="24"/>
      <c r="AJ220" s="25">
        <v>45336</v>
      </c>
      <c r="AK220" s="20" t="s">
        <v>66</v>
      </c>
      <c r="AL220" s="21">
        <v>45301</v>
      </c>
      <c r="AM220" s="20" t="str">
        <f t="shared" si="12"/>
        <v>Wk2</v>
      </c>
      <c r="AN220" t="s">
        <v>2275</v>
      </c>
      <c r="AO220" s="26"/>
      <c r="AP220" s="20" t="s">
        <v>542</v>
      </c>
      <c r="AQ220" s="20" t="s">
        <v>47</v>
      </c>
      <c r="AR220" s="20"/>
      <c r="AS220" s="20"/>
      <c r="AT220" s="27">
        <v>0</v>
      </c>
      <c r="AU220" s="28"/>
      <c r="AV220" s="25"/>
      <c r="AW220" s="20"/>
      <c r="AX220" t="e">
        <f>IF(MATCH(F220,Sheet1!A:A,0),"YES","NO")</f>
        <v>#N/A</v>
      </c>
    </row>
    <row r="221" spans="1:51" ht="29" x14ac:dyDescent="0.35">
      <c r="A221" s="18" t="s">
        <v>727</v>
      </c>
      <c r="B221" s="19" t="e">
        <v>#N/A</v>
      </c>
      <c r="C221" s="19" t="e">
        <v>#N/A</v>
      </c>
      <c r="D221" s="18">
        <v>2023</v>
      </c>
      <c r="E221" s="20" t="s">
        <v>743</v>
      </c>
      <c r="F221" s="20" t="s">
        <v>744</v>
      </c>
      <c r="G221" s="19" t="e">
        <v>#N/A</v>
      </c>
      <c r="H221" s="20" t="s">
        <v>745</v>
      </c>
      <c r="I221" s="20" t="s">
        <v>367</v>
      </c>
      <c r="J221" s="20" t="s">
        <v>96</v>
      </c>
      <c r="K221" s="20"/>
      <c r="L221" s="21"/>
      <c r="M221" s="21"/>
      <c r="N221" s="21" t="s">
        <v>2180</v>
      </c>
      <c r="O221" s="85" t="s">
        <v>1991</v>
      </c>
      <c r="P221" s="20">
        <v>2024</v>
      </c>
      <c r="Q221" s="20" t="s">
        <v>184</v>
      </c>
      <c r="R221" s="20" t="s">
        <v>39</v>
      </c>
      <c r="S221" s="20" t="s">
        <v>1833</v>
      </c>
      <c r="T221" s="20" t="str">
        <f t="shared" si="11"/>
        <v>DWDM-6836A</v>
      </c>
      <c r="U221" s="20" t="s">
        <v>743</v>
      </c>
      <c r="V221" s="20" t="s">
        <v>40</v>
      </c>
      <c r="W221" s="20" t="s">
        <v>1797</v>
      </c>
      <c r="X221" s="20" t="s">
        <v>2240</v>
      </c>
      <c r="Y221" s="20" t="s">
        <v>1506</v>
      </c>
      <c r="Z221" s="20" t="s">
        <v>1506</v>
      </c>
      <c r="AA221" s="132">
        <v>45406</v>
      </c>
      <c r="AB221" s="20" t="str">
        <f>"Wk"&amp;WEEKNUM(AA221,21)</f>
        <v>Wk17</v>
      </c>
      <c r="AC221" s="21">
        <v>45406</v>
      </c>
      <c r="AD221" s="21"/>
      <c r="AE221" s="22" t="s">
        <v>746</v>
      </c>
      <c r="AF221" s="22"/>
      <c r="AG221" s="23">
        <v>45309</v>
      </c>
      <c r="AH221" s="20"/>
      <c r="AI221" s="24"/>
      <c r="AJ221" s="25">
        <v>45336</v>
      </c>
      <c r="AK221" s="20" t="s">
        <v>66</v>
      </c>
      <c r="AL221" s="21">
        <v>45421</v>
      </c>
      <c r="AM221" s="20" t="str">
        <f t="shared" si="12"/>
        <v>Wk19</v>
      </c>
      <c r="AN221" t="s">
        <v>2275</v>
      </c>
      <c r="AO221" s="26">
        <v>45324.467600000004</v>
      </c>
      <c r="AP221" s="20"/>
      <c r="AQ221" s="20"/>
      <c r="AR221" s="20"/>
      <c r="AS221" s="20"/>
      <c r="AT221" s="27">
        <v>0</v>
      </c>
      <c r="AU221" s="28"/>
      <c r="AV221" s="25"/>
      <c r="AW221" s="20"/>
      <c r="AX221" t="e">
        <f>IF(MATCH(F221,Sheet1!A:A,0),"YES","NO")</f>
        <v>#N/A</v>
      </c>
    </row>
    <row r="222" spans="1:51" hidden="1" x14ac:dyDescent="0.35">
      <c r="A222" s="18" t="s">
        <v>263</v>
      </c>
      <c r="B222" s="19">
        <v>8.0097545600000004E-3</v>
      </c>
      <c r="C222" s="19" t="e">
        <v>#N/A</v>
      </c>
      <c r="D222" s="18">
        <v>2023</v>
      </c>
      <c r="E222" s="20" t="s">
        <v>55</v>
      </c>
      <c r="F222" s="20" t="s">
        <v>747</v>
      </c>
      <c r="G222" s="19" t="e">
        <v>#N/A</v>
      </c>
      <c r="H222" s="20" t="s">
        <v>341</v>
      </c>
      <c r="I222" s="20" t="s">
        <v>367</v>
      </c>
      <c r="J222" s="20" t="s">
        <v>158</v>
      </c>
      <c r="K222" s="20"/>
      <c r="L222" s="21"/>
      <c r="M222" s="21"/>
      <c r="N222" s="21" t="s">
        <v>2115</v>
      </c>
      <c r="O222" s="85" t="s">
        <v>1991</v>
      </c>
      <c r="P222" s="20">
        <v>2023</v>
      </c>
      <c r="Q222" s="20" t="s">
        <v>1986</v>
      </c>
      <c r="R222" s="20" t="s">
        <v>39</v>
      </c>
      <c r="S222" s="20" t="s">
        <v>1833</v>
      </c>
      <c r="T222" s="20" t="str">
        <f t="shared" si="11"/>
        <v>DWDM-4000A</v>
      </c>
      <c r="U222" s="20" t="s">
        <v>55</v>
      </c>
      <c r="V222" s="20" t="s">
        <v>40</v>
      </c>
      <c r="W222" s="20" t="s">
        <v>1776</v>
      </c>
      <c r="X222" s="20" t="e">
        <v>#N/A</v>
      </c>
      <c r="Y222" s="20" t="e">
        <v>#N/A</v>
      </c>
      <c r="Z222" s="20" t="e">
        <v>#N/A</v>
      </c>
      <c r="AA222" s="132"/>
      <c r="AB222" s="20"/>
      <c r="AC222" s="21" t="s">
        <v>40</v>
      </c>
      <c r="AD222" s="21" t="s">
        <v>724</v>
      </c>
      <c r="AE222" s="22" t="s">
        <v>724</v>
      </c>
      <c r="AF222" s="22"/>
      <c r="AG222" s="23"/>
      <c r="AH222" s="20" t="s">
        <v>41</v>
      </c>
      <c r="AI222" s="24"/>
      <c r="AJ222" s="25">
        <v>45327</v>
      </c>
      <c r="AK222" s="20" t="s">
        <v>41</v>
      </c>
      <c r="AL222" s="21">
        <v>45322</v>
      </c>
      <c r="AM222" s="20" t="str">
        <f t="shared" si="12"/>
        <v>Wk5</v>
      </c>
      <c r="AN222" t="s">
        <v>2275</v>
      </c>
      <c r="AO222" s="26"/>
      <c r="AP222" s="20"/>
      <c r="AQ222" s="20"/>
      <c r="AR222" s="20" t="s">
        <v>66</v>
      </c>
      <c r="AS222" s="20" t="s">
        <v>40</v>
      </c>
      <c r="AT222" s="27">
        <v>45370</v>
      </c>
      <c r="AU222" s="21" t="s">
        <v>40</v>
      </c>
      <c r="AV222" s="25"/>
      <c r="AW222" s="20"/>
      <c r="AX222" t="e">
        <f>IF(MATCH(F222,Sheet1!A:A,0),"YES","NO")</f>
        <v>#N/A</v>
      </c>
    </row>
    <row r="223" spans="1:51" x14ac:dyDescent="0.35">
      <c r="A223" s="18" t="s">
        <v>263</v>
      </c>
      <c r="B223" s="19">
        <v>8.0097545600000004E-3</v>
      </c>
      <c r="C223" s="19" t="e">
        <v>#N/A</v>
      </c>
      <c r="D223" s="18">
        <v>2023</v>
      </c>
      <c r="E223" s="20" t="s">
        <v>748</v>
      </c>
      <c r="F223" s="20" t="s">
        <v>749</v>
      </c>
      <c r="G223" s="19" t="e">
        <v>#N/A</v>
      </c>
      <c r="H223" s="20" t="s">
        <v>750</v>
      </c>
      <c r="I223" s="20" t="s">
        <v>367</v>
      </c>
      <c r="J223" s="20" t="s">
        <v>158</v>
      </c>
      <c r="K223" s="20"/>
      <c r="L223" s="21"/>
      <c r="M223" s="21"/>
      <c r="N223" s="21" t="s">
        <v>2127</v>
      </c>
      <c r="O223" s="85" t="s">
        <v>1991</v>
      </c>
      <c r="P223" s="20">
        <v>2023</v>
      </c>
      <c r="Q223" s="20" t="s">
        <v>1987</v>
      </c>
      <c r="R223" s="20" t="s">
        <v>39</v>
      </c>
      <c r="S223" s="20" t="s">
        <v>1833</v>
      </c>
      <c r="T223" s="20" t="str">
        <f t="shared" si="11"/>
        <v>DWDM-4621A</v>
      </c>
      <c r="U223" s="20" t="s">
        <v>748</v>
      </c>
      <c r="V223" s="20" t="s">
        <v>40</v>
      </c>
      <c r="W223" s="20" t="s">
        <v>1769</v>
      </c>
      <c r="X223" s="20" t="e">
        <v>#N/A</v>
      </c>
      <c r="Y223" s="20" t="e">
        <v>#N/A</v>
      </c>
      <c r="Z223" s="20" t="e">
        <v>#N/A</v>
      </c>
      <c r="AA223" s="132"/>
      <c r="AB223" s="20"/>
      <c r="AC223" s="21">
        <v>45254</v>
      </c>
      <c r="AD223" s="21"/>
      <c r="AE223" s="22"/>
      <c r="AF223" s="22"/>
      <c r="AG223" s="23"/>
      <c r="AH223" s="20" t="s">
        <v>66</v>
      </c>
      <c r="AI223" s="24">
        <v>45321</v>
      </c>
      <c r="AJ223" s="25">
        <v>45327</v>
      </c>
      <c r="AK223" s="20" t="s">
        <v>66</v>
      </c>
      <c r="AL223" s="21">
        <v>45321</v>
      </c>
      <c r="AM223" s="20" t="str">
        <f t="shared" si="12"/>
        <v>Wk5</v>
      </c>
      <c r="AN223" t="s">
        <v>2275</v>
      </c>
      <c r="AO223" s="26">
        <v>45321.457111226853</v>
      </c>
      <c r="AP223" s="20"/>
      <c r="AQ223" s="20"/>
      <c r="AR223" s="20" t="s">
        <v>66</v>
      </c>
      <c r="AS223" s="20" t="s">
        <v>40</v>
      </c>
      <c r="AT223" s="27">
        <v>45370</v>
      </c>
      <c r="AU223" s="21" t="s">
        <v>40</v>
      </c>
      <c r="AV223" s="25"/>
      <c r="AW223" s="20"/>
      <c r="AX223" t="e">
        <f>IF(MATCH(F223,Sheet1!A:A,0),"YES","NO")</f>
        <v>#N/A</v>
      </c>
    </row>
    <row r="224" spans="1:51" x14ac:dyDescent="0.35">
      <c r="A224" s="18" t="s">
        <v>263</v>
      </c>
      <c r="B224" s="19">
        <v>8.0097545600000004E-3</v>
      </c>
      <c r="C224" s="19" t="e">
        <v>#N/A</v>
      </c>
      <c r="D224" s="18">
        <v>2023</v>
      </c>
      <c r="E224" s="20" t="s">
        <v>751</v>
      </c>
      <c r="F224" s="20" t="s">
        <v>752</v>
      </c>
      <c r="G224" s="19" t="e">
        <v>#N/A</v>
      </c>
      <c r="H224" s="20" t="s">
        <v>753</v>
      </c>
      <c r="I224" s="20" t="s">
        <v>367</v>
      </c>
      <c r="J224" s="20" t="s">
        <v>158</v>
      </c>
      <c r="K224" s="20"/>
      <c r="L224" s="21"/>
      <c r="M224" s="21"/>
      <c r="N224" s="21" t="s">
        <v>2128</v>
      </c>
      <c r="O224" s="85" t="s">
        <v>1991</v>
      </c>
      <c r="P224" s="20">
        <v>2023</v>
      </c>
      <c r="Q224" s="20" t="s">
        <v>1987</v>
      </c>
      <c r="R224" s="20" t="s">
        <v>39</v>
      </c>
      <c r="S224" s="20" t="s">
        <v>1833</v>
      </c>
      <c r="T224" s="20" t="str">
        <f t="shared" si="11"/>
        <v>DWDM-4625A</v>
      </c>
      <c r="U224" s="20" t="s">
        <v>751</v>
      </c>
      <c r="V224" s="20" t="s">
        <v>40</v>
      </c>
      <c r="W224" s="20" t="s">
        <v>1769</v>
      </c>
      <c r="X224" s="20" t="e">
        <v>#N/A</v>
      </c>
      <c r="Y224" s="20" t="e">
        <v>#N/A</v>
      </c>
      <c r="Z224" s="20" t="e">
        <v>#N/A</v>
      </c>
      <c r="AA224" s="132"/>
      <c r="AB224" s="20"/>
      <c r="AC224" s="21">
        <v>45253</v>
      </c>
      <c r="AD224" s="21"/>
      <c r="AE224" s="22"/>
      <c r="AF224" s="22"/>
      <c r="AG224" s="23"/>
      <c r="AH224" s="20" t="s">
        <v>66</v>
      </c>
      <c r="AI224" s="24">
        <v>45322</v>
      </c>
      <c r="AJ224" s="25">
        <v>45327</v>
      </c>
      <c r="AK224" s="20" t="s">
        <v>66</v>
      </c>
      <c r="AL224" s="21">
        <v>45322</v>
      </c>
      <c r="AM224" s="20" t="str">
        <f t="shared" si="12"/>
        <v>Wk5</v>
      </c>
      <c r="AN224" t="s">
        <v>2275</v>
      </c>
      <c r="AO224" s="26"/>
      <c r="AP224" s="20"/>
      <c r="AQ224" s="20"/>
      <c r="AR224" s="20" t="s">
        <v>66</v>
      </c>
      <c r="AS224" s="20" t="s">
        <v>40</v>
      </c>
      <c r="AT224" s="27">
        <v>45370</v>
      </c>
      <c r="AU224" s="21" t="s">
        <v>40</v>
      </c>
      <c r="AV224" s="25"/>
      <c r="AW224" s="20"/>
      <c r="AX224" t="e">
        <f>IF(MATCH(F224,Sheet1!A:A,0),"YES","NO")</f>
        <v>#N/A</v>
      </c>
    </row>
    <row r="225" spans="1:50" ht="58" x14ac:dyDescent="0.35">
      <c r="A225" s="18" t="s">
        <v>263</v>
      </c>
      <c r="B225" s="19">
        <v>8.0097545600000004E-3</v>
      </c>
      <c r="C225" s="19" t="e">
        <v>#N/A</v>
      </c>
      <c r="D225" s="18">
        <v>2023</v>
      </c>
      <c r="E225" s="20" t="s">
        <v>264</v>
      </c>
      <c r="F225" s="20" t="s">
        <v>754</v>
      </c>
      <c r="G225" s="19" t="e">
        <v>#N/A</v>
      </c>
      <c r="H225" s="20" t="s">
        <v>755</v>
      </c>
      <c r="I225" s="20" t="s">
        <v>367</v>
      </c>
      <c r="J225" s="20" t="s">
        <v>158</v>
      </c>
      <c r="K225" s="20"/>
      <c r="L225" s="21"/>
      <c r="M225" s="21"/>
      <c r="N225" s="21" t="s">
        <v>2129</v>
      </c>
      <c r="O225" s="85" t="s">
        <v>1991</v>
      </c>
      <c r="P225" s="20">
        <v>2023</v>
      </c>
      <c r="Q225" s="20" t="s">
        <v>1986</v>
      </c>
      <c r="R225" s="20" t="s">
        <v>39</v>
      </c>
      <c r="S225" s="20" t="s">
        <v>1833</v>
      </c>
      <c r="T225" s="20" t="str">
        <f t="shared" si="11"/>
        <v>DWDM-4640A</v>
      </c>
      <c r="U225" s="20" t="s">
        <v>264</v>
      </c>
      <c r="V225" s="20" t="s">
        <v>40</v>
      </c>
      <c r="W225" s="20" t="s">
        <v>1755</v>
      </c>
      <c r="X225" s="20" t="e">
        <v>#N/A</v>
      </c>
      <c r="Y225" s="20" t="e">
        <v>#N/A</v>
      </c>
      <c r="Z225" s="20" t="e">
        <v>#N/A</v>
      </c>
      <c r="AA225" s="132"/>
      <c r="AB225" s="20"/>
      <c r="AC225" s="21">
        <v>45267</v>
      </c>
      <c r="AD225" s="21"/>
      <c r="AE225" s="22" t="s">
        <v>756</v>
      </c>
      <c r="AF225" s="22"/>
      <c r="AG225" s="25">
        <v>45323</v>
      </c>
      <c r="AH225" s="20"/>
      <c r="AI225" s="24">
        <v>45323</v>
      </c>
      <c r="AJ225" s="25">
        <v>45327</v>
      </c>
      <c r="AK225" s="20" t="s">
        <v>66</v>
      </c>
      <c r="AL225" s="21">
        <v>45323</v>
      </c>
      <c r="AM225" s="20" t="str">
        <f t="shared" si="12"/>
        <v>Wk5</v>
      </c>
      <c r="AN225" t="s">
        <v>2275</v>
      </c>
      <c r="AO225" s="26">
        <v>45317.415673611111</v>
      </c>
      <c r="AP225" s="26"/>
      <c r="AQ225" s="20"/>
      <c r="AR225" s="20" t="s">
        <v>66</v>
      </c>
      <c r="AS225" s="20" t="s">
        <v>40</v>
      </c>
      <c r="AT225" s="27">
        <v>45370</v>
      </c>
      <c r="AU225" s="21" t="s">
        <v>40</v>
      </c>
      <c r="AV225" s="25"/>
      <c r="AW225" s="20"/>
      <c r="AX225" t="e">
        <f>IF(MATCH(F225,Sheet1!A:A,0),"YES","NO")</f>
        <v>#N/A</v>
      </c>
    </row>
    <row r="226" spans="1:50" ht="58" x14ac:dyDescent="0.35">
      <c r="A226" s="18" t="s">
        <v>263</v>
      </c>
      <c r="B226" s="19">
        <v>8.0097545600000004E-3</v>
      </c>
      <c r="C226" s="19" t="e">
        <v>#N/A</v>
      </c>
      <c r="D226" s="18">
        <v>2023</v>
      </c>
      <c r="E226" s="20" t="s">
        <v>757</v>
      </c>
      <c r="F226" s="20" t="s">
        <v>758</v>
      </c>
      <c r="G226" s="19" t="e">
        <v>#N/A</v>
      </c>
      <c r="H226" s="20" t="s">
        <v>759</v>
      </c>
      <c r="I226" s="20" t="s">
        <v>367</v>
      </c>
      <c r="J226" s="20" t="s">
        <v>158</v>
      </c>
      <c r="K226" s="20"/>
      <c r="L226" s="21"/>
      <c r="M226" s="21"/>
      <c r="N226" s="21" t="s">
        <v>2144</v>
      </c>
      <c r="O226" s="85" t="s">
        <v>1991</v>
      </c>
      <c r="P226" s="20">
        <v>2023</v>
      </c>
      <c r="Q226" s="20" t="s">
        <v>1986</v>
      </c>
      <c r="R226" s="20" t="s">
        <v>39</v>
      </c>
      <c r="S226" s="20" t="s">
        <v>1833</v>
      </c>
      <c r="T226" s="20" t="str">
        <f t="shared" si="11"/>
        <v>DWDM-4693A</v>
      </c>
      <c r="U226" s="20" t="s">
        <v>757</v>
      </c>
      <c r="V226" s="20" t="s">
        <v>40</v>
      </c>
      <c r="W226" s="20" t="s">
        <v>1762</v>
      </c>
      <c r="X226" s="20" t="e">
        <v>#N/A</v>
      </c>
      <c r="Y226" s="20" t="e">
        <v>#N/A</v>
      </c>
      <c r="Z226" s="20" t="e">
        <v>#N/A</v>
      </c>
      <c r="AA226" s="132"/>
      <c r="AB226" s="20"/>
      <c r="AC226" s="21">
        <v>45252</v>
      </c>
      <c r="AD226" s="21"/>
      <c r="AE226" s="22" t="s">
        <v>558</v>
      </c>
      <c r="AF226" s="22"/>
      <c r="AG226" s="23"/>
      <c r="AH226" s="20" t="s">
        <v>66</v>
      </c>
      <c r="AI226" s="24">
        <v>45320</v>
      </c>
      <c r="AJ226" s="25">
        <v>45327</v>
      </c>
      <c r="AK226" s="20" t="s">
        <v>66</v>
      </c>
      <c r="AL226" s="21">
        <v>45320</v>
      </c>
      <c r="AM226" s="20" t="str">
        <f t="shared" si="12"/>
        <v>Wk5</v>
      </c>
      <c r="AN226" t="s">
        <v>2275</v>
      </c>
      <c r="AO226" s="26">
        <v>45320.415643518521</v>
      </c>
      <c r="AP226" s="26"/>
      <c r="AQ226" s="20" t="s">
        <v>345</v>
      </c>
      <c r="AR226" s="20" t="s">
        <v>66</v>
      </c>
      <c r="AS226" s="20" t="s">
        <v>40</v>
      </c>
      <c r="AT226" s="27">
        <v>45370</v>
      </c>
      <c r="AU226" s="21" t="s">
        <v>40</v>
      </c>
      <c r="AV226" s="25"/>
      <c r="AW226" s="20"/>
      <c r="AX226" t="e">
        <f>IF(MATCH(F226,Sheet1!A:A,0),"YES","NO")</f>
        <v>#N/A</v>
      </c>
    </row>
    <row r="227" spans="1:50" x14ac:dyDescent="0.35">
      <c r="A227" s="18" t="s">
        <v>760</v>
      </c>
      <c r="B227" s="19" t="e">
        <v>#N/A</v>
      </c>
      <c r="C227" s="19" t="e">
        <v>#N/A</v>
      </c>
      <c r="D227" s="18">
        <v>2023</v>
      </c>
      <c r="E227" s="20" t="s">
        <v>761</v>
      </c>
      <c r="F227" s="20" t="s">
        <v>762</v>
      </c>
      <c r="G227" s="19" t="e">
        <v>#N/A</v>
      </c>
      <c r="H227" s="20" t="s">
        <v>763</v>
      </c>
      <c r="I227" s="20" t="s">
        <v>367</v>
      </c>
      <c r="J227" s="20" t="s">
        <v>96</v>
      </c>
      <c r="K227" s="20"/>
      <c r="L227" s="21"/>
      <c r="M227" s="21"/>
      <c r="N227" s="21" t="s">
        <v>2063</v>
      </c>
      <c r="O227" s="85" t="s">
        <v>1991</v>
      </c>
      <c r="P227" s="20">
        <v>2023</v>
      </c>
      <c r="Q227" s="20" t="s">
        <v>1986</v>
      </c>
      <c r="R227" s="20" t="s">
        <v>39</v>
      </c>
      <c r="S227" s="20" t="s">
        <v>1833</v>
      </c>
      <c r="T227" s="20" t="str">
        <f t="shared" si="11"/>
        <v>DWDM-1246A</v>
      </c>
      <c r="U227" s="20" t="s">
        <v>761</v>
      </c>
      <c r="V227" s="20" t="s">
        <v>40</v>
      </c>
      <c r="W227" s="20" t="s">
        <v>1762</v>
      </c>
      <c r="X227" s="20" t="e">
        <v>#N/A</v>
      </c>
      <c r="Y227" s="20" t="e">
        <v>#N/A</v>
      </c>
      <c r="Z227" s="20" t="e">
        <v>#N/A</v>
      </c>
      <c r="AA227" s="132"/>
      <c r="AB227" s="20"/>
      <c r="AC227" s="21">
        <v>45268</v>
      </c>
      <c r="AD227" s="21"/>
      <c r="AE227" s="22"/>
      <c r="AF227" s="22"/>
      <c r="AG227" s="23"/>
      <c r="AH227" s="20"/>
      <c r="AI227" s="24">
        <v>45338</v>
      </c>
      <c r="AJ227" s="25">
        <v>45338</v>
      </c>
      <c r="AK227" s="20" t="s">
        <v>66</v>
      </c>
      <c r="AL227" s="21">
        <v>45300</v>
      </c>
      <c r="AM227" s="20" t="str">
        <f t="shared" si="12"/>
        <v>Wk2</v>
      </c>
      <c r="AN227" t="s">
        <v>2275</v>
      </c>
      <c r="AO227" s="26"/>
      <c r="AP227" s="20"/>
      <c r="AQ227" s="20"/>
      <c r="AR227" s="20"/>
      <c r="AS227" s="20"/>
      <c r="AT227" s="27">
        <v>0</v>
      </c>
      <c r="AU227" s="28"/>
      <c r="AV227" s="25"/>
      <c r="AW227" s="20"/>
      <c r="AX227" t="e">
        <f>IF(MATCH(F227,Sheet1!A:A,0),"YES","NO")</f>
        <v>#N/A</v>
      </c>
    </row>
    <row r="228" spans="1:50" x14ac:dyDescent="0.35">
      <c r="A228" s="18" t="s">
        <v>760</v>
      </c>
      <c r="B228" s="19" t="e">
        <v>#N/A</v>
      </c>
      <c r="C228" s="19" t="e">
        <v>#N/A</v>
      </c>
      <c r="D228" s="18">
        <v>2023</v>
      </c>
      <c r="E228" s="20" t="s">
        <v>121</v>
      </c>
      <c r="F228" s="20" t="s">
        <v>764</v>
      </c>
      <c r="G228" s="19" t="e">
        <v>#N/A</v>
      </c>
      <c r="H228" s="20" t="s">
        <v>765</v>
      </c>
      <c r="I228" s="20" t="s">
        <v>367</v>
      </c>
      <c r="J228" s="20" t="s">
        <v>96</v>
      </c>
      <c r="K228" s="20"/>
      <c r="L228" s="21"/>
      <c r="M228" s="21"/>
      <c r="N228" s="21" t="s">
        <v>1994</v>
      </c>
      <c r="O228" s="85" t="s">
        <v>1991</v>
      </c>
      <c r="P228" s="20">
        <v>2024</v>
      </c>
      <c r="Q228" s="20" t="s">
        <v>184</v>
      </c>
      <c r="R228" s="20" t="s">
        <v>39</v>
      </c>
      <c r="S228" s="20" t="s">
        <v>1967</v>
      </c>
      <c r="T228" s="20" t="str">
        <f t="shared" si="11"/>
        <v>DWDM-1475A</v>
      </c>
      <c r="U228" s="20" t="s">
        <v>121</v>
      </c>
      <c r="V228" s="20" t="s">
        <v>1897</v>
      </c>
      <c r="W228" s="20" t="s">
        <v>1824</v>
      </c>
      <c r="X228" s="20" t="e">
        <v>#N/A</v>
      </c>
      <c r="Y228" s="20" t="e">
        <v>#N/A</v>
      </c>
      <c r="Z228" s="20" t="e">
        <v>#N/A</v>
      </c>
      <c r="AA228" s="132"/>
      <c r="AB228" s="20"/>
      <c r="AC228" s="21">
        <v>45264</v>
      </c>
      <c r="AD228" s="21"/>
      <c r="AE228" s="22" t="s">
        <v>766</v>
      </c>
      <c r="AF228" s="22"/>
      <c r="AG228" s="23">
        <v>45301</v>
      </c>
      <c r="AH228" s="23" t="s">
        <v>66</v>
      </c>
      <c r="AI228" s="24">
        <v>45313</v>
      </c>
      <c r="AJ228" s="25">
        <v>45338</v>
      </c>
      <c r="AK228" s="20" t="s">
        <v>66</v>
      </c>
      <c r="AL228" s="21">
        <v>45315</v>
      </c>
      <c r="AM228" s="20" t="str">
        <f t="shared" si="12"/>
        <v>Wk4</v>
      </c>
      <c r="AN228" t="s">
        <v>2275</v>
      </c>
      <c r="AO228" s="26">
        <v>45317.412217013887</v>
      </c>
      <c r="AP228" s="26"/>
      <c r="AQ228" s="20"/>
      <c r="AR228" s="20"/>
      <c r="AS228" s="20"/>
      <c r="AT228" s="27">
        <v>0</v>
      </c>
      <c r="AU228" s="28"/>
      <c r="AV228" s="25"/>
      <c r="AW228" s="20"/>
      <c r="AX228" t="e">
        <f>IF(MATCH(F228,Sheet1!A:A,0),"YES","NO")</f>
        <v>#N/A</v>
      </c>
    </row>
    <row r="229" spans="1:50" x14ac:dyDescent="0.35">
      <c r="A229" s="18" t="s">
        <v>760</v>
      </c>
      <c r="B229" s="19" t="e">
        <v>#N/A</v>
      </c>
      <c r="C229" s="19" t="e">
        <v>#N/A</v>
      </c>
      <c r="D229" s="18">
        <v>2023</v>
      </c>
      <c r="E229" s="20" t="s">
        <v>76</v>
      </c>
      <c r="F229" s="20" t="s">
        <v>767</v>
      </c>
      <c r="G229" s="19" t="e">
        <v>#N/A</v>
      </c>
      <c r="H229" s="20" t="s">
        <v>768</v>
      </c>
      <c r="I229" s="20" t="s">
        <v>367</v>
      </c>
      <c r="J229" s="20" t="s">
        <v>96</v>
      </c>
      <c r="K229" s="20"/>
      <c r="L229" s="21"/>
      <c r="M229" s="21"/>
      <c r="N229" s="21" t="s">
        <v>1998</v>
      </c>
      <c r="O229" s="85" t="s">
        <v>1990</v>
      </c>
      <c r="P229" s="20">
        <v>2024</v>
      </c>
      <c r="Q229" s="20" t="s">
        <v>184</v>
      </c>
      <c r="R229" s="20" t="s">
        <v>39</v>
      </c>
      <c r="S229" s="20" t="s">
        <v>1970</v>
      </c>
      <c r="T229" s="20" t="str">
        <f t="shared" si="11"/>
        <v>DWDM-1851A</v>
      </c>
      <c r="U229" s="20" t="s">
        <v>76</v>
      </c>
      <c r="V229" s="20" t="s">
        <v>1897</v>
      </c>
      <c r="W229" s="20" t="s">
        <v>1822</v>
      </c>
      <c r="X229" s="20" t="e">
        <v>#N/A</v>
      </c>
      <c r="Y229" s="20" t="e">
        <v>#N/A</v>
      </c>
      <c r="Z229" s="20" t="e">
        <v>#N/A</v>
      </c>
      <c r="AA229" s="132"/>
      <c r="AB229" s="20"/>
      <c r="AC229" s="21">
        <v>45254</v>
      </c>
      <c r="AD229" s="21"/>
      <c r="AE229" s="22"/>
      <c r="AF229" s="22"/>
      <c r="AG229" s="23"/>
      <c r="AH229" s="20"/>
      <c r="AI229" s="24">
        <v>45338</v>
      </c>
      <c r="AJ229" s="25">
        <v>45338</v>
      </c>
      <c r="AK229" s="20" t="s">
        <v>66</v>
      </c>
      <c r="AL229" s="21">
        <v>45342</v>
      </c>
      <c r="AM229" s="20" t="str">
        <f t="shared" si="12"/>
        <v>Wk8</v>
      </c>
      <c r="AN229" t="s">
        <v>2275</v>
      </c>
      <c r="AO229" s="26">
        <v>45341.464171180553</v>
      </c>
      <c r="AP229" s="20"/>
      <c r="AQ229" s="20"/>
      <c r="AR229" s="20"/>
      <c r="AS229" s="20"/>
      <c r="AT229" s="27">
        <v>0</v>
      </c>
      <c r="AU229" s="20"/>
      <c r="AV229" s="25"/>
      <c r="AW229" s="31"/>
      <c r="AX229" t="e">
        <f>IF(MATCH(F229,Sheet1!A:A,0),"YES","NO")</f>
        <v>#N/A</v>
      </c>
    </row>
    <row r="230" spans="1:50" x14ac:dyDescent="0.35">
      <c r="A230" s="18" t="s">
        <v>760</v>
      </c>
      <c r="B230" s="19" t="e">
        <v>#N/A</v>
      </c>
      <c r="C230" s="19" t="e">
        <v>#N/A</v>
      </c>
      <c r="D230" s="18">
        <v>2023</v>
      </c>
      <c r="E230" s="20" t="s">
        <v>769</v>
      </c>
      <c r="F230" s="20" t="s">
        <v>1889</v>
      </c>
      <c r="G230" s="19" t="e">
        <v>#N/A</v>
      </c>
      <c r="H230" s="20" t="s">
        <v>770</v>
      </c>
      <c r="I230" s="20" t="s">
        <v>367</v>
      </c>
      <c r="J230" s="20" t="s">
        <v>96</v>
      </c>
      <c r="K230" s="20"/>
      <c r="L230" s="21">
        <v>45358</v>
      </c>
      <c r="M230" s="21"/>
      <c r="N230" s="21" t="s">
        <v>2032</v>
      </c>
      <c r="O230" s="85" t="s">
        <v>1991</v>
      </c>
      <c r="P230" s="20">
        <v>2024</v>
      </c>
      <c r="Q230" s="20" t="s">
        <v>184</v>
      </c>
      <c r="R230" s="20" t="s">
        <v>39</v>
      </c>
      <c r="S230" s="20" t="s">
        <v>760</v>
      </c>
      <c r="T230" s="20" t="str">
        <f t="shared" si="11"/>
        <v>DWDM-1899A</v>
      </c>
      <c r="U230" s="20" t="s">
        <v>769</v>
      </c>
      <c r="V230" s="20" t="s">
        <v>1897</v>
      </c>
      <c r="W230" s="20" t="s">
        <v>1812</v>
      </c>
      <c r="X230" s="20" t="s">
        <v>2240</v>
      </c>
      <c r="Y230" s="20" t="s">
        <v>1504</v>
      </c>
      <c r="Z230" s="20" t="e">
        <v>#N/A</v>
      </c>
      <c r="AA230" s="132">
        <v>45421</v>
      </c>
      <c r="AB230" s="20" t="str">
        <f>"Wk"&amp;WEEKNUM(AA230,21)</f>
        <v>Wk19</v>
      </c>
      <c r="AC230" s="21">
        <v>45421</v>
      </c>
      <c r="AD230" s="21" t="s">
        <v>771</v>
      </c>
      <c r="AE230" s="22" t="s">
        <v>408</v>
      </c>
      <c r="AF230" s="22"/>
      <c r="AG230" s="23"/>
      <c r="AH230" s="20"/>
      <c r="AI230" s="24"/>
      <c r="AJ230" s="25">
        <v>45338</v>
      </c>
      <c r="AK230" s="20"/>
      <c r="AL230" s="21"/>
      <c r="AM230" s="20"/>
      <c r="AN230" t="s">
        <v>2275</v>
      </c>
      <c r="AO230" s="26"/>
      <c r="AP230" s="20"/>
      <c r="AQ230" s="20"/>
      <c r="AR230" s="20"/>
      <c r="AS230" s="20"/>
      <c r="AT230" s="27">
        <v>0</v>
      </c>
      <c r="AU230" s="28"/>
      <c r="AV230" s="25"/>
      <c r="AW230" s="20"/>
      <c r="AX230" t="e">
        <f>IF(MATCH(F230,Sheet1!A:A,0),"YES","NO")</f>
        <v>#N/A</v>
      </c>
    </row>
    <row r="231" spans="1:50" x14ac:dyDescent="0.35">
      <c r="A231" s="18" t="s">
        <v>772</v>
      </c>
      <c r="B231" s="19" t="e">
        <v>#N/A</v>
      </c>
      <c r="C231" s="19" t="e">
        <v>#N/A</v>
      </c>
      <c r="D231" s="18">
        <v>2023</v>
      </c>
      <c r="E231" s="20" t="s">
        <v>773</v>
      </c>
      <c r="F231" s="20" t="s">
        <v>774</v>
      </c>
      <c r="G231" s="19" t="e">
        <v>#N/A</v>
      </c>
      <c r="H231" s="20" t="s">
        <v>775</v>
      </c>
      <c r="I231" s="20" t="s">
        <v>776</v>
      </c>
      <c r="J231" s="20" t="s">
        <v>96</v>
      </c>
      <c r="K231" s="20"/>
      <c r="L231" s="21"/>
      <c r="M231" s="21"/>
      <c r="N231" s="21" t="e">
        <v>#N/A</v>
      </c>
      <c r="O231" s="85" t="s">
        <v>1878</v>
      </c>
      <c r="P231" s="20"/>
      <c r="Q231" s="20"/>
      <c r="R231" s="20"/>
      <c r="S231" s="20"/>
      <c r="T231" s="20" t="str">
        <f t="shared" si="11"/>
        <v>DWDM-</v>
      </c>
      <c r="U231" s="20"/>
      <c r="V231" s="20"/>
      <c r="W231" s="20"/>
      <c r="X231" s="20" t="e">
        <v>#N/A</v>
      </c>
      <c r="Y231" s="20" t="e">
        <v>#N/A</v>
      </c>
      <c r="Z231" s="20" t="e">
        <v>#N/A</v>
      </c>
      <c r="AA231" s="132">
        <v>45421</v>
      </c>
      <c r="AB231" s="20" t="str">
        <f>"Wk"&amp;WEEKNUM(AA231,21)</f>
        <v>Wk19</v>
      </c>
      <c r="AC231" s="21">
        <v>45421</v>
      </c>
      <c r="AD231" s="21" t="s">
        <v>777</v>
      </c>
      <c r="AE231" s="22" t="s">
        <v>408</v>
      </c>
      <c r="AF231" s="22" t="s">
        <v>2340</v>
      </c>
      <c r="AG231" s="23"/>
      <c r="AH231" s="20"/>
      <c r="AI231" s="24"/>
      <c r="AJ231" s="25" t="s">
        <v>382</v>
      </c>
      <c r="AK231" s="20"/>
      <c r="AL231" s="21"/>
      <c r="AM231" s="20"/>
      <c r="AN231" t="s">
        <v>2299</v>
      </c>
      <c r="AO231" s="26"/>
      <c r="AP231" s="20"/>
      <c r="AQ231" s="20"/>
      <c r="AR231" s="20"/>
      <c r="AS231" s="20"/>
      <c r="AT231" s="27">
        <v>0</v>
      </c>
      <c r="AU231" s="28"/>
      <c r="AV231" s="25"/>
      <c r="AW231" s="31"/>
      <c r="AX231" t="e">
        <f>IF(MATCH(F231,Sheet1!A:A,0),"YES","NO")</f>
        <v>#N/A</v>
      </c>
    </row>
    <row r="232" spans="1:50" ht="43.5" hidden="1" x14ac:dyDescent="0.35">
      <c r="A232" s="18" t="s">
        <v>772</v>
      </c>
      <c r="B232" s="19" t="e">
        <v>#N/A</v>
      </c>
      <c r="C232" s="19" t="e">
        <v>#N/A</v>
      </c>
      <c r="D232" s="18">
        <v>2023</v>
      </c>
      <c r="E232" s="20" t="s">
        <v>778</v>
      </c>
      <c r="F232" s="20" t="s">
        <v>779</v>
      </c>
      <c r="G232" s="19" t="e">
        <v>#N/A</v>
      </c>
      <c r="H232" s="20" t="s">
        <v>780</v>
      </c>
      <c r="I232" s="20" t="s">
        <v>776</v>
      </c>
      <c r="J232" s="20" t="s">
        <v>96</v>
      </c>
      <c r="K232" s="21">
        <v>45408</v>
      </c>
      <c r="L232" s="21"/>
      <c r="M232" s="21"/>
      <c r="N232" s="21" t="e">
        <v>#N/A</v>
      </c>
      <c r="O232" s="85" t="s">
        <v>1878</v>
      </c>
      <c r="P232" s="20"/>
      <c r="Q232" s="20"/>
      <c r="R232" s="20"/>
      <c r="S232" s="20"/>
      <c r="T232" s="20" t="str">
        <f t="shared" si="11"/>
        <v>DWDM-</v>
      </c>
      <c r="U232" s="20"/>
      <c r="V232" s="20"/>
      <c r="W232" s="20"/>
      <c r="X232" s="20" t="s">
        <v>146</v>
      </c>
      <c r="Y232" s="20" t="s">
        <v>1505</v>
      </c>
      <c r="Z232" s="20" t="s">
        <v>1503</v>
      </c>
      <c r="AA232" s="132">
        <v>45448</v>
      </c>
      <c r="AB232" s="20" t="str">
        <f>"Wk"&amp;WEEKNUM(AA232,21)</f>
        <v>Wk23</v>
      </c>
      <c r="AC232" s="21"/>
      <c r="AD232" s="21" t="s">
        <v>252</v>
      </c>
      <c r="AE232" s="21" t="s">
        <v>252</v>
      </c>
      <c r="AF232" s="22" t="s">
        <v>2389</v>
      </c>
      <c r="AG232" s="23"/>
      <c r="AH232" s="20"/>
      <c r="AI232" s="24"/>
      <c r="AJ232" s="25">
        <v>45338</v>
      </c>
      <c r="AK232" s="20"/>
      <c r="AL232" s="21"/>
      <c r="AM232" s="20"/>
      <c r="AN232" t="s">
        <v>2299</v>
      </c>
      <c r="AO232" s="26"/>
      <c r="AP232" s="20"/>
      <c r="AQ232" s="20"/>
      <c r="AR232" s="20"/>
      <c r="AS232" s="20"/>
      <c r="AT232" s="27">
        <v>0</v>
      </c>
      <c r="AU232" s="28"/>
      <c r="AV232" s="25"/>
      <c r="AW232" s="20"/>
      <c r="AX232" t="e">
        <f>IF(MATCH(F232,Sheet1!A:A,0),"YES","NO")</f>
        <v>#N/A</v>
      </c>
    </row>
    <row r="233" spans="1:50" x14ac:dyDescent="0.35">
      <c r="A233" s="18" t="s">
        <v>772</v>
      </c>
      <c r="B233" s="19" t="e">
        <v>#N/A</v>
      </c>
      <c r="C233" s="19" t="e">
        <v>#N/A</v>
      </c>
      <c r="D233" s="18">
        <v>2023</v>
      </c>
      <c r="E233" s="20" t="s">
        <v>511</v>
      </c>
      <c r="F233" s="20" t="s">
        <v>781</v>
      </c>
      <c r="G233" s="19" t="e">
        <v>#N/A</v>
      </c>
      <c r="H233" s="20" t="s">
        <v>782</v>
      </c>
      <c r="I233" s="20" t="s">
        <v>367</v>
      </c>
      <c r="J233" s="20" t="s">
        <v>96</v>
      </c>
      <c r="K233" s="20"/>
      <c r="L233" s="21"/>
      <c r="M233" s="21"/>
      <c r="N233" s="21" t="s">
        <v>2099</v>
      </c>
      <c r="O233" s="85" t="s">
        <v>1991</v>
      </c>
      <c r="P233" s="20">
        <v>2023</v>
      </c>
      <c r="Q233" s="20" t="s">
        <v>1985</v>
      </c>
      <c r="R233" s="20" t="s">
        <v>39</v>
      </c>
      <c r="S233" s="20" t="s">
        <v>1833</v>
      </c>
      <c r="T233" s="20" t="str">
        <f t="shared" si="11"/>
        <v>DWDM-1770B</v>
      </c>
      <c r="U233" s="20" t="s">
        <v>511</v>
      </c>
      <c r="V233" s="20" t="s">
        <v>40</v>
      </c>
      <c r="W233" s="20" t="s">
        <v>1771</v>
      </c>
      <c r="X233" s="20" t="e">
        <v>#N/A</v>
      </c>
      <c r="Y233" s="20" t="e">
        <v>#N/A</v>
      </c>
      <c r="Z233" s="20" t="e">
        <v>#N/A</v>
      </c>
      <c r="AA233" s="132"/>
      <c r="AB233" s="20"/>
      <c r="AC233" s="21">
        <v>45275</v>
      </c>
      <c r="AD233" s="21"/>
      <c r="AE233" s="22"/>
      <c r="AF233" s="22"/>
      <c r="AG233" s="23">
        <v>45307</v>
      </c>
      <c r="AH233" s="20"/>
      <c r="AI233" s="24">
        <v>45307</v>
      </c>
      <c r="AJ233" s="25">
        <v>45337</v>
      </c>
      <c r="AK233" s="20" t="s">
        <v>66</v>
      </c>
      <c r="AL233" s="21">
        <v>45308</v>
      </c>
      <c r="AM233" s="20" t="str">
        <f t="shared" si="12"/>
        <v>Wk3</v>
      </c>
      <c r="AN233" t="s">
        <v>2299</v>
      </c>
      <c r="AO233" s="26">
        <v>45308.399635532405</v>
      </c>
      <c r="AP233" s="26" t="s">
        <v>542</v>
      </c>
      <c r="AQ233" s="20" t="s">
        <v>47</v>
      </c>
      <c r="AR233" s="20"/>
      <c r="AS233" s="20"/>
      <c r="AT233" s="27">
        <v>0</v>
      </c>
      <c r="AU233" s="28"/>
      <c r="AV233" s="25"/>
      <c r="AW233" s="20"/>
      <c r="AX233" t="e">
        <f>IF(MATCH(F233,Sheet1!A:A,0),"YES","NO")</f>
        <v>#N/A</v>
      </c>
    </row>
    <row r="234" spans="1:50" x14ac:dyDescent="0.35">
      <c r="A234" s="18" t="s">
        <v>772</v>
      </c>
      <c r="B234" s="19" t="e">
        <v>#N/A</v>
      </c>
      <c r="C234" s="19" t="e">
        <v>#N/A</v>
      </c>
      <c r="D234" s="18">
        <v>2023</v>
      </c>
      <c r="E234" s="20" t="s">
        <v>480</v>
      </c>
      <c r="F234" s="20" t="s">
        <v>783</v>
      </c>
      <c r="G234" s="19" t="e">
        <v>#N/A</v>
      </c>
      <c r="H234" s="20" t="s">
        <v>784</v>
      </c>
      <c r="I234" s="20" t="s">
        <v>367</v>
      </c>
      <c r="J234" s="20" t="s">
        <v>96</v>
      </c>
      <c r="K234" s="20"/>
      <c r="L234" s="21"/>
      <c r="M234" s="21"/>
      <c r="N234" s="21" t="s">
        <v>2104</v>
      </c>
      <c r="O234" s="85" t="s">
        <v>1991</v>
      </c>
      <c r="P234" s="20">
        <v>2023</v>
      </c>
      <c r="Q234" s="20" t="s">
        <v>1985</v>
      </c>
      <c r="R234" s="20" t="s">
        <v>39</v>
      </c>
      <c r="S234" s="20" t="s">
        <v>1833</v>
      </c>
      <c r="T234" s="20" t="str">
        <f t="shared" si="11"/>
        <v>DWDM-2070B</v>
      </c>
      <c r="U234" s="20" t="s">
        <v>480</v>
      </c>
      <c r="V234" s="20" t="s">
        <v>40</v>
      </c>
      <c r="W234" s="20" t="s">
        <v>1755</v>
      </c>
      <c r="X234" s="20" t="e">
        <v>#N/A</v>
      </c>
      <c r="Y234" s="20" t="e">
        <v>#N/A</v>
      </c>
      <c r="Z234" s="20" t="e">
        <v>#N/A</v>
      </c>
      <c r="AA234" s="132"/>
      <c r="AB234" s="20"/>
      <c r="AC234" s="21">
        <v>45224</v>
      </c>
      <c r="AD234" s="21"/>
      <c r="AE234" s="22"/>
      <c r="AF234" s="22"/>
      <c r="AG234" s="23"/>
      <c r="AH234" s="20" t="s">
        <v>66</v>
      </c>
      <c r="AI234" s="24"/>
      <c r="AJ234" s="25">
        <v>45338</v>
      </c>
      <c r="AK234" s="20" t="s">
        <v>66</v>
      </c>
      <c r="AL234" s="21">
        <v>45236</v>
      </c>
      <c r="AM234" s="20" t="str">
        <f t="shared" si="12"/>
        <v>Wk45</v>
      </c>
      <c r="AN234" t="s">
        <v>2299</v>
      </c>
      <c r="AO234" s="26"/>
      <c r="AP234" s="20" t="s">
        <v>542</v>
      </c>
      <c r="AQ234" s="20" t="s">
        <v>47</v>
      </c>
      <c r="AR234" s="20"/>
      <c r="AS234" s="20"/>
      <c r="AT234" s="27">
        <v>0</v>
      </c>
      <c r="AU234" s="28"/>
      <c r="AV234" s="25"/>
      <c r="AW234" s="20"/>
      <c r="AX234" t="e">
        <f>IF(MATCH(F234,Sheet1!A:A,0),"YES","NO")</f>
        <v>#N/A</v>
      </c>
    </row>
    <row r="235" spans="1:50" ht="43.5" hidden="1" x14ac:dyDescent="0.35">
      <c r="A235" s="18" t="s">
        <v>772</v>
      </c>
      <c r="B235" s="19" t="e">
        <v>#N/A</v>
      </c>
      <c r="C235" s="19" t="e">
        <v>#N/A</v>
      </c>
      <c r="D235" s="18">
        <v>2023</v>
      </c>
      <c r="E235" s="20" t="s">
        <v>785</v>
      </c>
      <c r="F235" s="20" t="s">
        <v>786</v>
      </c>
      <c r="G235" s="19" t="e">
        <v>#N/A</v>
      </c>
      <c r="H235" s="20" t="s">
        <v>787</v>
      </c>
      <c r="I235" s="20" t="s">
        <v>788</v>
      </c>
      <c r="J235" s="20" t="s">
        <v>96</v>
      </c>
      <c r="K235" s="20"/>
      <c r="L235" s="21"/>
      <c r="M235" s="21"/>
      <c r="N235" s="21" t="s">
        <v>2114</v>
      </c>
      <c r="O235" s="85" t="s">
        <v>1991</v>
      </c>
      <c r="P235" s="20">
        <v>2023</v>
      </c>
      <c r="Q235" s="20" t="s">
        <v>1985</v>
      </c>
      <c r="R235" s="20" t="s">
        <v>39</v>
      </c>
      <c r="S235" s="20" t="s">
        <v>1833</v>
      </c>
      <c r="T235" s="20" t="str">
        <f t="shared" si="11"/>
        <v>DWDM-2833A</v>
      </c>
      <c r="U235" s="20" t="s">
        <v>785</v>
      </c>
      <c r="V235" s="20" t="s">
        <v>40</v>
      </c>
      <c r="W235" s="20" t="s">
        <v>1775</v>
      </c>
      <c r="X235" s="20" t="e">
        <v>#N/A</v>
      </c>
      <c r="Y235" s="20" t="e">
        <v>#N/A</v>
      </c>
      <c r="Z235" s="20" t="e">
        <v>#N/A</v>
      </c>
      <c r="AA235" s="132">
        <v>45449</v>
      </c>
      <c r="AB235" s="20" t="str">
        <f>"Wk"&amp;WEEKNUM(AA235,21)</f>
        <v>Wk23</v>
      </c>
      <c r="AC235" s="21"/>
      <c r="AD235" s="21" t="s">
        <v>777</v>
      </c>
      <c r="AE235" s="21" t="s">
        <v>252</v>
      </c>
      <c r="AF235" s="22" t="s">
        <v>2362</v>
      </c>
      <c r="AG235" s="23"/>
      <c r="AH235" s="20"/>
      <c r="AI235" s="24"/>
      <c r="AJ235" s="25" t="s">
        <v>382</v>
      </c>
      <c r="AK235" s="20"/>
      <c r="AL235" s="21"/>
      <c r="AM235" s="20"/>
      <c r="AN235" t="s">
        <v>2299</v>
      </c>
      <c r="AO235" s="26"/>
      <c r="AP235" s="20"/>
      <c r="AQ235" s="20"/>
      <c r="AR235" s="20"/>
      <c r="AS235" s="20"/>
      <c r="AT235" s="27">
        <v>0</v>
      </c>
      <c r="AU235" s="28"/>
      <c r="AV235" s="25"/>
      <c r="AW235" s="20"/>
      <c r="AX235" t="e">
        <f>IF(MATCH(F235,Sheet1!A:A,0),"YES","NO")</f>
        <v>#N/A</v>
      </c>
    </row>
    <row r="236" spans="1:50" x14ac:dyDescent="0.35">
      <c r="A236" s="18" t="s">
        <v>772</v>
      </c>
      <c r="B236" s="19" t="e">
        <v>#N/A</v>
      </c>
      <c r="C236" s="19" t="e">
        <v>#N/A</v>
      </c>
      <c r="D236" s="18">
        <v>2023</v>
      </c>
      <c r="E236" s="20" t="s">
        <v>231</v>
      </c>
      <c r="F236" s="20" t="s">
        <v>789</v>
      </c>
      <c r="G236" s="19" t="e">
        <v>#N/A</v>
      </c>
      <c r="H236" s="20" t="s">
        <v>790</v>
      </c>
      <c r="I236" s="20" t="s">
        <v>776</v>
      </c>
      <c r="J236" s="20" t="s">
        <v>96</v>
      </c>
      <c r="K236" s="20"/>
      <c r="L236" s="21"/>
      <c r="M236" s="21"/>
      <c r="N236" s="21" t="s">
        <v>2212</v>
      </c>
      <c r="O236" s="85" t="s">
        <v>1991</v>
      </c>
      <c r="P236" s="20">
        <v>2023</v>
      </c>
      <c r="Q236" s="20" t="s">
        <v>1985</v>
      </c>
      <c r="R236" s="20" t="s">
        <v>39</v>
      </c>
      <c r="S236" s="20" t="s">
        <v>1833</v>
      </c>
      <c r="T236" s="20" t="str">
        <f t="shared" si="11"/>
        <v>DWDM-8709A</v>
      </c>
      <c r="U236" s="20" t="s">
        <v>231</v>
      </c>
      <c r="V236" s="20" t="s">
        <v>40</v>
      </c>
      <c r="W236" s="20" t="s">
        <v>1752</v>
      </c>
      <c r="X236" s="20" t="e">
        <v>#N/A</v>
      </c>
      <c r="Y236" s="20" t="e">
        <v>#N/A</v>
      </c>
      <c r="Z236" s="20" t="e">
        <v>#N/A</v>
      </c>
      <c r="AA236" s="132"/>
      <c r="AB236" s="20"/>
      <c r="AC236" s="21">
        <v>45224</v>
      </c>
      <c r="AD236" s="21"/>
      <c r="AE236" s="22"/>
      <c r="AF236" s="22"/>
      <c r="AG236" s="23"/>
      <c r="AH236" s="20" t="s">
        <v>66</v>
      </c>
      <c r="AI236" s="24">
        <v>45338</v>
      </c>
      <c r="AJ236" s="25">
        <v>45338</v>
      </c>
      <c r="AK236" s="20" t="s">
        <v>66</v>
      </c>
      <c r="AL236" s="21">
        <v>45300</v>
      </c>
      <c r="AM236" s="20" t="str">
        <f t="shared" si="12"/>
        <v>Wk2</v>
      </c>
      <c r="AN236" t="s">
        <v>2299</v>
      </c>
      <c r="AO236" s="26"/>
      <c r="AP236" s="20"/>
      <c r="AQ236" s="20"/>
      <c r="AR236" s="20"/>
      <c r="AS236" s="20"/>
      <c r="AT236" s="27">
        <v>0</v>
      </c>
      <c r="AU236" s="28"/>
      <c r="AV236" s="25"/>
      <c r="AW236" s="20"/>
      <c r="AX236" t="e">
        <f>IF(MATCH(F236,Sheet1!A:A,0),"YES","NO")</f>
        <v>#N/A</v>
      </c>
    </row>
    <row r="237" spans="1:50" ht="29" x14ac:dyDescent="0.35">
      <c r="A237" s="35" t="s">
        <v>791</v>
      </c>
      <c r="B237" s="36" t="e">
        <v>#N/A</v>
      </c>
      <c r="C237" s="36" t="e">
        <v>#N/A</v>
      </c>
      <c r="D237" s="35">
        <v>2023</v>
      </c>
      <c r="E237" s="20" t="s">
        <v>792</v>
      </c>
      <c r="F237" s="20" t="s">
        <v>793</v>
      </c>
      <c r="G237" s="36" t="e">
        <v>#N/A</v>
      </c>
      <c r="H237" s="20" t="s">
        <v>794</v>
      </c>
      <c r="I237" s="20" t="s">
        <v>367</v>
      </c>
      <c r="J237" s="20" t="s">
        <v>96</v>
      </c>
      <c r="K237" s="20"/>
      <c r="L237" s="21"/>
      <c r="M237" s="21"/>
      <c r="N237" s="21" t="s">
        <v>2080</v>
      </c>
      <c r="O237" s="85" t="s">
        <v>1990</v>
      </c>
      <c r="P237" s="20">
        <v>2023</v>
      </c>
      <c r="Q237" s="20" t="s">
        <v>1985</v>
      </c>
      <c r="R237" s="20" t="s">
        <v>39</v>
      </c>
      <c r="S237" s="20" t="s">
        <v>1833</v>
      </c>
      <c r="T237" s="20" t="str">
        <f t="shared" si="11"/>
        <v>DWDM-1525A</v>
      </c>
      <c r="U237" s="20" t="s">
        <v>792</v>
      </c>
      <c r="V237" s="20" t="s">
        <v>40</v>
      </c>
      <c r="W237" s="20" t="s">
        <v>1766</v>
      </c>
      <c r="X237" s="20" t="e">
        <v>#N/A</v>
      </c>
      <c r="Y237" s="20" t="e">
        <v>#N/A</v>
      </c>
      <c r="Z237" s="20" t="e">
        <v>#N/A</v>
      </c>
      <c r="AA237" s="132"/>
      <c r="AB237" s="20"/>
      <c r="AC237" s="21">
        <v>45254</v>
      </c>
      <c r="AD237" s="21" t="s">
        <v>380</v>
      </c>
      <c r="AE237" s="22" t="s">
        <v>795</v>
      </c>
      <c r="AF237" s="22"/>
      <c r="AG237" s="23"/>
      <c r="AH237" s="20" t="s">
        <v>66</v>
      </c>
      <c r="AI237" s="24">
        <v>45362</v>
      </c>
      <c r="AJ237" s="25">
        <v>45310</v>
      </c>
      <c r="AK237" s="20" t="s">
        <v>66</v>
      </c>
      <c r="AL237" s="21">
        <v>45329</v>
      </c>
      <c r="AM237" s="20" t="str">
        <f t="shared" si="12"/>
        <v>Wk6</v>
      </c>
      <c r="AN237" t="s">
        <v>2278</v>
      </c>
      <c r="AO237" s="26">
        <v>45337.412522106482</v>
      </c>
      <c r="AP237" s="26"/>
      <c r="AQ237" s="20" t="s">
        <v>345</v>
      </c>
      <c r="AR237" s="20"/>
      <c r="AS237" s="20"/>
      <c r="AT237" s="27">
        <v>0</v>
      </c>
      <c r="AU237" s="28"/>
      <c r="AV237" s="25"/>
      <c r="AW237" s="20"/>
      <c r="AX237" t="e">
        <f>IF(MATCH(F237,Sheet1!A:A,0),"YES","NO")</f>
        <v>#N/A</v>
      </c>
    </row>
    <row r="238" spans="1:50" x14ac:dyDescent="0.35">
      <c r="A238" s="18" t="s">
        <v>796</v>
      </c>
      <c r="B238" s="19" t="e">
        <v>#N/A</v>
      </c>
      <c r="C238" s="19" t="e">
        <v>#N/A</v>
      </c>
      <c r="D238" s="18">
        <v>2023</v>
      </c>
      <c r="E238" s="20" t="s">
        <v>797</v>
      </c>
      <c r="F238" s="20" t="s">
        <v>798</v>
      </c>
      <c r="G238" s="19" t="e">
        <v>#N/A</v>
      </c>
      <c r="H238" s="20" t="s">
        <v>799</v>
      </c>
      <c r="I238" s="20" t="s">
        <v>367</v>
      </c>
      <c r="J238" s="20" t="s">
        <v>96</v>
      </c>
      <c r="K238" s="20"/>
      <c r="L238" s="21"/>
      <c r="M238" s="21"/>
      <c r="N238" s="21" t="s">
        <v>2175</v>
      </c>
      <c r="O238" s="85" t="s">
        <v>1991</v>
      </c>
      <c r="P238" s="20">
        <v>2023</v>
      </c>
      <c r="Q238" s="20" t="s">
        <v>1986</v>
      </c>
      <c r="R238" s="20" t="s">
        <v>39</v>
      </c>
      <c r="S238" s="20" t="s">
        <v>1833</v>
      </c>
      <c r="T238" s="20" t="str">
        <f t="shared" si="11"/>
        <v>DWDM-6442A</v>
      </c>
      <c r="U238" s="20" t="s">
        <v>797</v>
      </c>
      <c r="V238" s="20" t="s">
        <v>40</v>
      </c>
      <c r="W238" s="20" t="s">
        <v>1755</v>
      </c>
      <c r="X238" s="20" t="e">
        <v>#N/A</v>
      </c>
      <c r="Y238" s="20" t="e">
        <v>#N/A</v>
      </c>
      <c r="Z238" s="20" t="e">
        <v>#N/A</v>
      </c>
      <c r="AA238" s="132"/>
      <c r="AB238" s="20"/>
      <c r="AC238" s="21">
        <v>45266</v>
      </c>
      <c r="AD238" s="21"/>
      <c r="AE238" s="22"/>
      <c r="AF238" s="22"/>
      <c r="AG238" s="23"/>
      <c r="AH238" s="20"/>
      <c r="AI238" s="24">
        <v>45345</v>
      </c>
      <c r="AJ238" s="25">
        <v>45337</v>
      </c>
      <c r="AK238" s="20" t="s">
        <v>66</v>
      </c>
      <c r="AL238" s="21">
        <v>45337</v>
      </c>
      <c r="AM238" s="20" t="str">
        <f t="shared" si="12"/>
        <v>Wk7</v>
      </c>
      <c r="AN238" t="s">
        <v>2276</v>
      </c>
      <c r="AO238" s="26"/>
      <c r="AP238" s="20"/>
      <c r="AQ238" s="20"/>
      <c r="AR238" s="20"/>
      <c r="AS238" s="20"/>
      <c r="AT238" s="27">
        <v>0</v>
      </c>
      <c r="AU238" s="28"/>
      <c r="AV238" s="25"/>
      <c r="AW238" s="20"/>
      <c r="AX238" t="e">
        <f>IF(MATCH(F238,Sheet1!A:A,0),"YES","NO")</f>
        <v>#N/A</v>
      </c>
    </row>
    <row r="239" spans="1:50" x14ac:dyDescent="0.35">
      <c r="A239" s="18" t="s">
        <v>796</v>
      </c>
      <c r="B239" s="19" t="e">
        <v>#N/A</v>
      </c>
      <c r="C239" s="19" t="e">
        <v>#N/A</v>
      </c>
      <c r="D239" s="18">
        <v>2023</v>
      </c>
      <c r="E239" s="20" t="s">
        <v>800</v>
      </c>
      <c r="F239" s="20" t="s">
        <v>801</v>
      </c>
      <c r="G239" s="19" t="e">
        <v>#N/A</v>
      </c>
      <c r="H239" s="20" t="s">
        <v>802</v>
      </c>
      <c r="I239" s="20" t="s">
        <v>367</v>
      </c>
      <c r="J239" s="20" t="s">
        <v>96</v>
      </c>
      <c r="K239" s="20"/>
      <c r="L239" s="21"/>
      <c r="M239" s="21"/>
      <c r="N239" s="21" t="s">
        <v>2178</v>
      </c>
      <c r="O239" s="85" t="s">
        <v>1990</v>
      </c>
      <c r="P239" s="20">
        <v>2023</v>
      </c>
      <c r="Q239" s="20" t="s">
        <v>1986</v>
      </c>
      <c r="R239" s="20" t="s">
        <v>39</v>
      </c>
      <c r="S239" s="20" t="s">
        <v>1833</v>
      </c>
      <c r="T239" s="20" t="str">
        <f t="shared" si="11"/>
        <v>DWDM-6576A</v>
      </c>
      <c r="U239" s="20" t="s">
        <v>800</v>
      </c>
      <c r="V239" s="20" t="s">
        <v>40</v>
      </c>
      <c r="W239" s="20" t="s">
        <v>1764</v>
      </c>
      <c r="X239" s="20" t="e">
        <v>#N/A</v>
      </c>
      <c r="Y239" s="20" t="e">
        <v>#N/A</v>
      </c>
      <c r="Z239" s="20" t="e">
        <v>#N/A</v>
      </c>
      <c r="AA239" s="132"/>
      <c r="AB239" s="20"/>
      <c r="AC239" s="21">
        <v>45338</v>
      </c>
      <c r="AD239" s="21"/>
      <c r="AE239" s="22" t="s">
        <v>803</v>
      </c>
      <c r="AF239" s="22" t="s">
        <v>2341</v>
      </c>
      <c r="AG239" s="23"/>
      <c r="AH239" s="20"/>
      <c r="AI239" s="24">
        <v>45346</v>
      </c>
      <c r="AJ239" s="25">
        <v>45337</v>
      </c>
      <c r="AK239" s="20" t="s">
        <v>66</v>
      </c>
      <c r="AL239" s="21">
        <v>45342</v>
      </c>
      <c r="AM239" s="20" t="str">
        <f t="shared" si="12"/>
        <v>Wk8</v>
      </c>
      <c r="AN239" t="s">
        <v>2276</v>
      </c>
      <c r="AO239" s="26"/>
      <c r="AP239" s="20"/>
      <c r="AQ239" s="20"/>
      <c r="AR239" s="20"/>
      <c r="AS239" s="20"/>
      <c r="AT239" s="27">
        <v>0</v>
      </c>
      <c r="AU239" s="28"/>
      <c r="AV239" s="25"/>
      <c r="AW239" s="20"/>
      <c r="AX239" t="e">
        <f>IF(MATCH(F239,Sheet1!A:A,0),"YES","NO")</f>
        <v>#N/A</v>
      </c>
    </row>
    <row r="240" spans="1:50" ht="72.5" x14ac:dyDescent="0.35">
      <c r="A240" s="18" t="s">
        <v>804</v>
      </c>
      <c r="B240" s="19">
        <v>0.69739700263999993</v>
      </c>
      <c r="C240" s="19">
        <v>1.0299398316570001</v>
      </c>
      <c r="D240" s="18">
        <v>2023</v>
      </c>
      <c r="E240" s="20" t="s">
        <v>317</v>
      </c>
      <c r="F240" s="20" t="s">
        <v>805</v>
      </c>
      <c r="G240" s="19">
        <v>1.0299398316570001</v>
      </c>
      <c r="H240" s="20" t="s">
        <v>729</v>
      </c>
      <c r="I240" s="20" t="s">
        <v>367</v>
      </c>
      <c r="J240" s="20" t="s">
        <v>96</v>
      </c>
      <c r="K240" s="20"/>
      <c r="L240" s="21"/>
      <c r="M240" s="21"/>
      <c r="N240" s="21" t="s">
        <v>2166</v>
      </c>
      <c r="O240" s="85" t="s">
        <v>1991</v>
      </c>
      <c r="P240" s="20">
        <v>2023</v>
      </c>
      <c r="Q240" s="20" t="s">
        <v>1984</v>
      </c>
      <c r="R240" s="20" t="s">
        <v>39</v>
      </c>
      <c r="S240" s="20" t="s">
        <v>1833</v>
      </c>
      <c r="T240" s="20" t="str">
        <f t="shared" si="11"/>
        <v>DWDM-6000A</v>
      </c>
      <c r="U240" s="20" t="s">
        <v>317</v>
      </c>
      <c r="V240" s="20" t="s">
        <v>40</v>
      </c>
      <c r="W240" s="20" t="s">
        <v>1762</v>
      </c>
      <c r="X240" s="20" t="e">
        <v>#N/A</v>
      </c>
      <c r="Y240" s="20" t="e">
        <v>#N/A</v>
      </c>
      <c r="Z240" s="20" t="e">
        <v>#N/A</v>
      </c>
      <c r="AA240" s="132"/>
      <c r="AB240" s="20"/>
      <c r="AC240" s="21">
        <v>45274</v>
      </c>
      <c r="AD240" s="21"/>
      <c r="AE240" s="22" t="s">
        <v>806</v>
      </c>
      <c r="AF240" s="22"/>
      <c r="AG240" s="23"/>
      <c r="AH240" s="21">
        <v>45336</v>
      </c>
      <c r="AI240" s="24">
        <v>45337</v>
      </c>
      <c r="AJ240" s="25">
        <v>45337</v>
      </c>
      <c r="AK240" s="20" t="s">
        <v>66</v>
      </c>
      <c r="AL240" s="21">
        <v>45341</v>
      </c>
      <c r="AM240" s="20" t="str">
        <f t="shared" si="12"/>
        <v>Wk8</v>
      </c>
      <c r="AN240" t="e">
        <v>#N/A</v>
      </c>
      <c r="AO240" s="26">
        <v>45337.412522106482</v>
      </c>
      <c r="AP240" s="20"/>
      <c r="AQ240" s="20"/>
      <c r="AR240" s="20" t="s">
        <v>66</v>
      </c>
      <c r="AS240" s="20" t="s">
        <v>40</v>
      </c>
      <c r="AT240" s="27">
        <v>45344</v>
      </c>
      <c r="AU240" s="28" t="s">
        <v>40</v>
      </c>
      <c r="AV240" s="25"/>
      <c r="AW240" s="20"/>
      <c r="AX240" t="e">
        <f>IF(MATCH(F240,Sheet1!A:A,0),"YES","NO")</f>
        <v>#N/A</v>
      </c>
    </row>
    <row r="241" spans="1:50" ht="29" hidden="1" x14ac:dyDescent="0.35">
      <c r="A241" s="35" t="s">
        <v>804</v>
      </c>
      <c r="B241" s="36">
        <v>0.69739700263999993</v>
      </c>
      <c r="C241" s="36">
        <v>1.0299398316570001</v>
      </c>
      <c r="D241" s="35">
        <v>2023</v>
      </c>
      <c r="E241" s="20" t="s">
        <v>323</v>
      </c>
      <c r="F241" s="20" t="s">
        <v>807</v>
      </c>
      <c r="G241" s="36">
        <v>1.0299398316570001</v>
      </c>
      <c r="H241" s="20" t="s">
        <v>808</v>
      </c>
      <c r="I241" s="20" t="s">
        <v>306</v>
      </c>
      <c r="J241" s="20" t="s">
        <v>96</v>
      </c>
      <c r="K241" s="20"/>
      <c r="L241" s="21"/>
      <c r="M241" s="21"/>
      <c r="N241" s="21" t="s">
        <v>2040</v>
      </c>
      <c r="O241" s="85" t="s">
        <v>1990</v>
      </c>
      <c r="P241" s="20">
        <v>2024</v>
      </c>
      <c r="Q241" s="20" t="s">
        <v>184</v>
      </c>
      <c r="R241" s="20" t="s">
        <v>39</v>
      </c>
      <c r="S241" s="20" t="s">
        <v>1981</v>
      </c>
      <c r="T241" s="20" t="str">
        <f t="shared" si="11"/>
        <v>DWDM-6369A</v>
      </c>
      <c r="U241" s="20" t="s">
        <v>323</v>
      </c>
      <c r="V241" s="20" t="s">
        <v>1897</v>
      </c>
      <c r="W241" s="20" t="s">
        <v>1826</v>
      </c>
      <c r="X241" s="20" t="e">
        <v>#N/A</v>
      </c>
      <c r="Y241" s="20" t="e">
        <v>#N/A</v>
      </c>
      <c r="Z241" s="20" t="e">
        <v>#N/A</v>
      </c>
      <c r="AA241" s="132"/>
      <c r="AB241" s="20"/>
      <c r="AC241" s="21"/>
      <c r="AD241" s="21" t="s">
        <v>809</v>
      </c>
      <c r="AE241" s="22" t="s">
        <v>810</v>
      </c>
      <c r="AF241" s="22"/>
      <c r="AG241" s="23">
        <v>45300</v>
      </c>
      <c r="AH241" s="20"/>
      <c r="AI241" s="39">
        <v>45300</v>
      </c>
      <c r="AJ241" s="25">
        <v>45337</v>
      </c>
      <c r="AK241" s="20" t="s">
        <v>66</v>
      </c>
      <c r="AL241" s="21">
        <v>45327</v>
      </c>
      <c r="AM241" s="20" t="str">
        <f t="shared" si="12"/>
        <v>Wk6</v>
      </c>
      <c r="AN241" t="e">
        <v>#N/A</v>
      </c>
      <c r="AO241" s="26">
        <v>45327.400378819446</v>
      </c>
      <c r="AP241" s="26"/>
      <c r="AQ241" s="20"/>
      <c r="AR241" s="20" t="s">
        <v>66</v>
      </c>
      <c r="AS241" s="20" t="s">
        <v>40</v>
      </c>
      <c r="AT241" s="27">
        <v>45344</v>
      </c>
      <c r="AU241" s="28" t="s">
        <v>40</v>
      </c>
      <c r="AV241" s="25"/>
      <c r="AW241" s="20"/>
      <c r="AX241" t="e">
        <f>IF(MATCH(F241,Sheet1!A:A,0),"YES","NO")</f>
        <v>#N/A</v>
      </c>
    </row>
    <row r="242" spans="1:50" x14ac:dyDescent="0.35">
      <c r="A242" s="18" t="s">
        <v>804</v>
      </c>
      <c r="B242" s="19">
        <v>0.69739700263999993</v>
      </c>
      <c r="C242" s="19">
        <v>1.0299398316570001</v>
      </c>
      <c r="D242" s="18">
        <v>2023</v>
      </c>
      <c r="E242" s="20" t="s">
        <v>811</v>
      </c>
      <c r="F242" s="20" t="s">
        <v>812</v>
      </c>
      <c r="G242" s="19">
        <v>1.0299398316570001</v>
      </c>
      <c r="H242" s="20" t="s">
        <v>813</v>
      </c>
      <c r="I242" s="20" t="s">
        <v>367</v>
      </c>
      <c r="J242" s="20" t="s">
        <v>96</v>
      </c>
      <c r="K242" s="20"/>
      <c r="L242" s="21"/>
      <c r="M242" s="21"/>
      <c r="N242" s="21" t="s">
        <v>2181</v>
      </c>
      <c r="O242" s="85" t="s">
        <v>1991</v>
      </c>
      <c r="P242" s="20">
        <v>2023</v>
      </c>
      <c r="Q242" s="20" t="s">
        <v>1986</v>
      </c>
      <c r="R242" s="20" t="s">
        <v>39</v>
      </c>
      <c r="S242" s="20" t="s">
        <v>1833</v>
      </c>
      <c r="T242" s="20" t="str">
        <f t="shared" si="11"/>
        <v>DWDM-6955A</v>
      </c>
      <c r="U242" s="20" t="s">
        <v>811</v>
      </c>
      <c r="V242" s="20" t="s">
        <v>40</v>
      </c>
      <c r="W242" s="20" t="s">
        <v>1753</v>
      </c>
      <c r="X242" s="20" t="e">
        <v>#N/A</v>
      </c>
      <c r="Y242" s="20" t="e">
        <v>#N/A</v>
      </c>
      <c r="Z242" s="20" t="e">
        <v>#N/A</v>
      </c>
      <c r="AA242" s="132"/>
      <c r="AB242" s="20"/>
      <c r="AC242" s="21">
        <v>45266</v>
      </c>
      <c r="AD242" s="21"/>
      <c r="AE242" s="22"/>
      <c r="AF242" s="22"/>
      <c r="AG242" s="23"/>
      <c r="AH242" s="20" t="s">
        <v>66</v>
      </c>
      <c r="AI242" s="24">
        <v>45301</v>
      </c>
      <c r="AJ242" s="25">
        <v>45308</v>
      </c>
      <c r="AK242" s="20" t="s">
        <v>66</v>
      </c>
      <c r="AL242" s="21">
        <v>45299</v>
      </c>
      <c r="AM242" s="20" t="str">
        <f t="shared" si="12"/>
        <v>Wk2</v>
      </c>
      <c r="AN242" t="e">
        <v>#N/A</v>
      </c>
      <c r="AO242" s="26"/>
      <c r="AP242" s="20"/>
      <c r="AQ242" s="20"/>
      <c r="AR242" s="20" t="s">
        <v>66</v>
      </c>
      <c r="AS242" s="20" t="s">
        <v>40</v>
      </c>
      <c r="AT242" s="27">
        <v>45344</v>
      </c>
      <c r="AU242" s="28" t="s">
        <v>40</v>
      </c>
      <c r="AV242" s="25"/>
      <c r="AW242" s="20"/>
      <c r="AX242" t="e">
        <f>IF(MATCH(F242,Sheet1!A:A,0),"YES","NO")</f>
        <v>#N/A</v>
      </c>
    </row>
    <row r="243" spans="1:50" x14ac:dyDescent="0.35">
      <c r="A243" s="18" t="s">
        <v>293</v>
      </c>
      <c r="B243" s="19">
        <v>0.43190909045600001</v>
      </c>
      <c r="C243" s="19">
        <v>0.78559273607375002</v>
      </c>
      <c r="D243" s="18">
        <v>2023</v>
      </c>
      <c r="E243" s="20" t="s">
        <v>814</v>
      </c>
      <c r="F243" s="20" t="s">
        <v>815</v>
      </c>
      <c r="G243" s="19">
        <v>0.78559273607375002</v>
      </c>
      <c r="H243" s="20" t="s">
        <v>816</v>
      </c>
      <c r="I243" s="20" t="s">
        <v>342</v>
      </c>
      <c r="J243" s="20" t="s">
        <v>96</v>
      </c>
      <c r="K243" s="20"/>
      <c r="L243" s="21"/>
      <c r="M243" s="21"/>
      <c r="N243" s="21" t="e">
        <v>#N/A</v>
      </c>
      <c r="O243" s="85" t="s">
        <v>1878</v>
      </c>
      <c r="P243" s="20"/>
      <c r="Q243" s="20"/>
      <c r="R243" s="20"/>
      <c r="S243" s="20"/>
      <c r="T243" s="20" t="str">
        <f t="shared" si="11"/>
        <v>DWDM-</v>
      </c>
      <c r="U243" s="20"/>
      <c r="V243" s="20"/>
      <c r="W243" s="20" t="s">
        <v>2295</v>
      </c>
      <c r="X243" s="20" t="e">
        <v>#N/A</v>
      </c>
      <c r="Y243" s="20" t="e">
        <v>#N/A</v>
      </c>
      <c r="Z243" s="20" t="e">
        <v>#N/A</v>
      </c>
      <c r="AA243" s="132">
        <v>45363</v>
      </c>
      <c r="AB243" s="20" t="str">
        <f>"Wk"&amp;WEEKNUM(AA243,21)</f>
        <v>Wk11</v>
      </c>
      <c r="AC243" s="21">
        <v>45373</v>
      </c>
      <c r="AD243" s="21"/>
      <c r="AE243" s="22"/>
      <c r="AF243" s="22"/>
      <c r="AG243" s="23"/>
      <c r="AH243" s="20" t="s">
        <v>41</v>
      </c>
      <c r="AI243" s="24"/>
      <c r="AJ243" s="25" t="s">
        <v>40</v>
      </c>
      <c r="AK243" s="20" t="s">
        <v>41</v>
      </c>
      <c r="AL243" s="21">
        <v>45225</v>
      </c>
      <c r="AM243" s="20" t="str">
        <f t="shared" si="12"/>
        <v>Wk43</v>
      </c>
      <c r="AN243" t="s">
        <v>2276</v>
      </c>
      <c r="AO243" s="26"/>
      <c r="AP243" s="20"/>
      <c r="AQ243" s="20"/>
      <c r="AR243" s="20"/>
      <c r="AS243" s="20" t="s">
        <v>40</v>
      </c>
      <c r="AT243" s="27">
        <v>45225</v>
      </c>
      <c r="AU243" s="28" t="s">
        <v>40</v>
      </c>
      <c r="AV243" s="25"/>
      <c r="AW243" s="20"/>
      <c r="AX243" t="e">
        <f>IF(MATCH(F243,Sheet1!A:A,0),"YES","NO")</f>
        <v>#N/A</v>
      </c>
    </row>
    <row r="244" spans="1:50" x14ac:dyDescent="0.35">
      <c r="A244" s="18" t="s">
        <v>817</v>
      </c>
      <c r="B244" s="19">
        <v>0.78074717215149991</v>
      </c>
      <c r="C244" s="32">
        <v>0.7453930715025</v>
      </c>
      <c r="D244" s="18" t="s">
        <v>59</v>
      </c>
      <c r="E244" s="20" t="s">
        <v>818</v>
      </c>
      <c r="F244" s="33" t="s">
        <v>819</v>
      </c>
      <c r="G244" s="32">
        <v>0.7453930715025</v>
      </c>
      <c r="H244" s="37" t="s">
        <v>820</v>
      </c>
      <c r="I244" s="20" t="s">
        <v>200</v>
      </c>
      <c r="J244" s="20" t="s">
        <v>96</v>
      </c>
      <c r="K244" s="20"/>
      <c r="L244" s="21" t="s">
        <v>41</v>
      </c>
      <c r="M244" s="21" t="s">
        <v>41</v>
      </c>
      <c r="N244" s="21" t="e">
        <v>#N/A</v>
      </c>
      <c r="O244" s="85" t="s">
        <v>1878</v>
      </c>
      <c r="P244" s="20"/>
      <c r="Q244" s="20"/>
      <c r="R244" s="20"/>
      <c r="S244" s="20"/>
      <c r="T244" s="20" t="str">
        <f t="shared" si="11"/>
        <v>DWDM-</v>
      </c>
      <c r="U244" s="20"/>
      <c r="V244" s="20"/>
      <c r="W244" s="20" t="s">
        <v>2295</v>
      </c>
      <c r="X244" s="20" t="s">
        <v>2244</v>
      </c>
      <c r="Y244" s="20" t="s">
        <v>1511</v>
      </c>
      <c r="Z244" s="20" t="s">
        <v>1511</v>
      </c>
      <c r="AA244" s="132">
        <v>45400</v>
      </c>
      <c r="AB244" s="20" t="str">
        <f>"Wk"&amp;WEEKNUM(AA244,21)</f>
        <v>Wk16</v>
      </c>
      <c r="AC244" s="21">
        <v>45400</v>
      </c>
      <c r="AD244" s="21"/>
      <c r="AE244" s="22"/>
      <c r="AF244" s="22"/>
      <c r="AG244" s="23"/>
      <c r="AH244" s="20"/>
      <c r="AI244" s="24"/>
      <c r="AJ244" s="25"/>
      <c r="AK244" s="20" t="s">
        <v>66</v>
      </c>
      <c r="AL244" s="21">
        <v>45400</v>
      </c>
      <c r="AM244" s="20" t="str">
        <f t="shared" si="12"/>
        <v>Wk16</v>
      </c>
      <c r="AN244" t="s">
        <v>2276</v>
      </c>
      <c r="AO244" s="26">
        <v>0</v>
      </c>
      <c r="AP244" s="20"/>
      <c r="AQ244" s="20"/>
      <c r="AR244" s="20"/>
      <c r="AS244" s="20"/>
      <c r="AT244" s="27"/>
      <c r="AU244" s="28"/>
      <c r="AV244" s="27"/>
      <c r="AW244" s="21">
        <v>45407</v>
      </c>
      <c r="AX244" t="e">
        <f>IF(MATCH(F244,Sheet1!A:A,0),"YES","NO")</f>
        <v>#N/A</v>
      </c>
    </row>
    <row r="245" spans="1:50" x14ac:dyDescent="0.35">
      <c r="A245" s="18" t="s">
        <v>817</v>
      </c>
      <c r="B245" s="19">
        <v>0.78074717215149991</v>
      </c>
      <c r="C245" s="32">
        <v>0.7453930715025</v>
      </c>
      <c r="D245" s="18" t="s">
        <v>59</v>
      </c>
      <c r="E245" s="20" t="s">
        <v>797</v>
      </c>
      <c r="F245" s="33" t="s">
        <v>821</v>
      </c>
      <c r="G245" s="32">
        <v>0.7453930715025</v>
      </c>
      <c r="H245" s="37" t="s">
        <v>822</v>
      </c>
      <c r="I245" s="20" t="s">
        <v>200</v>
      </c>
      <c r="J245" s="20" t="s">
        <v>96</v>
      </c>
      <c r="K245" s="20"/>
      <c r="L245" s="21" t="s">
        <v>41</v>
      </c>
      <c r="M245" s="21" t="s">
        <v>41</v>
      </c>
      <c r="N245" s="21" t="s">
        <v>2175</v>
      </c>
      <c r="O245" s="85" t="s">
        <v>1991</v>
      </c>
      <c r="P245" s="20">
        <v>2023</v>
      </c>
      <c r="Q245" s="20" t="s">
        <v>1986</v>
      </c>
      <c r="R245" s="20" t="s">
        <v>39</v>
      </c>
      <c r="S245" s="20" t="s">
        <v>1833</v>
      </c>
      <c r="T245" s="20" t="str">
        <f t="shared" si="11"/>
        <v>DWDM-6442A</v>
      </c>
      <c r="U245" s="20" t="s">
        <v>797</v>
      </c>
      <c r="V245" s="20" t="s">
        <v>40</v>
      </c>
      <c r="W245" s="20" t="s">
        <v>2295</v>
      </c>
      <c r="X245" s="20" t="s">
        <v>2244</v>
      </c>
      <c r="Y245" s="20" t="s">
        <v>1511</v>
      </c>
      <c r="Z245" s="20" t="s">
        <v>1511</v>
      </c>
      <c r="AA245" s="132">
        <v>45405</v>
      </c>
      <c r="AB245" s="20" t="str">
        <f>"Wk"&amp;WEEKNUM(AA245,21)</f>
        <v>Wk17</v>
      </c>
      <c r="AC245" s="21">
        <v>45405</v>
      </c>
      <c r="AD245" s="21"/>
      <c r="AE245" s="22"/>
      <c r="AF245" s="22"/>
      <c r="AG245" s="23"/>
      <c r="AH245" s="20"/>
      <c r="AI245" s="24"/>
      <c r="AJ245" s="25"/>
      <c r="AK245" s="20" t="s">
        <v>66</v>
      </c>
      <c r="AL245" s="21">
        <v>45405</v>
      </c>
      <c r="AM245" s="20" t="str">
        <f t="shared" si="12"/>
        <v>Wk17</v>
      </c>
      <c r="AN245" t="s">
        <v>2276</v>
      </c>
      <c r="AO245" s="26">
        <v>0</v>
      </c>
      <c r="AP245" s="20"/>
      <c r="AQ245" s="20"/>
      <c r="AR245" s="20"/>
      <c r="AS245" s="20"/>
      <c r="AT245" s="27"/>
      <c r="AU245" s="28"/>
      <c r="AV245" s="27"/>
      <c r="AW245" s="21">
        <v>45407</v>
      </c>
      <c r="AX245" t="e">
        <f>IF(MATCH(F245,Sheet1!A:A,0),"YES","NO")</f>
        <v>#N/A</v>
      </c>
    </row>
    <row r="246" spans="1:50" x14ac:dyDescent="0.35">
      <c r="A246" s="18" t="s">
        <v>817</v>
      </c>
      <c r="B246" s="19">
        <v>0.78074717215149991</v>
      </c>
      <c r="C246" s="32">
        <v>0.7453930715025</v>
      </c>
      <c r="D246" s="18" t="s">
        <v>59</v>
      </c>
      <c r="E246" s="20" t="s">
        <v>823</v>
      </c>
      <c r="F246" s="33" t="s">
        <v>824</v>
      </c>
      <c r="G246" s="32">
        <v>0.7453930715025</v>
      </c>
      <c r="H246" s="37" t="s">
        <v>825</v>
      </c>
      <c r="I246" s="20" t="s">
        <v>200</v>
      </c>
      <c r="J246" s="20" t="s">
        <v>96</v>
      </c>
      <c r="K246" s="20"/>
      <c r="L246" s="21" t="s">
        <v>41</v>
      </c>
      <c r="M246" s="21" t="s">
        <v>41</v>
      </c>
      <c r="N246" s="21" t="e">
        <v>#N/A</v>
      </c>
      <c r="O246" s="85" t="s">
        <v>1878</v>
      </c>
      <c r="P246" s="20"/>
      <c r="Q246" s="20"/>
      <c r="R246" s="20"/>
      <c r="S246" s="20"/>
      <c r="T246" s="20" t="str">
        <f t="shared" si="11"/>
        <v>DWDM-</v>
      </c>
      <c r="U246" s="20"/>
      <c r="V246" s="20"/>
      <c r="W246" s="20" t="s">
        <v>2295</v>
      </c>
      <c r="X246" s="20" t="s">
        <v>2244</v>
      </c>
      <c r="Y246" s="20" t="s">
        <v>1511</v>
      </c>
      <c r="Z246" s="20" t="s">
        <v>1511</v>
      </c>
      <c r="AA246" s="132">
        <v>45406</v>
      </c>
      <c r="AB246" s="20" t="str">
        <f>"Wk"&amp;WEEKNUM(AA246,21)</f>
        <v>Wk17</v>
      </c>
      <c r="AC246" s="21">
        <v>45406</v>
      </c>
      <c r="AD246" s="21"/>
      <c r="AE246" s="22"/>
      <c r="AF246" s="22"/>
      <c r="AG246" s="23"/>
      <c r="AH246" s="20"/>
      <c r="AI246" s="24"/>
      <c r="AJ246" s="25"/>
      <c r="AK246" s="20" t="s">
        <v>66</v>
      </c>
      <c r="AL246" s="21">
        <v>45406</v>
      </c>
      <c r="AM246" s="20" t="str">
        <f t="shared" si="12"/>
        <v>Wk17</v>
      </c>
      <c r="AN246" t="s">
        <v>2276</v>
      </c>
      <c r="AO246" s="26">
        <v>0</v>
      </c>
      <c r="AP246" s="20"/>
      <c r="AQ246" s="20"/>
      <c r="AR246" s="20"/>
      <c r="AS246" s="20"/>
      <c r="AT246" s="27"/>
      <c r="AU246" s="28"/>
      <c r="AV246" s="27"/>
      <c r="AW246" s="21">
        <v>45407</v>
      </c>
      <c r="AX246" t="e">
        <f>IF(MATCH(F246,Sheet1!A:A,0),"YES","NO")</f>
        <v>#N/A</v>
      </c>
    </row>
    <row r="247" spans="1:50" hidden="1" x14ac:dyDescent="0.35">
      <c r="A247" s="18" t="s">
        <v>826</v>
      </c>
      <c r="B247" s="19">
        <v>0.34857824641200003</v>
      </c>
      <c r="C247" s="19" t="e">
        <v>#N/A</v>
      </c>
      <c r="D247" s="18">
        <v>2023</v>
      </c>
      <c r="E247" s="20" t="s">
        <v>303</v>
      </c>
      <c r="F247" s="20" t="s">
        <v>827</v>
      </c>
      <c r="G247" s="19" t="e">
        <v>#N/A</v>
      </c>
      <c r="H247" s="20" t="s">
        <v>828</v>
      </c>
      <c r="I247" s="20" t="s">
        <v>426</v>
      </c>
      <c r="J247" s="20" t="s">
        <v>96</v>
      </c>
      <c r="K247" s="20"/>
      <c r="L247" s="21"/>
      <c r="M247" s="21"/>
      <c r="N247" s="21" t="s">
        <v>2004</v>
      </c>
      <c r="O247" s="85" t="s">
        <v>1990</v>
      </c>
      <c r="P247" s="20">
        <v>2024</v>
      </c>
      <c r="Q247" s="20" t="s">
        <v>184</v>
      </c>
      <c r="R247" s="20" t="s">
        <v>39</v>
      </c>
      <c r="S247" s="20" t="s">
        <v>1972</v>
      </c>
      <c r="T247" s="20" t="str">
        <f t="shared" si="11"/>
        <v>DWDM-2021B</v>
      </c>
      <c r="U247" s="20" t="s">
        <v>303</v>
      </c>
      <c r="V247" s="20" t="s">
        <v>1897</v>
      </c>
      <c r="W247" s="20" t="s">
        <v>2295</v>
      </c>
      <c r="X247" s="20" t="e">
        <v>#N/A</v>
      </c>
      <c r="Y247" s="20" t="e">
        <v>#N/A</v>
      </c>
      <c r="Z247" s="20" t="e">
        <v>#N/A</v>
      </c>
      <c r="AA247" s="132"/>
      <c r="AB247" s="20"/>
      <c r="AC247" s="21" t="s">
        <v>40</v>
      </c>
      <c r="AD247" s="21"/>
      <c r="AE247" s="22"/>
      <c r="AF247" s="22"/>
      <c r="AG247" s="23"/>
      <c r="AH247" s="20" t="s">
        <v>66</v>
      </c>
      <c r="AI247" s="24"/>
      <c r="AJ247" s="25" t="s">
        <v>40</v>
      </c>
      <c r="AK247" s="20" t="s">
        <v>41</v>
      </c>
      <c r="AL247" s="21">
        <v>45116</v>
      </c>
      <c r="AM247" s="20" t="str">
        <f t="shared" si="12"/>
        <v>Wk27</v>
      </c>
      <c r="AN247" t="e">
        <v>#N/A</v>
      </c>
      <c r="AO247" s="26"/>
      <c r="AP247" s="20"/>
      <c r="AQ247" s="20"/>
      <c r="AR247" s="20" t="s">
        <v>66</v>
      </c>
      <c r="AS247" s="20" t="s">
        <v>40</v>
      </c>
      <c r="AT247" s="27">
        <v>45116</v>
      </c>
      <c r="AU247" s="28" t="s">
        <v>40</v>
      </c>
      <c r="AV247" s="25"/>
      <c r="AW247" s="20"/>
      <c r="AX247" t="e">
        <f>IF(MATCH(F247,Sheet1!A:A,0),"YES","NO")</f>
        <v>#N/A</v>
      </c>
    </row>
    <row r="248" spans="1:50" hidden="1" x14ac:dyDescent="0.35">
      <c r="A248" s="18" t="s">
        <v>826</v>
      </c>
      <c r="B248" s="19">
        <v>0.34857824641200003</v>
      </c>
      <c r="C248" s="19" t="e">
        <v>#N/A</v>
      </c>
      <c r="D248" s="18">
        <v>2023</v>
      </c>
      <c r="E248" s="20" t="s">
        <v>450</v>
      </c>
      <c r="F248" s="20" t="s">
        <v>829</v>
      </c>
      <c r="G248" s="19" t="e">
        <v>#N/A</v>
      </c>
      <c r="H248" s="20" t="s">
        <v>830</v>
      </c>
      <c r="I248" s="20" t="s">
        <v>426</v>
      </c>
      <c r="J248" s="20" t="s">
        <v>96</v>
      </c>
      <c r="K248" s="20"/>
      <c r="L248" s="21"/>
      <c r="M248" s="21"/>
      <c r="N248" s="21" t="e">
        <v>#N/A</v>
      </c>
      <c r="O248" s="85" t="s">
        <v>1878</v>
      </c>
      <c r="P248" s="20"/>
      <c r="Q248" s="20"/>
      <c r="R248" s="20"/>
      <c r="S248" s="20"/>
      <c r="T248" s="20" t="str">
        <f t="shared" si="11"/>
        <v>DWDM-</v>
      </c>
      <c r="U248" s="20"/>
      <c r="V248" s="20"/>
      <c r="W248" s="20" t="s">
        <v>2295</v>
      </c>
      <c r="X248" s="20" t="e">
        <v>#N/A</v>
      </c>
      <c r="Y248" s="20" t="e">
        <v>#N/A</v>
      </c>
      <c r="Z248" s="20" t="e">
        <v>#N/A</v>
      </c>
      <c r="AA248" s="132"/>
      <c r="AB248" s="20"/>
      <c r="AC248" s="21" t="s">
        <v>40</v>
      </c>
      <c r="AD248" s="21"/>
      <c r="AE248" s="22"/>
      <c r="AF248" s="22"/>
      <c r="AG248" s="23"/>
      <c r="AH248" s="20" t="s">
        <v>66</v>
      </c>
      <c r="AI248" s="24"/>
      <c r="AJ248" s="25" t="s">
        <v>40</v>
      </c>
      <c r="AK248" s="20" t="s">
        <v>41</v>
      </c>
      <c r="AL248" s="21">
        <v>45116</v>
      </c>
      <c r="AM248" s="20" t="str">
        <f t="shared" si="12"/>
        <v>Wk27</v>
      </c>
      <c r="AN248" t="e">
        <v>#N/A</v>
      </c>
      <c r="AO248" s="26"/>
      <c r="AP248" s="20"/>
      <c r="AQ248" s="20"/>
      <c r="AR248" s="20" t="s">
        <v>66</v>
      </c>
      <c r="AS248" s="20" t="s">
        <v>40</v>
      </c>
      <c r="AT248" s="27">
        <v>45116</v>
      </c>
      <c r="AU248" s="28" t="s">
        <v>40</v>
      </c>
      <c r="AV248" s="25"/>
      <c r="AW248" s="20"/>
      <c r="AX248" t="e">
        <f>IF(MATCH(F248,Sheet1!A:A,0),"YES","NO")</f>
        <v>#N/A</v>
      </c>
    </row>
    <row r="249" spans="1:50" hidden="1" x14ac:dyDescent="0.35">
      <c r="A249" s="18" t="s">
        <v>831</v>
      </c>
      <c r="B249" s="19">
        <v>0.34967434946100001</v>
      </c>
      <c r="C249" s="19" t="e">
        <v>#N/A</v>
      </c>
      <c r="D249" s="18">
        <v>2023</v>
      </c>
      <c r="E249" s="20" t="s">
        <v>832</v>
      </c>
      <c r="F249" s="20" t="s">
        <v>833</v>
      </c>
      <c r="G249" s="19" t="e">
        <v>#N/A</v>
      </c>
      <c r="H249" s="20" t="s">
        <v>834</v>
      </c>
      <c r="I249" s="20" t="s">
        <v>693</v>
      </c>
      <c r="J249" s="20" t="s">
        <v>96</v>
      </c>
      <c r="K249" s="20"/>
      <c r="L249" s="21"/>
      <c r="M249" s="21"/>
      <c r="N249" s="21" t="e">
        <v>#N/A</v>
      </c>
      <c r="O249" s="85" t="s">
        <v>1878</v>
      </c>
      <c r="P249" s="20"/>
      <c r="Q249" s="20"/>
      <c r="R249" s="20"/>
      <c r="S249" s="20"/>
      <c r="T249" s="20" t="str">
        <f t="shared" si="11"/>
        <v>DWDM-</v>
      </c>
      <c r="U249" s="20"/>
      <c r="V249" s="20"/>
      <c r="W249" s="20" t="s">
        <v>2295</v>
      </c>
      <c r="X249" s="20" t="e">
        <v>#N/A</v>
      </c>
      <c r="Y249" s="20" t="e">
        <v>#N/A</v>
      </c>
      <c r="Z249" s="20" t="e">
        <v>#N/A</v>
      </c>
      <c r="AA249" s="132">
        <v>45363</v>
      </c>
      <c r="AB249" s="20" t="str">
        <f>"Wk"&amp;WEEKNUM(AA249,21)</f>
        <v>Wk11</v>
      </c>
      <c r="AC249" s="21" t="s">
        <v>40</v>
      </c>
      <c r="AD249" s="21"/>
      <c r="AE249" s="22"/>
      <c r="AF249" s="22"/>
      <c r="AG249" s="23"/>
      <c r="AH249" s="20" t="s">
        <v>66</v>
      </c>
      <c r="AI249" s="24"/>
      <c r="AJ249" s="25" t="s">
        <v>40</v>
      </c>
      <c r="AK249" s="20" t="s">
        <v>66</v>
      </c>
      <c r="AL249" s="21">
        <v>45113</v>
      </c>
      <c r="AM249" s="20" t="str">
        <f t="shared" si="12"/>
        <v>Wk27</v>
      </c>
      <c r="AN249" t="e">
        <v>#N/A</v>
      </c>
      <c r="AO249" s="26"/>
      <c r="AP249" s="20"/>
      <c r="AQ249" s="20"/>
      <c r="AR249" s="20" t="s">
        <v>66</v>
      </c>
      <c r="AS249" s="20" t="s">
        <v>40</v>
      </c>
      <c r="AT249" s="27">
        <v>45113</v>
      </c>
      <c r="AU249" s="28" t="s">
        <v>40</v>
      </c>
      <c r="AV249" s="25"/>
      <c r="AW249" s="20"/>
      <c r="AX249" t="e">
        <f>IF(MATCH(F249,Sheet1!A:A,0),"YES","NO")</f>
        <v>#N/A</v>
      </c>
    </row>
    <row r="250" spans="1:50" hidden="1" x14ac:dyDescent="0.35">
      <c r="A250" s="18" t="s">
        <v>831</v>
      </c>
      <c r="B250" s="19">
        <v>0.34967434946100001</v>
      </c>
      <c r="C250" s="19" t="e">
        <v>#N/A</v>
      </c>
      <c r="D250" s="18">
        <v>2023</v>
      </c>
      <c r="E250" s="20" t="s">
        <v>303</v>
      </c>
      <c r="F250" s="20" t="s">
        <v>835</v>
      </c>
      <c r="G250" s="19" t="e">
        <v>#N/A</v>
      </c>
      <c r="H250" s="20" t="s">
        <v>828</v>
      </c>
      <c r="I250" s="20" t="s">
        <v>693</v>
      </c>
      <c r="J250" s="20" t="s">
        <v>96</v>
      </c>
      <c r="K250" s="20"/>
      <c r="L250" s="21"/>
      <c r="M250" s="21"/>
      <c r="N250" s="21" t="s">
        <v>2004</v>
      </c>
      <c r="O250" s="85" t="s">
        <v>1990</v>
      </c>
      <c r="P250" s="20">
        <v>2024</v>
      </c>
      <c r="Q250" s="20" t="s">
        <v>184</v>
      </c>
      <c r="R250" s="20" t="s">
        <v>39</v>
      </c>
      <c r="S250" s="20" t="s">
        <v>1972</v>
      </c>
      <c r="T250" s="20" t="str">
        <f t="shared" si="11"/>
        <v>DWDM-2021B</v>
      </c>
      <c r="U250" s="20" t="s">
        <v>303</v>
      </c>
      <c r="V250" s="20" t="s">
        <v>1897</v>
      </c>
      <c r="W250" s="20" t="s">
        <v>2295</v>
      </c>
      <c r="X250" s="20" t="e">
        <v>#N/A</v>
      </c>
      <c r="Y250" s="20" t="e">
        <v>#N/A</v>
      </c>
      <c r="Z250" s="20" t="e">
        <v>#N/A</v>
      </c>
      <c r="AA250" s="132">
        <v>45363</v>
      </c>
      <c r="AB250" s="20" t="str">
        <f>"Wk"&amp;WEEKNUM(AA250,21)</f>
        <v>Wk11</v>
      </c>
      <c r="AC250" s="21" t="s">
        <v>40</v>
      </c>
      <c r="AD250" s="21"/>
      <c r="AE250" s="22"/>
      <c r="AF250" s="22"/>
      <c r="AG250" s="23"/>
      <c r="AH250" s="20" t="s">
        <v>66</v>
      </c>
      <c r="AI250" s="24"/>
      <c r="AJ250" s="25" t="s">
        <v>40</v>
      </c>
      <c r="AK250" s="20" t="s">
        <v>66</v>
      </c>
      <c r="AL250" s="21">
        <v>45113</v>
      </c>
      <c r="AM250" s="20" t="str">
        <f t="shared" si="12"/>
        <v>Wk27</v>
      </c>
      <c r="AN250" t="e">
        <v>#N/A</v>
      </c>
      <c r="AO250" s="26"/>
      <c r="AP250" s="20"/>
      <c r="AQ250" s="20"/>
      <c r="AR250" s="20" t="s">
        <v>66</v>
      </c>
      <c r="AS250" s="20" t="s">
        <v>40</v>
      </c>
      <c r="AT250" s="27">
        <v>45113</v>
      </c>
      <c r="AU250" s="28" t="s">
        <v>40</v>
      </c>
      <c r="AV250" s="25"/>
      <c r="AW250" s="20"/>
      <c r="AX250" t="e">
        <f>IF(MATCH(F250,Sheet1!A:A,0),"YES","NO")</f>
        <v>#N/A</v>
      </c>
    </row>
    <row r="251" spans="1:50" x14ac:dyDescent="0.35">
      <c r="A251" s="18" t="s">
        <v>836</v>
      </c>
      <c r="B251" s="19" t="e">
        <v>#N/A</v>
      </c>
      <c r="C251" s="19" t="e">
        <v>#N/A</v>
      </c>
      <c r="D251" s="18">
        <v>2023</v>
      </c>
      <c r="E251" s="20" t="s">
        <v>60</v>
      </c>
      <c r="F251" s="20" t="s">
        <v>837</v>
      </c>
      <c r="G251" s="19" t="e">
        <v>#N/A</v>
      </c>
      <c r="H251" s="20" t="s">
        <v>838</v>
      </c>
      <c r="I251" s="20" t="s">
        <v>367</v>
      </c>
      <c r="J251" s="20" t="s">
        <v>96</v>
      </c>
      <c r="K251" s="20"/>
      <c r="L251" s="21"/>
      <c r="M251" s="21"/>
      <c r="N251" s="21" t="s">
        <v>1996</v>
      </c>
      <c r="O251" s="85" t="s">
        <v>1991</v>
      </c>
      <c r="P251" s="20">
        <v>2024</v>
      </c>
      <c r="Q251" s="20" t="s">
        <v>184</v>
      </c>
      <c r="R251" s="20" t="s">
        <v>39</v>
      </c>
      <c r="S251" s="20" t="s">
        <v>1968</v>
      </c>
      <c r="T251" s="20" t="str">
        <f t="shared" si="11"/>
        <v>DWDM-1049B</v>
      </c>
      <c r="U251" s="20" t="s">
        <v>60</v>
      </c>
      <c r="V251" s="20" t="s">
        <v>1897</v>
      </c>
      <c r="W251" s="20" t="s">
        <v>1898</v>
      </c>
      <c r="X251" s="20" t="e">
        <v>#N/A</v>
      </c>
      <c r="Y251" s="20" t="e">
        <v>#N/A</v>
      </c>
      <c r="Z251" s="20" t="e">
        <v>#N/A</v>
      </c>
      <c r="AA251" s="132"/>
      <c r="AB251" s="20"/>
      <c r="AC251" s="21">
        <v>45195</v>
      </c>
      <c r="AD251" s="21"/>
      <c r="AE251" s="22" t="s">
        <v>839</v>
      </c>
      <c r="AF251" s="22"/>
      <c r="AG251" s="23">
        <v>45300</v>
      </c>
      <c r="AH251" s="20" t="s">
        <v>66</v>
      </c>
      <c r="AI251" s="39">
        <v>45313</v>
      </c>
      <c r="AJ251" s="25">
        <v>45300</v>
      </c>
      <c r="AK251" s="20" t="s">
        <v>66</v>
      </c>
      <c r="AL251" s="21">
        <v>45320</v>
      </c>
      <c r="AM251" s="20" t="str">
        <f t="shared" si="12"/>
        <v>Wk5</v>
      </c>
      <c r="AN251" t="s">
        <v>2275</v>
      </c>
      <c r="AO251" s="26">
        <v>45320.411316666665</v>
      </c>
      <c r="AP251" s="26"/>
      <c r="AQ251" s="20"/>
      <c r="AR251" s="20"/>
      <c r="AS251" s="20"/>
      <c r="AT251" s="27"/>
      <c r="AU251" s="28"/>
      <c r="AV251" s="25"/>
      <c r="AW251" s="20"/>
      <c r="AX251" t="e">
        <f>IF(MATCH(F251,Sheet1!A:A,0),"YES","NO")</f>
        <v>#N/A</v>
      </c>
    </row>
    <row r="252" spans="1:50" x14ac:dyDescent="0.35">
      <c r="A252" s="18" t="s">
        <v>836</v>
      </c>
      <c r="B252" s="19" t="e">
        <v>#N/A</v>
      </c>
      <c r="C252" s="19" t="e">
        <v>#N/A</v>
      </c>
      <c r="D252" s="18">
        <v>2023</v>
      </c>
      <c r="E252" s="20" t="s">
        <v>840</v>
      </c>
      <c r="F252" s="20" t="s">
        <v>841</v>
      </c>
      <c r="G252" s="19" t="e">
        <v>#N/A</v>
      </c>
      <c r="H252" s="20" t="s">
        <v>842</v>
      </c>
      <c r="I252" s="20" t="s">
        <v>367</v>
      </c>
      <c r="J252" s="30" t="s">
        <v>96</v>
      </c>
      <c r="K252" s="30"/>
      <c r="L252" s="21"/>
      <c r="M252" s="21"/>
      <c r="N252" s="21" t="e">
        <v>#N/A</v>
      </c>
      <c r="O252" s="85" t="s">
        <v>1878</v>
      </c>
      <c r="P252" s="20"/>
      <c r="Q252" s="20"/>
      <c r="R252" s="20"/>
      <c r="S252" s="20"/>
      <c r="T252" s="20" t="str">
        <f t="shared" si="11"/>
        <v>DWDM-</v>
      </c>
      <c r="U252" s="20"/>
      <c r="V252" s="20"/>
      <c r="W252" s="20"/>
      <c r="X252" s="20" t="e">
        <v>#N/A</v>
      </c>
      <c r="Y252" s="20" t="e">
        <v>#N/A</v>
      </c>
      <c r="Z252" s="20" t="e">
        <v>#N/A</v>
      </c>
      <c r="AA252" s="132"/>
      <c r="AB252" s="20"/>
      <c r="AC252" s="21">
        <v>45209</v>
      </c>
      <c r="AD252" s="21"/>
      <c r="AE252" s="22"/>
      <c r="AF252" s="22"/>
      <c r="AG252" s="23"/>
      <c r="AH252" s="20" t="s">
        <v>66</v>
      </c>
      <c r="AI252" s="39">
        <v>45303</v>
      </c>
      <c r="AJ252" s="25">
        <v>45303</v>
      </c>
      <c r="AK252" s="20" t="s">
        <v>66</v>
      </c>
      <c r="AL252" s="21">
        <v>45306</v>
      </c>
      <c r="AM252" s="20" t="str">
        <f t="shared" si="12"/>
        <v>Wk3</v>
      </c>
      <c r="AN252" t="s">
        <v>2275</v>
      </c>
      <c r="AO252" s="26">
        <v>45306.458512847224</v>
      </c>
      <c r="AP252" s="26" t="s">
        <v>638</v>
      </c>
      <c r="AQ252" s="20"/>
      <c r="AR252" s="20"/>
      <c r="AS252" s="20"/>
      <c r="AT252" s="27"/>
      <c r="AU252" s="28"/>
      <c r="AV252" s="25"/>
      <c r="AW252" s="20"/>
      <c r="AX252" t="e">
        <f>IF(MATCH(F252,Sheet1!A:A,0),"YES","NO")</f>
        <v>#N/A</v>
      </c>
    </row>
    <row r="253" spans="1:50" ht="29" hidden="1" x14ac:dyDescent="0.35">
      <c r="A253" s="18" t="s">
        <v>836</v>
      </c>
      <c r="B253" s="19" t="e">
        <v>#N/A</v>
      </c>
      <c r="C253" s="19" t="e">
        <v>#N/A</v>
      </c>
      <c r="D253" s="18">
        <v>2023</v>
      </c>
      <c r="E253" s="20" t="s">
        <v>843</v>
      </c>
      <c r="F253" s="20" t="s">
        <v>844</v>
      </c>
      <c r="G253" s="19" t="e">
        <v>#N/A</v>
      </c>
      <c r="H253" s="20" t="s">
        <v>845</v>
      </c>
      <c r="I253" s="20" t="s">
        <v>367</v>
      </c>
      <c r="J253" s="20" t="s">
        <v>96</v>
      </c>
      <c r="K253" s="20"/>
      <c r="L253" s="21"/>
      <c r="M253" s="21"/>
      <c r="N253" s="21" t="s">
        <v>2078</v>
      </c>
      <c r="O253" s="85" t="s">
        <v>1991</v>
      </c>
      <c r="P253" s="20">
        <v>2023</v>
      </c>
      <c r="Q253" s="20" t="s">
        <v>1985</v>
      </c>
      <c r="R253" s="20" t="s">
        <v>39</v>
      </c>
      <c r="S253" s="20" t="s">
        <v>1833</v>
      </c>
      <c r="T253" s="20" t="str">
        <f t="shared" si="11"/>
        <v>DWDM-1413A</v>
      </c>
      <c r="U253" s="20" t="s">
        <v>843</v>
      </c>
      <c r="V253" s="20" t="s">
        <v>40</v>
      </c>
      <c r="W253" s="20" t="s">
        <v>1762</v>
      </c>
      <c r="X253" s="20" t="e">
        <v>#N/A</v>
      </c>
      <c r="Y253" s="20" t="s">
        <v>1506</v>
      </c>
      <c r="Z253" s="20" t="e">
        <v>#N/A</v>
      </c>
      <c r="AA253" s="132">
        <v>45454</v>
      </c>
      <c r="AB253" s="20" t="str">
        <f>"Wk"&amp;WEEKNUM(AA253,21)</f>
        <v>Wk24</v>
      </c>
      <c r="AC253" s="21"/>
      <c r="AD253" s="21" t="s">
        <v>2253</v>
      </c>
      <c r="AE253" s="20" t="s">
        <v>846</v>
      </c>
      <c r="AF253" s="22" t="s">
        <v>2359</v>
      </c>
      <c r="AG253" s="23"/>
      <c r="AH253" s="20" t="s">
        <v>41</v>
      </c>
      <c r="AI253" s="24"/>
      <c r="AJ253" s="25" t="s">
        <v>382</v>
      </c>
      <c r="AK253" s="20"/>
      <c r="AL253" s="20"/>
      <c r="AM253" s="20"/>
      <c r="AN253" t="s">
        <v>2275</v>
      </c>
      <c r="AO253" s="26"/>
      <c r="AP253" s="20"/>
      <c r="AQ253" s="20" t="s">
        <v>345</v>
      </c>
      <c r="AR253" s="20"/>
      <c r="AS253" s="20"/>
      <c r="AT253" s="27"/>
      <c r="AU253" s="28"/>
      <c r="AV253" s="25"/>
      <c r="AW253" s="20"/>
      <c r="AX253" t="e">
        <f>IF(MATCH(F253,Sheet1!A:A,0),"YES","NO")</f>
        <v>#N/A</v>
      </c>
    </row>
    <row r="254" spans="1:50" x14ac:dyDescent="0.35">
      <c r="A254" s="18" t="s">
        <v>847</v>
      </c>
      <c r="B254" s="19">
        <v>7.5475291698000005E-2</v>
      </c>
      <c r="C254" s="19" t="e">
        <v>#N/A</v>
      </c>
      <c r="D254" s="18">
        <v>2023</v>
      </c>
      <c r="E254" s="20" t="s">
        <v>60</v>
      </c>
      <c r="F254" s="20" t="s">
        <v>848</v>
      </c>
      <c r="G254" s="19" t="e">
        <v>#N/A</v>
      </c>
      <c r="H254" s="20" t="s">
        <v>849</v>
      </c>
      <c r="I254" s="20" t="s">
        <v>423</v>
      </c>
      <c r="J254" s="48" t="s">
        <v>64</v>
      </c>
      <c r="K254" s="48"/>
      <c r="L254" s="21"/>
      <c r="M254" s="21"/>
      <c r="N254" s="21" t="s">
        <v>1996</v>
      </c>
      <c r="O254" s="85" t="s">
        <v>1991</v>
      </c>
      <c r="P254" s="20">
        <v>2024</v>
      </c>
      <c r="Q254" s="20" t="s">
        <v>184</v>
      </c>
      <c r="R254" s="20" t="s">
        <v>39</v>
      </c>
      <c r="S254" s="20" t="s">
        <v>1968</v>
      </c>
      <c r="T254" s="20" t="str">
        <f t="shared" si="11"/>
        <v>DWDM-1049B</v>
      </c>
      <c r="U254" s="20" t="s">
        <v>60</v>
      </c>
      <c r="V254" s="20" t="s">
        <v>1897</v>
      </c>
      <c r="W254" s="20" t="s">
        <v>2295</v>
      </c>
      <c r="X254" s="20" t="e">
        <v>#N/A</v>
      </c>
      <c r="Y254" s="20" t="e">
        <v>#N/A</v>
      </c>
      <c r="Z254" s="20" t="e">
        <v>#N/A</v>
      </c>
      <c r="AA254" s="132"/>
      <c r="AB254" s="20"/>
      <c r="AC254" s="21">
        <v>45216</v>
      </c>
      <c r="AD254" s="21"/>
      <c r="AE254" s="22"/>
      <c r="AF254" s="22"/>
      <c r="AG254" s="23"/>
      <c r="AH254" s="20" t="s">
        <v>66</v>
      </c>
      <c r="AI254" s="24"/>
      <c r="AJ254" s="25" t="s">
        <v>40</v>
      </c>
      <c r="AK254" s="20" t="s">
        <v>66</v>
      </c>
      <c r="AL254" s="21">
        <v>45216</v>
      </c>
      <c r="AM254" s="20" t="str">
        <f t="shared" si="12"/>
        <v>Wk42</v>
      </c>
      <c r="AN254" t="s">
        <v>2277</v>
      </c>
      <c r="AO254" s="26"/>
      <c r="AP254" s="20"/>
      <c r="AQ254" s="20"/>
      <c r="AR254" s="20" t="s">
        <v>66</v>
      </c>
      <c r="AS254" s="20" t="s">
        <v>40</v>
      </c>
      <c r="AT254" s="27">
        <v>45223</v>
      </c>
      <c r="AU254" s="28" t="s">
        <v>40</v>
      </c>
      <c r="AV254" s="25"/>
      <c r="AW254" s="20"/>
      <c r="AX254" t="e">
        <f>IF(MATCH(F254,Sheet1!A:A,0),"YES","NO")</f>
        <v>#N/A</v>
      </c>
    </row>
    <row r="255" spans="1:50" x14ac:dyDescent="0.35">
      <c r="A255" s="18" t="s">
        <v>847</v>
      </c>
      <c r="B255" s="19">
        <v>7.5475291698000005E-2</v>
      </c>
      <c r="C255" s="19" t="e">
        <v>#N/A</v>
      </c>
      <c r="D255" s="18">
        <v>2023</v>
      </c>
      <c r="E255" s="20" t="s">
        <v>357</v>
      </c>
      <c r="F255" s="20" t="s">
        <v>850</v>
      </c>
      <c r="G255" s="19" t="e">
        <v>#N/A</v>
      </c>
      <c r="H255" s="20" t="s">
        <v>851</v>
      </c>
      <c r="I255" s="20" t="s">
        <v>418</v>
      </c>
      <c r="J255" s="20" t="s">
        <v>64</v>
      </c>
      <c r="K255" s="20"/>
      <c r="L255" s="21"/>
      <c r="M255" s="21"/>
      <c r="N255" s="21" t="s">
        <v>1995</v>
      </c>
      <c r="O255" s="85" t="s">
        <v>1991</v>
      </c>
      <c r="P255" s="20">
        <v>2024</v>
      </c>
      <c r="Q255" s="20" t="s">
        <v>184</v>
      </c>
      <c r="R255" s="20" t="s">
        <v>39</v>
      </c>
      <c r="S255" s="20" t="s">
        <v>847</v>
      </c>
      <c r="T255" s="20" t="str">
        <f t="shared" si="11"/>
        <v>DWDM-1359A</v>
      </c>
      <c r="U255" s="20" t="s">
        <v>357</v>
      </c>
      <c r="V255" s="20" t="s">
        <v>1897</v>
      </c>
      <c r="W255" s="20" t="s">
        <v>1825</v>
      </c>
      <c r="X255" s="20" t="e">
        <v>#N/A</v>
      </c>
      <c r="Y255" s="20" t="e">
        <v>#N/A</v>
      </c>
      <c r="Z255" s="20" t="e">
        <v>#N/A</v>
      </c>
      <c r="AA255" s="132"/>
      <c r="AB255" s="20"/>
      <c r="AC255" s="21">
        <v>45216</v>
      </c>
      <c r="AD255" s="21"/>
      <c r="AE255" s="22"/>
      <c r="AF255" s="22"/>
      <c r="AG255" s="23"/>
      <c r="AH255" s="20" t="s">
        <v>66</v>
      </c>
      <c r="AI255" s="24"/>
      <c r="AJ255" s="25" t="s">
        <v>40</v>
      </c>
      <c r="AK255" s="20" t="s">
        <v>66</v>
      </c>
      <c r="AL255" s="21">
        <v>45216</v>
      </c>
      <c r="AM255" s="20" t="str">
        <f t="shared" si="12"/>
        <v>Wk42</v>
      </c>
      <c r="AN255" t="s">
        <v>2277</v>
      </c>
      <c r="AO255" s="26"/>
      <c r="AP255" s="20"/>
      <c r="AQ255" s="20"/>
      <c r="AR255" s="20" t="s">
        <v>66</v>
      </c>
      <c r="AS255" s="20" t="s">
        <v>40</v>
      </c>
      <c r="AT255" s="27">
        <v>45223</v>
      </c>
      <c r="AU255" s="28" t="s">
        <v>40</v>
      </c>
      <c r="AV255" s="25"/>
      <c r="AW255" s="20"/>
      <c r="AX255" t="e">
        <f>IF(MATCH(F255,Sheet1!A:A,0),"YES","NO")</f>
        <v>#N/A</v>
      </c>
    </row>
    <row r="256" spans="1:50" x14ac:dyDescent="0.35">
      <c r="A256" s="18" t="s">
        <v>847</v>
      </c>
      <c r="B256" s="19">
        <v>7.5475291698000005E-2</v>
      </c>
      <c r="C256" s="19" t="e">
        <v>#N/A</v>
      </c>
      <c r="D256" s="18">
        <v>2023</v>
      </c>
      <c r="E256" s="20" t="s">
        <v>443</v>
      </c>
      <c r="F256" s="20" t="s">
        <v>852</v>
      </c>
      <c r="G256" s="19" t="e">
        <v>#N/A</v>
      </c>
      <c r="H256" s="20" t="s">
        <v>853</v>
      </c>
      <c r="I256" s="20" t="s">
        <v>423</v>
      </c>
      <c r="J256" s="20" t="s">
        <v>64</v>
      </c>
      <c r="K256" s="20"/>
      <c r="L256" s="21"/>
      <c r="M256" s="21"/>
      <c r="N256" s="21" t="s">
        <v>2077</v>
      </c>
      <c r="O256" s="85" t="s">
        <v>1991</v>
      </c>
      <c r="P256" s="20">
        <v>2023</v>
      </c>
      <c r="Q256" s="20" t="s">
        <v>1985</v>
      </c>
      <c r="R256" s="20" t="s">
        <v>39</v>
      </c>
      <c r="S256" s="20" t="s">
        <v>1833</v>
      </c>
      <c r="T256" s="20" t="str">
        <f t="shared" si="11"/>
        <v>DWDM-1409A</v>
      </c>
      <c r="U256" s="20" t="s">
        <v>443</v>
      </c>
      <c r="V256" s="20" t="s">
        <v>40</v>
      </c>
      <c r="W256" s="20" t="s">
        <v>2295</v>
      </c>
      <c r="X256" s="20" t="e">
        <v>#N/A</v>
      </c>
      <c r="Y256" s="20" t="e">
        <v>#N/A</v>
      </c>
      <c r="Z256" s="20" t="e">
        <v>#N/A</v>
      </c>
      <c r="AA256" s="132"/>
      <c r="AB256" s="20"/>
      <c r="AC256" s="21">
        <v>45216</v>
      </c>
      <c r="AD256" s="21"/>
      <c r="AE256" s="22"/>
      <c r="AF256" s="22"/>
      <c r="AG256" s="23"/>
      <c r="AH256" s="20" t="s">
        <v>66</v>
      </c>
      <c r="AI256" s="24"/>
      <c r="AJ256" s="25" t="s">
        <v>40</v>
      </c>
      <c r="AK256" s="20" t="s">
        <v>66</v>
      </c>
      <c r="AL256" s="21">
        <v>45216</v>
      </c>
      <c r="AM256" s="20" t="str">
        <f t="shared" si="12"/>
        <v>Wk42</v>
      </c>
      <c r="AN256" t="s">
        <v>2277</v>
      </c>
      <c r="AO256" s="26"/>
      <c r="AP256" s="20"/>
      <c r="AQ256" s="20"/>
      <c r="AR256" s="20" t="s">
        <v>66</v>
      </c>
      <c r="AS256" s="20" t="s">
        <v>40</v>
      </c>
      <c r="AT256" s="27">
        <v>45223</v>
      </c>
      <c r="AU256" s="28" t="s">
        <v>40</v>
      </c>
      <c r="AV256" s="25"/>
      <c r="AW256" s="20"/>
      <c r="AX256" t="e">
        <f>IF(MATCH(F256,Sheet1!A:A,0),"YES","NO")</f>
        <v>#N/A</v>
      </c>
    </row>
    <row r="257" spans="1:50" x14ac:dyDescent="0.35">
      <c r="A257" s="35" t="s">
        <v>854</v>
      </c>
      <c r="B257" s="36">
        <v>0.39991022453999997</v>
      </c>
      <c r="C257" s="36" t="e">
        <v>#N/A</v>
      </c>
      <c r="D257" s="35">
        <v>2023</v>
      </c>
      <c r="E257" s="20" t="s">
        <v>855</v>
      </c>
      <c r="F257" s="20" t="s">
        <v>856</v>
      </c>
      <c r="G257" s="36" t="e">
        <v>#N/A</v>
      </c>
      <c r="H257" s="20" t="s">
        <v>857</v>
      </c>
      <c r="I257" s="20" t="s">
        <v>367</v>
      </c>
      <c r="J257" s="20" t="s">
        <v>96</v>
      </c>
      <c r="K257" s="20"/>
      <c r="L257" s="21"/>
      <c r="M257" s="21"/>
      <c r="N257" s="21" t="e">
        <v>#N/A</v>
      </c>
      <c r="O257" s="85" t="s">
        <v>1878</v>
      </c>
      <c r="P257" s="20"/>
      <c r="Q257" s="20"/>
      <c r="R257" s="20"/>
      <c r="S257" s="20"/>
      <c r="T257" s="20" t="str">
        <f t="shared" si="11"/>
        <v>DWDM-</v>
      </c>
      <c r="U257" s="20"/>
      <c r="V257" s="20"/>
      <c r="W257" s="20"/>
      <c r="X257" s="20" t="e">
        <v>#N/A</v>
      </c>
      <c r="Y257" s="20" t="e">
        <v>#N/A</v>
      </c>
      <c r="Z257" s="20" t="e">
        <v>#N/A</v>
      </c>
      <c r="AA257" s="132"/>
      <c r="AB257" s="20"/>
      <c r="AC257" s="21">
        <v>45211</v>
      </c>
      <c r="AD257" s="21" t="s">
        <v>858</v>
      </c>
      <c r="AE257" s="22" t="s">
        <v>859</v>
      </c>
      <c r="AF257" s="22"/>
      <c r="AG257" s="23"/>
      <c r="AH257" s="20" t="s">
        <v>66</v>
      </c>
      <c r="AI257" s="39" t="s">
        <v>419</v>
      </c>
      <c r="AJ257" s="25">
        <v>45299</v>
      </c>
      <c r="AK257" s="20" t="s">
        <v>66</v>
      </c>
      <c r="AL257" s="21">
        <v>45307</v>
      </c>
      <c r="AM257" s="20" t="str">
        <f t="shared" si="12"/>
        <v>Wk3</v>
      </c>
      <c r="AN257" t="e">
        <v>#N/A</v>
      </c>
      <c r="AO257" s="26">
        <v>45307.433954629632</v>
      </c>
      <c r="AP257" s="26"/>
      <c r="AQ257" s="20"/>
      <c r="AR257" s="20" t="s">
        <v>66</v>
      </c>
      <c r="AS257" s="20" t="s">
        <v>40</v>
      </c>
      <c r="AT257" s="27">
        <v>45321</v>
      </c>
      <c r="AU257" s="28" t="s">
        <v>40</v>
      </c>
      <c r="AV257" s="25"/>
      <c r="AW257" s="20"/>
      <c r="AX257" t="e">
        <f>IF(MATCH(F257,Sheet1!A:A,0),"YES","NO")</f>
        <v>#N/A</v>
      </c>
    </row>
    <row r="258" spans="1:50" x14ac:dyDescent="0.35">
      <c r="A258" s="35" t="s">
        <v>854</v>
      </c>
      <c r="B258" s="36">
        <v>0.39991022453999997</v>
      </c>
      <c r="C258" s="36" t="e">
        <v>#N/A</v>
      </c>
      <c r="D258" s="35">
        <v>2023</v>
      </c>
      <c r="E258" s="20" t="s">
        <v>860</v>
      </c>
      <c r="F258" s="20" t="s">
        <v>861</v>
      </c>
      <c r="G258" s="36" t="e">
        <v>#N/A</v>
      </c>
      <c r="H258" s="20" t="s">
        <v>862</v>
      </c>
      <c r="I258" s="20" t="s">
        <v>367</v>
      </c>
      <c r="J258" s="20" t="s">
        <v>96</v>
      </c>
      <c r="K258" s="20"/>
      <c r="L258" s="21"/>
      <c r="M258" s="21"/>
      <c r="N258" s="21" t="s">
        <v>2046</v>
      </c>
      <c r="O258" s="85" t="s">
        <v>1991</v>
      </c>
      <c r="P258" s="20">
        <v>2024</v>
      </c>
      <c r="Q258" s="20" t="s">
        <v>1988</v>
      </c>
      <c r="R258" s="20" t="s">
        <v>39</v>
      </c>
      <c r="S258" s="20" t="s">
        <v>1833</v>
      </c>
      <c r="T258" s="20" t="str">
        <f t="shared" si="11"/>
        <v>DWDM-1070A</v>
      </c>
      <c r="U258" s="20" t="s">
        <v>860</v>
      </c>
      <c r="V258" s="20" t="s">
        <v>390</v>
      </c>
      <c r="W258" s="20" t="s">
        <v>1754</v>
      </c>
      <c r="X258" s="20" t="e">
        <v>#N/A</v>
      </c>
      <c r="Y258" s="20" t="e">
        <v>#N/A</v>
      </c>
      <c r="Z258" s="20" t="e">
        <v>#N/A</v>
      </c>
      <c r="AA258" s="132"/>
      <c r="AB258" s="20"/>
      <c r="AC258" s="21">
        <v>45267</v>
      </c>
      <c r="AD258" s="21" t="s">
        <v>863</v>
      </c>
      <c r="AE258" s="22" t="s">
        <v>864</v>
      </c>
      <c r="AF258" s="22"/>
      <c r="AG258" s="23" t="s">
        <v>419</v>
      </c>
      <c r="AH258" s="20"/>
      <c r="AI258" s="39" t="s">
        <v>419</v>
      </c>
      <c r="AJ258" s="25">
        <v>45299</v>
      </c>
      <c r="AK258" s="20" t="s">
        <v>66</v>
      </c>
      <c r="AL258" s="21">
        <v>45310</v>
      </c>
      <c r="AM258" s="20" t="str">
        <f t="shared" si="12"/>
        <v>Wk3</v>
      </c>
      <c r="AN258" t="e">
        <v>#N/A</v>
      </c>
      <c r="AO258" s="26">
        <v>45310.46360023148</v>
      </c>
      <c r="AP258" s="26"/>
      <c r="AQ258" s="20" t="s">
        <v>345</v>
      </c>
      <c r="AR258" s="20" t="s">
        <v>66</v>
      </c>
      <c r="AS258" s="20" t="s">
        <v>40</v>
      </c>
      <c r="AT258" s="27">
        <v>45321</v>
      </c>
      <c r="AU258" s="28" t="s">
        <v>40</v>
      </c>
      <c r="AV258" s="25"/>
      <c r="AW258" s="20"/>
      <c r="AX258" t="e">
        <f>IF(MATCH(F258,Sheet1!A:A,0),"YES","NO")</f>
        <v>#N/A</v>
      </c>
    </row>
    <row r="259" spans="1:50" x14ac:dyDescent="0.35">
      <c r="A259" s="35" t="s">
        <v>854</v>
      </c>
      <c r="B259" s="36">
        <v>0.39991022453999997</v>
      </c>
      <c r="C259" s="36" t="e">
        <v>#N/A</v>
      </c>
      <c r="D259" s="35">
        <v>2023</v>
      </c>
      <c r="E259" s="20" t="s">
        <v>865</v>
      </c>
      <c r="F259" s="20" t="s">
        <v>866</v>
      </c>
      <c r="G259" s="36" t="e">
        <v>#N/A</v>
      </c>
      <c r="H259" s="20" t="s">
        <v>867</v>
      </c>
      <c r="I259" s="20" t="s">
        <v>367</v>
      </c>
      <c r="J259" s="20" t="s">
        <v>96</v>
      </c>
      <c r="K259" s="20"/>
      <c r="L259" s="21"/>
      <c r="M259" s="21"/>
      <c r="N259" s="21" t="s">
        <v>2054</v>
      </c>
      <c r="O259" s="85" t="s">
        <v>1991</v>
      </c>
      <c r="P259" s="20">
        <v>2023</v>
      </c>
      <c r="Q259" s="20" t="s">
        <v>1984</v>
      </c>
      <c r="R259" s="20" t="s">
        <v>39</v>
      </c>
      <c r="S259" s="20" t="s">
        <v>1833</v>
      </c>
      <c r="T259" s="20" t="str">
        <f t="shared" ref="T259:T322" si="13">"DWDM-"&amp;TRIM(U259)</f>
        <v>DWDM-1145A</v>
      </c>
      <c r="U259" s="20" t="s">
        <v>865</v>
      </c>
      <c r="V259" s="20" t="s">
        <v>40</v>
      </c>
      <c r="W259" s="20" t="s">
        <v>1761</v>
      </c>
      <c r="X259" s="20" t="e">
        <v>#N/A</v>
      </c>
      <c r="Y259" s="20" t="e">
        <v>#N/A</v>
      </c>
      <c r="Z259" s="20" t="e">
        <v>#N/A</v>
      </c>
      <c r="AA259" s="132"/>
      <c r="AB259" s="20"/>
      <c r="AC259" s="21">
        <v>45210</v>
      </c>
      <c r="AD259" s="21" t="s">
        <v>868</v>
      </c>
      <c r="AE259" s="22" t="s">
        <v>868</v>
      </c>
      <c r="AF259" s="22"/>
      <c r="AG259" s="23" t="s">
        <v>419</v>
      </c>
      <c r="AH259" s="20" t="s">
        <v>66</v>
      </c>
      <c r="AI259" s="39" t="s">
        <v>419</v>
      </c>
      <c r="AJ259" s="25">
        <v>45299</v>
      </c>
      <c r="AK259" s="20" t="s">
        <v>66</v>
      </c>
      <c r="AL259" s="21">
        <v>45295</v>
      </c>
      <c r="AM259" s="20" t="str">
        <f t="shared" si="12"/>
        <v>Wk1</v>
      </c>
      <c r="AN259" t="e">
        <v>#N/A</v>
      </c>
      <c r="AO259" s="26"/>
      <c r="AP259" s="20"/>
      <c r="AQ259" s="20" t="s">
        <v>345</v>
      </c>
      <c r="AR259" s="20" t="s">
        <v>66</v>
      </c>
      <c r="AS259" s="20" t="s">
        <v>40</v>
      </c>
      <c r="AT259" s="27">
        <v>45321</v>
      </c>
      <c r="AU259" s="28" t="s">
        <v>40</v>
      </c>
      <c r="AV259" s="25"/>
      <c r="AW259" s="20"/>
      <c r="AX259" t="e">
        <f>IF(MATCH(F259,Sheet1!A:A,0),"YES","NO")</f>
        <v>#N/A</v>
      </c>
    </row>
    <row r="260" spans="1:50" x14ac:dyDescent="0.35">
      <c r="A260" s="35" t="s">
        <v>854</v>
      </c>
      <c r="B260" s="36">
        <v>0.39991022453999997</v>
      </c>
      <c r="C260" s="36" t="e">
        <v>#N/A</v>
      </c>
      <c r="D260" s="35">
        <v>2023</v>
      </c>
      <c r="E260" s="20" t="s">
        <v>869</v>
      </c>
      <c r="F260" s="20" t="s">
        <v>870</v>
      </c>
      <c r="G260" s="36" t="e">
        <v>#N/A</v>
      </c>
      <c r="H260" s="20" t="s">
        <v>871</v>
      </c>
      <c r="I260" s="20" t="s">
        <v>367</v>
      </c>
      <c r="J260" s="30" t="s">
        <v>96</v>
      </c>
      <c r="K260" s="30"/>
      <c r="L260" s="21"/>
      <c r="M260" s="21"/>
      <c r="N260" s="21" t="s">
        <v>2055</v>
      </c>
      <c r="O260" s="85" t="s">
        <v>1991</v>
      </c>
      <c r="P260" s="20">
        <v>2023</v>
      </c>
      <c r="Q260" s="20" t="s">
        <v>1984</v>
      </c>
      <c r="R260" s="20" t="s">
        <v>39</v>
      </c>
      <c r="S260" s="20" t="s">
        <v>1833</v>
      </c>
      <c r="T260" s="20" t="str">
        <f t="shared" si="13"/>
        <v>DWDM-1146A</v>
      </c>
      <c r="U260" s="20" t="s">
        <v>869</v>
      </c>
      <c r="V260" s="20" t="s">
        <v>40</v>
      </c>
      <c r="W260" s="20" t="s">
        <v>1762</v>
      </c>
      <c r="X260" s="20" t="e">
        <v>#N/A</v>
      </c>
      <c r="Y260" s="20" t="e">
        <v>#N/A</v>
      </c>
      <c r="Z260" s="20" t="e">
        <v>#N/A</v>
      </c>
      <c r="AA260" s="132"/>
      <c r="AB260" s="20"/>
      <c r="AC260" s="21">
        <v>45211</v>
      </c>
      <c r="AD260" s="21"/>
      <c r="AE260" s="22"/>
      <c r="AF260" s="22"/>
      <c r="AG260" s="23">
        <v>45296</v>
      </c>
      <c r="AH260" s="20" t="s">
        <v>66</v>
      </c>
      <c r="AI260" s="39">
        <v>45296</v>
      </c>
      <c r="AJ260" s="25">
        <v>45299</v>
      </c>
      <c r="AK260" s="20" t="s">
        <v>66</v>
      </c>
      <c r="AL260" s="21">
        <v>45296</v>
      </c>
      <c r="AM260" s="20" t="str">
        <f t="shared" si="12"/>
        <v>Wk1</v>
      </c>
      <c r="AN260" t="e">
        <v>#N/A</v>
      </c>
      <c r="AO260" s="26"/>
      <c r="AP260" s="20"/>
      <c r="AQ260" s="20" t="s">
        <v>345</v>
      </c>
      <c r="AR260" s="20" t="s">
        <v>66</v>
      </c>
      <c r="AS260" s="20" t="s">
        <v>40</v>
      </c>
      <c r="AT260" s="27">
        <v>45321</v>
      </c>
      <c r="AU260" s="28" t="s">
        <v>40</v>
      </c>
      <c r="AV260" s="25"/>
      <c r="AW260" s="20"/>
      <c r="AX260" t="e">
        <f>IF(MATCH(F260,Sheet1!A:A,0),"YES","NO")</f>
        <v>#N/A</v>
      </c>
    </row>
    <row r="261" spans="1:50" x14ac:dyDescent="0.35">
      <c r="A261" s="35" t="s">
        <v>854</v>
      </c>
      <c r="B261" s="36">
        <v>0.39991022453999997</v>
      </c>
      <c r="C261" s="36" t="e">
        <v>#N/A</v>
      </c>
      <c r="D261" s="35">
        <v>2023</v>
      </c>
      <c r="E261" s="20" t="s">
        <v>716</v>
      </c>
      <c r="F261" s="20" t="s">
        <v>872</v>
      </c>
      <c r="G261" s="36" t="e">
        <v>#N/A</v>
      </c>
      <c r="H261" s="20" t="s">
        <v>873</v>
      </c>
      <c r="I261" s="20" t="s">
        <v>367</v>
      </c>
      <c r="J261" s="20" t="s">
        <v>96</v>
      </c>
      <c r="K261" s="20"/>
      <c r="L261" s="21"/>
      <c r="M261" s="21"/>
      <c r="N261" s="21" t="s">
        <v>2095</v>
      </c>
      <c r="O261" s="85" t="s">
        <v>1991</v>
      </c>
      <c r="P261" s="20">
        <v>2023</v>
      </c>
      <c r="Q261" s="20" t="s">
        <v>1984</v>
      </c>
      <c r="R261" s="20" t="s">
        <v>39</v>
      </c>
      <c r="S261" s="20" t="s">
        <v>1833</v>
      </c>
      <c r="T261" s="20" t="str">
        <f t="shared" si="13"/>
        <v>DWDM-1701A</v>
      </c>
      <c r="U261" s="20" t="s">
        <v>716</v>
      </c>
      <c r="V261" s="20" t="s">
        <v>40</v>
      </c>
      <c r="W261" s="20" t="s">
        <v>1762</v>
      </c>
      <c r="X261" s="20" t="e">
        <v>#N/A</v>
      </c>
      <c r="Y261" s="20" t="e">
        <v>#N/A</v>
      </c>
      <c r="Z261" s="20" t="e">
        <v>#N/A</v>
      </c>
      <c r="AA261" s="132"/>
      <c r="AB261" s="20"/>
      <c r="AC261" s="21">
        <v>45212</v>
      </c>
      <c r="AD261" s="21" t="s">
        <v>874</v>
      </c>
      <c r="AE261" s="22" t="s">
        <v>859</v>
      </c>
      <c r="AF261" s="22"/>
      <c r="AG261" s="23">
        <v>45296</v>
      </c>
      <c r="AH261" s="20"/>
      <c r="AI261" s="39">
        <v>45296</v>
      </c>
      <c r="AJ261" s="25">
        <v>45299</v>
      </c>
      <c r="AK261" s="20" t="s">
        <v>66</v>
      </c>
      <c r="AL261" s="21">
        <v>45308</v>
      </c>
      <c r="AM261" s="20" t="str">
        <f t="shared" si="12"/>
        <v>Wk3</v>
      </c>
      <c r="AN261" t="e">
        <v>#N/A</v>
      </c>
      <c r="AO261" s="26">
        <v>45308.399635532405</v>
      </c>
      <c r="AP261" s="26"/>
      <c r="AQ261" s="20" t="s">
        <v>345</v>
      </c>
      <c r="AR261" s="20" t="s">
        <v>66</v>
      </c>
      <c r="AS261" s="20" t="s">
        <v>40</v>
      </c>
      <c r="AT261" s="27">
        <v>45321</v>
      </c>
      <c r="AU261" s="28" t="s">
        <v>40</v>
      </c>
      <c r="AV261" s="25"/>
      <c r="AW261" s="20"/>
      <c r="AX261" t="e">
        <f>IF(MATCH(F261,Sheet1!A:A,0),"YES","NO")</f>
        <v>#N/A</v>
      </c>
    </row>
    <row r="262" spans="1:50" x14ac:dyDescent="0.35">
      <c r="A262" s="35" t="s">
        <v>854</v>
      </c>
      <c r="B262" s="36">
        <v>0.39991022453999997</v>
      </c>
      <c r="C262" s="36" t="e">
        <v>#N/A</v>
      </c>
      <c r="D262" s="35">
        <v>2023</v>
      </c>
      <c r="E262" s="20" t="s">
        <v>875</v>
      </c>
      <c r="F262" s="20" t="s">
        <v>876</v>
      </c>
      <c r="G262" s="36" t="e">
        <v>#N/A</v>
      </c>
      <c r="H262" s="20" t="s">
        <v>877</v>
      </c>
      <c r="I262" s="20" t="s">
        <v>367</v>
      </c>
      <c r="J262" s="48" t="s">
        <v>96</v>
      </c>
      <c r="K262" s="48"/>
      <c r="L262" s="21"/>
      <c r="M262" s="21"/>
      <c r="N262" s="21" t="e">
        <v>#N/A</v>
      </c>
      <c r="O262" s="85" t="s">
        <v>1878</v>
      </c>
      <c r="P262" s="20"/>
      <c r="Q262" s="20"/>
      <c r="R262" s="20"/>
      <c r="S262" s="20"/>
      <c r="T262" s="20" t="str">
        <f t="shared" si="13"/>
        <v>DWDM-</v>
      </c>
      <c r="U262" s="20"/>
      <c r="V262" s="20"/>
      <c r="W262" s="20"/>
      <c r="X262" s="20" t="e">
        <v>#N/A</v>
      </c>
      <c r="Y262" s="20" t="e">
        <v>#N/A</v>
      </c>
      <c r="Z262" s="20" t="e">
        <v>#N/A</v>
      </c>
      <c r="AA262" s="132"/>
      <c r="AB262" s="20"/>
      <c r="AC262" s="21">
        <v>45300</v>
      </c>
      <c r="AD262" s="21"/>
      <c r="AE262" s="22"/>
      <c r="AF262" s="22"/>
      <c r="AG262" s="23">
        <v>45300</v>
      </c>
      <c r="AH262" s="20" t="s">
        <v>66</v>
      </c>
      <c r="AI262" s="39">
        <v>45300</v>
      </c>
      <c r="AJ262" s="25">
        <v>45300</v>
      </c>
      <c r="AK262" s="20" t="s">
        <v>66</v>
      </c>
      <c r="AL262" s="21">
        <v>45301</v>
      </c>
      <c r="AM262" s="20" t="str">
        <f t="shared" ref="AM262:AM321" si="14">"Wk"&amp;WEEKNUM(AL262,21)</f>
        <v>Wk2</v>
      </c>
      <c r="AN262" t="e">
        <v>#N/A</v>
      </c>
      <c r="AO262" s="26"/>
      <c r="AP262" s="20"/>
      <c r="AQ262" s="20"/>
      <c r="AR262" s="20" t="s">
        <v>66</v>
      </c>
      <c r="AS262" s="20" t="s">
        <v>40</v>
      </c>
      <c r="AT262" s="27">
        <v>45321</v>
      </c>
      <c r="AU262" s="28" t="s">
        <v>40</v>
      </c>
      <c r="AV262" s="25"/>
      <c r="AW262" s="20"/>
      <c r="AX262" t="e">
        <f>IF(MATCH(F262,Sheet1!A:A,0),"YES","NO")</f>
        <v>#N/A</v>
      </c>
    </row>
    <row r="263" spans="1:50" x14ac:dyDescent="0.35">
      <c r="A263" s="18" t="s">
        <v>485</v>
      </c>
      <c r="B263" s="19">
        <v>0.79046992204199995</v>
      </c>
      <c r="C263" s="19" t="e">
        <v>#N/A</v>
      </c>
      <c r="D263" s="18">
        <v>2023</v>
      </c>
      <c r="E263" s="20" t="s">
        <v>878</v>
      </c>
      <c r="F263" s="20" t="s">
        <v>879</v>
      </c>
      <c r="G263" s="19" t="e">
        <v>#N/A</v>
      </c>
      <c r="H263" s="20" t="s">
        <v>880</v>
      </c>
      <c r="I263" s="20" t="s">
        <v>367</v>
      </c>
      <c r="J263" s="20" t="s">
        <v>64</v>
      </c>
      <c r="K263" s="20"/>
      <c r="L263" s="21"/>
      <c r="M263" s="21"/>
      <c r="N263" s="21" t="s">
        <v>2053</v>
      </c>
      <c r="O263" s="85" t="s">
        <v>1991</v>
      </c>
      <c r="P263" s="20">
        <v>2023</v>
      </c>
      <c r="Q263" s="20" t="s">
        <v>1985</v>
      </c>
      <c r="R263" s="20" t="s">
        <v>39</v>
      </c>
      <c r="S263" s="20" t="s">
        <v>1833</v>
      </c>
      <c r="T263" s="20" t="str">
        <f t="shared" si="13"/>
        <v>DWDM-1099A</v>
      </c>
      <c r="U263" s="20" t="s">
        <v>878</v>
      </c>
      <c r="V263" s="20" t="s">
        <v>40</v>
      </c>
      <c r="W263" s="20" t="s">
        <v>1752</v>
      </c>
      <c r="X263" s="20" t="e">
        <v>#N/A</v>
      </c>
      <c r="Y263" s="20" t="e">
        <v>#N/A</v>
      </c>
      <c r="Z263" s="20" t="e">
        <v>#N/A</v>
      </c>
      <c r="AA263" s="132"/>
      <c r="AB263" s="20"/>
      <c r="AC263" s="21">
        <v>45266</v>
      </c>
      <c r="AD263" s="21" t="s">
        <v>881</v>
      </c>
      <c r="AE263" s="22"/>
      <c r="AF263" s="22"/>
      <c r="AG263" s="23"/>
      <c r="AH263" s="20"/>
      <c r="AI263" s="24">
        <v>45405</v>
      </c>
      <c r="AJ263" s="25" t="s">
        <v>382</v>
      </c>
      <c r="AK263" s="20"/>
      <c r="AL263" s="20"/>
      <c r="AM263" s="20"/>
      <c r="AN263" t="s">
        <v>2277</v>
      </c>
      <c r="AO263" s="26">
        <v>45341.464922453706</v>
      </c>
      <c r="AP263" s="20"/>
      <c r="AQ263" s="20"/>
      <c r="AR263" s="20"/>
      <c r="AS263" s="20"/>
      <c r="AT263" s="27">
        <v>0</v>
      </c>
      <c r="AU263" s="28"/>
      <c r="AV263" s="25"/>
      <c r="AW263" s="20"/>
      <c r="AX263" t="e">
        <f>IF(MATCH(F263,Sheet1!A:A,0),"YES","NO")</f>
        <v>#N/A</v>
      </c>
    </row>
    <row r="264" spans="1:50" x14ac:dyDescent="0.35">
      <c r="A264" s="18" t="s">
        <v>485</v>
      </c>
      <c r="B264" s="19">
        <v>0.79046992204199995</v>
      </c>
      <c r="C264" s="19" t="e">
        <v>#N/A</v>
      </c>
      <c r="D264" s="18">
        <v>2023</v>
      </c>
      <c r="E264" s="20" t="s">
        <v>443</v>
      </c>
      <c r="F264" s="20" t="s">
        <v>882</v>
      </c>
      <c r="G264" s="19" t="e">
        <v>#N/A</v>
      </c>
      <c r="H264" s="20" t="s">
        <v>853</v>
      </c>
      <c r="I264" s="20" t="s">
        <v>367</v>
      </c>
      <c r="J264" s="20" t="s">
        <v>64</v>
      </c>
      <c r="K264" s="20"/>
      <c r="L264" s="21"/>
      <c r="M264" s="21"/>
      <c r="N264" s="21" t="s">
        <v>2077</v>
      </c>
      <c r="O264" s="85" t="s">
        <v>1991</v>
      </c>
      <c r="P264" s="20">
        <v>2023</v>
      </c>
      <c r="Q264" s="20" t="s">
        <v>1985</v>
      </c>
      <c r="R264" s="20" t="s">
        <v>39</v>
      </c>
      <c r="S264" s="20" t="s">
        <v>1833</v>
      </c>
      <c r="T264" s="20" t="str">
        <f t="shared" si="13"/>
        <v>DWDM-1409A</v>
      </c>
      <c r="U264" s="20" t="s">
        <v>443</v>
      </c>
      <c r="V264" s="20" t="s">
        <v>40</v>
      </c>
      <c r="W264" s="20" t="s">
        <v>1752</v>
      </c>
      <c r="X264" s="20" t="e">
        <v>#N/A</v>
      </c>
      <c r="Y264" s="20" t="e">
        <v>#N/A</v>
      </c>
      <c r="Z264" s="20" t="e">
        <v>#N/A</v>
      </c>
      <c r="AA264" s="132"/>
      <c r="AB264" s="20"/>
      <c r="AC264" s="21">
        <v>45267</v>
      </c>
      <c r="AD264" s="21" t="s">
        <v>881</v>
      </c>
      <c r="AE264" s="22"/>
      <c r="AF264" s="22"/>
      <c r="AG264" s="23"/>
      <c r="AH264" s="20"/>
      <c r="AI264" s="24">
        <v>45406</v>
      </c>
      <c r="AJ264" s="25" t="s">
        <v>382</v>
      </c>
      <c r="AK264" s="20"/>
      <c r="AL264" s="20"/>
      <c r="AM264" s="20"/>
      <c r="AN264" t="s">
        <v>2277</v>
      </c>
      <c r="AO264" s="26">
        <v>45341.464922453706</v>
      </c>
      <c r="AP264" s="20"/>
      <c r="AQ264" s="20"/>
      <c r="AR264" s="20"/>
      <c r="AS264" s="20"/>
      <c r="AT264" s="27">
        <v>0</v>
      </c>
      <c r="AU264" s="28"/>
      <c r="AV264" s="25"/>
      <c r="AW264" s="20"/>
      <c r="AX264" t="e">
        <f>IF(MATCH(F264,Sheet1!A:A,0),"YES","NO")</f>
        <v>#N/A</v>
      </c>
    </row>
    <row r="265" spans="1:50" x14ac:dyDescent="0.35">
      <c r="A265" s="18" t="s">
        <v>883</v>
      </c>
      <c r="B265" s="19">
        <v>0.183350303307</v>
      </c>
      <c r="C265" s="19" t="e">
        <v>#N/A</v>
      </c>
      <c r="D265" s="18">
        <v>2023</v>
      </c>
      <c r="E265" s="20" t="s">
        <v>60</v>
      </c>
      <c r="F265" s="20" t="s">
        <v>884</v>
      </c>
      <c r="G265" s="19" t="e">
        <v>#N/A</v>
      </c>
      <c r="H265" s="20" t="s">
        <v>715</v>
      </c>
      <c r="I265" s="20" t="s">
        <v>367</v>
      </c>
      <c r="J265" s="20" t="s">
        <v>297</v>
      </c>
      <c r="K265" s="20"/>
      <c r="L265" s="21"/>
      <c r="M265" s="21"/>
      <c r="N265" s="21" t="s">
        <v>1996</v>
      </c>
      <c r="O265" s="85" t="s">
        <v>1991</v>
      </c>
      <c r="P265" s="20">
        <v>2024</v>
      </c>
      <c r="Q265" s="20" t="s">
        <v>184</v>
      </c>
      <c r="R265" s="20" t="s">
        <v>39</v>
      </c>
      <c r="S265" s="20" t="s">
        <v>1968</v>
      </c>
      <c r="T265" s="20" t="str">
        <f t="shared" si="13"/>
        <v>DWDM-1049B</v>
      </c>
      <c r="U265" s="20" t="s">
        <v>60</v>
      </c>
      <c r="V265" s="20" t="s">
        <v>1897</v>
      </c>
      <c r="W265" s="20" t="s">
        <v>1898</v>
      </c>
      <c r="X265" s="20" t="e">
        <v>#N/A</v>
      </c>
      <c r="Y265" s="20" t="e">
        <v>#N/A</v>
      </c>
      <c r="Z265" s="20" t="e">
        <v>#N/A</v>
      </c>
      <c r="AA265" s="132"/>
      <c r="AB265" s="20"/>
      <c r="AC265" s="21">
        <v>45266</v>
      </c>
      <c r="AD265" s="21"/>
      <c r="AE265" s="22" t="s">
        <v>839</v>
      </c>
      <c r="AF265" s="22"/>
      <c r="AG265" s="23">
        <v>45300</v>
      </c>
      <c r="AH265" s="20" t="s">
        <v>66</v>
      </c>
      <c r="AI265" s="39">
        <v>45317</v>
      </c>
      <c r="AJ265" s="25">
        <v>45300</v>
      </c>
      <c r="AK265" s="20" t="s">
        <v>66</v>
      </c>
      <c r="AL265" s="21">
        <v>45317</v>
      </c>
      <c r="AM265" s="20" t="str">
        <f t="shared" si="14"/>
        <v>Wk4</v>
      </c>
      <c r="AN265" t="e">
        <v>#N/A</v>
      </c>
      <c r="AO265" s="26">
        <v>45320.411316666665</v>
      </c>
      <c r="AP265" s="26"/>
      <c r="AQ265" s="20"/>
      <c r="AR265" s="20" t="s">
        <v>66</v>
      </c>
      <c r="AS265" s="20" t="s">
        <v>40</v>
      </c>
      <c r="AT265" s="27">
        <v>45322</v>
      </c>
      <c r="AU265" s="28" t="s">
        <v>40</v>
      </c>
      <c r="AV265" s="25"/>
      <c r="AW265" s="20"/>
      <c r="AX265" t="e">
        <f>IF(MATCH(F265,Sheet1!A:A,0),"YES","NO")</f>
        <v>#N/A</v>
      </c>
    </row>
    <row r="266" spans="1:50" x14ac:dyDescent="0.35">
      <c r="A266" s="18" t="s">
        <v>883</v>
      </c>
      <c r="B266" s="19">
        <v>0.183350303307</v>
      </c>
      <c r="C266" s="19" t="e">
        <v>#N/A</v>
      </c>
      <c r="D266" s="18">
        <v>2023</v>
      </c>
      <c r="E266" s="20" t="s">
        <v>885</v>
      </c>
      <c r="F266" s="20" t="s">
        <v>886</v>
      </c>
      <c r="G266" s="19" t="e">
        <v>#N/A</v>
      </c>
      <c r="H266" s="20" t="s">
        <v>887</v>
      </c>
      <c r="I266" s="20" t="s">
        <v>367</v>
      </c>
      <c r="J266" s="20" t="s">
        <v>297</v>
      </c>
      <c r="K266" s="20"/>
      <c r="L266" s="21"/>
      <c r="M266" s="21"/>
      <c r="N266" s="21" t="s">
        <v>2064</v>
      </c>
      <c r="O266" s="85" t="s">
        <v>1991</v>
      </c>
      <c r="P266" s="20">
        <v>2023</v>
      </c>
      <c r="Q266" s="20" t="s">
        <v>1986</v>
      </c>
      <c r="R266" s="20" t="s">
        <v>39</v>
      </c>
      <c r="S266" s="20" t="s">
        <v>1833</v>
      </c>
      <c r="T266" s="20" t="str">
        <f t="shared" si="13"/>
        <v>DWDM-1298A</v>
      </c>
      <c r="U266" s="20" t="s">
        <v>885</v>
      </c>
      <c r="V266" s="20" t="s">
        <v>40</v>
      </c>
      <c r="W266" s="20" t="s">
        <v>1755</v>
      </c>
      <c r="X266" s="20" t="e">
        <v>#N/A</v>
      </c>
      <c r="Y266" s="20" t="e">
        <v>#N/A</v>
      </c>
      <c r="Z266" s="20" t="e">
        <v>#N/A</v>
      </c>
      <c r="AA266" s="132"/>
      <c r="AB266" s="20"/>
      <c r="AC266" s="21">
        <v>45267</v>
      </c>
      <c r="AD266" s="21"/>
      <c r="AE266" s="22"/>
      <c r="AF266" s="22"/>
      <c r="AG266" s="23">
        <v>45296</v>
      </c>
      <c r="AH266" s="20" t="s">
        <v>66</v>
      </c>
      <c r="AI266" s="39">
        <v>45296</v>
      </c>
      <c r="AJ266" s="25">
        <v>45299</v>
      </c>
      <c r="AK266" s="20" t="s">
        <v>66</v>
      </c>
      <c r="AL266" s="21">
        <v>45296</v>
      </c>
      <c r="AM266" s="20" t="str">
        <f t="shared" si="14"/>
        <v>Wk1</v>
      </c>
      <c r="AN266" t="e">
        <v>#N/A</v>
      </c>
      <c r="AO266" s="26"/>
      <c r="AP266" s="20"/>
      <c r="AQ266" s="20" t="s">
        <v>345</v>
      </c>
      <c r="AR266" s="20" t="s">
        <v>66</v>
      </c>
      <c r="AS266" s="20" t="s">
        <v>40</v>
      </c>
      <c r="AT266" s="27">
        <v>45322</v>
      </c>
      <c r="AU266" s="28" t="s">
        <v>40</v>
      </c>
      <c r="AV266" s="25"/>
      <c r="AW266" s="20"/>
      <c r="AX266" t="e">
        <f>IF(MATCH(F266,Sheet1!A:A,0),"YES","NO")</f>
        <v>#N/A</v>
      </c>
    </row>
    <row r="267" spans="1:50" x14ac:dyDescent="0.35">
      <c r="A267" s="18" t="s">
        <v>883</v>
      </c>
      <c r="B267" s="19">
        <v>0.183350303307</v>
      </c>
      <c r="C267" s="19" t="e">
        <v>#N/A</v>
      </c>
      <c r="D267" s="18">
        <v>2023</v>
      </c>
      <c r="E267" s="20" t="s">
        <v>888</v>
      </c>
      <c r="F267" s="20" t="s">
        <v>889</v>
      </c>
      <c r="G267" s="19" t="e">
        <v>#N/A</v>
      </c>
      <c r="H267" s="20" t="s">
        <v>890</v>
      </c>
      <c r="I267" s="20" t="s">
        <v>367</v>
      </c>
      <c r="J267" s="20" t="s">
        <v>297</v>
      </c>
      <c r="K267" s="20"/>
      <c r="L267" s="21"/>
      <c r="M267" s="21"/>
      <c r="N267" s="21" t="e">
        <v>#N/A</v>
      </c>
      <c r="O267" s="85" t="s">
        <v>1878</v>
      </c>
      <c r="P267" s="20"/>
      <c r="Q267" s="20"/>
      <c r="R267" s="20"/>
      <c r="S267" s="20"/>
      <c r="T267" s="20" t="str">
        <f t="shared" si="13"/>
        <v>DWDM-</v>
      </c>
      <c r="U267" s="20"/>
      <c r="V267" s="20"/>
      <c r="W267" s="20"/>
      <c r="X267" s="20" t="e">
        <v>#N/A</v>
      </c>
      <c r="Y267" s="20" t="e">
        <v>#N/A</v>
      </c>
      <c r="Z267" s="20" t="e">
        <v>#N/A</v>
      </c>
      <c r="AA267" s="132"/>
      <c r="AB267" s="20"/>
      <c r="AC267" s="21">
        <v>45308</v>
      </c>
      <c r="AD267" s="21" t="s">
        <v>874</v>
      </c>
      <c r="AE267" s="22" t="s">
        <v>874</v>
      </c>
      <c r="AF267" s="22"/>
      <c r="AG267" s="23">
        <v>45308</v>
      </c>
      <c r="AH267" s="20" t="s">
        <v>66</v>
      </c>
      <c r="AI267" s="24">
        <v>45308</v>
      </c>
      <c r="AJ267" s="25"/>
      <c r="AK267" s="20" t="s">
        <v>66</v>
      </c>
      <c r="AL267" s="21">
        <v>45308</v>
      </c>
      <c r="AM267" s="20" t="str">
        <f t="shared" si="14"/>
        <v>Wk3</v>
      </c>
      <c r="AN267" t="e">
        <v>#N/A</v>
      </c>
      <c r="AO267" s="26">
        <v>45308.399635532405</v>
      </c>
      <c r="AP267" s="26"/>
      <c r="AQ267" s="20"/>
      <c r="AR267" s="20" t="s">
        <v>66</v>
      </c>
      <c r="AS267" s="20" t="s">
        <v>40</v>
      </c>
      <c r="AT267" s="27">
        <v>45322</v>
      </c>
      <c r="AU267" s="28" t="s">
        <v>40</v>
      </c>
      <c r="AV267" s="25"/>
      <c r="AW267" s="20"/>
      <c r="AX267" t="e">
        <f>IF(MATCH(F267,Sheet1!A:A,0),"YES","NO")</f>
        <v>#N/A</v>
      </c>
    </row>
    <row r="268" spans="1:50" hidden="1" x14ac:dyDescent="0.35">
      <c r="A268" s="18" t="s">
        <v>891</v>
      </c>
      <c r="B268" s="19" t="e">
        <v>#N/A</v>
      </c>
      <c r="C268" s="19" t="e">
        <v>#N/A</v>
      </c>
      <c r="D268" s="18">
        <v>2023</v>
      </c>
      <c r="E268" s="20" t="s">
        <v>892</v>
      </c>
      <c r="F268" s="20" t="s">
        <v>893</v>
      </c>
      <c r="G268" s="19" t="e">
        <v>#N/A</v>
      </c>
      <c r="H268" s="20" t="s">
        <v>894</v>
      </c>
      <c r="I268" s="20" t="s">
        <v>895</v>
      </c>
      <c r="J268" s="20" t="s">
        <v>96</v>
      </c>
      <c r="K268" s="20"/>
      <c r="L268" s="21"/>
      <c r="M268" s="21"/>
      <c r="N268" s="21" t="e">
        <v>#N/A</v>
      </c>
      <c r="O268" s="85" t="s">
        <v>1878</v>
      </c>
      <c r="P268" s="20"/>
      <c r="Q268" s="20"/>
      <c r="R268" s="20"/>
      <c r="S268" s="20"/>
      <c r="T268" s="20" t="str">
        <f t="shared" si="13"/>
        <v>DWDM-</v>
      </c>
      <c r="U268" s="20"/>
      <c r="V268" s="20"/>
      <c r="W268" s="20"/>
      <c r="X268" s="20" t="e">
        <v>#N/A</v>
      </c>
      <c r="Y268" s="20" t="e">
        <v>#N/A</v>
      </c>
      <c r="Z268" s="20" t="e">
        <v>#N/A</v>
      </c>
      <c r="AA268" s="132"/>
      <c r="AB268" s="20"/>
      <c r="AC268" s="21" t="s">
        <v>40</v>
      </c>
      <c r="AD268" s="21"/>
      <c r="AE268" s="22"/>
      <c r="AF268" s="22"/>
      <c r="AG268" s="23"/>
      <c r="AH268" s="20" t="s">
        <v>41</v>
      </c>
      <c r="AI268" s="24"/>
      <c r="AJ268" s="25" t="s">
        <v>40</v>
      </c>
      <c r="AK268" s="20" t="s">
        <v>41</v>
      </c>
      <c r="AL268" s="21">
        <v>45244</v>
      </c>
      <c r="AM268" s="20" t="str">
        <f t="shared" si="14"/>
        <v>Wk46</v>
      </c>
      <c r="AN268" t="e">
        <v>#N/A</v>
      </c>
      <c r="AO268" s="26"/>
      <c r="AP268" s="20"/>
      <c r="AQ268" s="20"/>
      <c r="AR268" s="20" t="s">
        <v>41</v>
      </c>
      <c r="AS268" s="20" t="s">
        <v>40</v>
      </c>
      <c r="AT268" s="27">
        <v>45279</v>
      </c>
      <c r="AU268" s="28" t="s">
        <v>40</v>
      </c>
      <c r="AV268" s="25"/>
      <c r="AW268" s="20"/>
      <c r="AX268" t="e">
        <f>IF(MATCH(F268,Sheet1!A:A,0),"YES","NO")</f>
        <v>#N/A</v>
      </c>
    </row>
    <row r="269" spans="1:50" x14ac:dyDescent="0.35">
      <c r="A269" s="18" t="s">
        <v>891</v>
      </c>
      <c r="B269" s="19" t="e">
        <v>#N/A</v>
      </c>
      <c r="C269" s="19" t="e">
        <v>#N/A</v>
      </c>
      <c r="D269" s="18">
        <v>2023</v>
      </c>
      <c r="E269" s="20" t="s">
        <v>896</v>
      </c>
      <c r="F269" s="20" t="s">
        <v>897</v>
      </c>
      <c r="G269" s="19" t="e">
        <v>#N/A</v>
      </c>
      <c r="H269" s="20" t="s">
        <v>898</v>
      </c>
      <c r="I269" s="20" t="s">
        <v>899</v>
      </c>
      <c r="J269" s="20" t="s">
        <v>96</v>
      </c>
      <c r="K269" s="20"/>
      <c r="L269" s="21"/>
      <c r="M269" s="21"/>
      <c r="N269" s="21" t="s">
        <v>2048</v>
      </c>
      <c r="O269" s="85" t="s">
        <v>1991</v>
      </c>
      <c r="P269" s="20">
        <v>2023</v>
      </c>
      <c r="Q269" s="20" t="s">
        <v>1984</v>
      </c>
      <c r="R269" s="20" t="s">
        <v>39</v>
      </c>
      <c r="S269" s="20" t="s">
        <v>1833</v>
      </c>
      <c r="T269" s="20" t="str">
        <f t="shared" si="13"/>
        <v>DWDM-1080A</v>
      </c>
      <c r="U269" s="20" t="s">
        <v>896</v>
      </c>
      <c r="V269" s="20" t="s">
        <v>40</v>
      </c>
      <c r="W269" s="20" t="s">
        <v>2295</v>
      </c>
      <c r="X269" s="20" t="e">
        <v>#N/A</v>
      </c>
      <c r="Y269" s="20" t="e">
        <v>#N/A</v>
      </c>
      <c r="Z269" s="20" t="e">
        <v>#N/A</v>
      </c>
      <c r="AA269" s="132"/>
      <c r="AB269" s="20"/>
      <c r="AC269" s="21">
        <v>45218</v>
      </c>
      <c r="AD269" s="21"/>
      <c r="AE269" s="22"/>
      <c r="AF269" s="22"/>
      <c r="AG269" s="23"/>
      <c r="AH269" s="20" t="s">
        <v>66</v>
      </c>
      <c r="AI269" s="24"/>
      <c r="AJ269" s="25">
        <v>45230</v>
      </c>
      <c r="AK269" s="20" t="s">
        <v>66</v>
      </c>
      <c r="AL269" s="21">
        <v>45244</v>
      </c>
      <c r="AM269" s="20" t="str">
        <f t="shared" si="14"/>
        <v>Wk46</v>
      </c>
      <c r="AN269" t="e">
        <v>#N/A</v>
      </c>
      <c r="AO269" s="26"/>
      <c r="AP269" s="20"/>
      <c r="AQ269" s="20" t="s">
        <v>345</v>
      </c>
      <c r="AR269" s="20" t="s">
        <v>66</v>
      </c>
      <c r="AS269" s="20" t="s">
        <v>40</v>
      </c>
      <c r="AT269" s="27">
        <v>45281</v>
      </c>
      <c r="AU269" s="28" t="s">
        <v>40</v>
      </c>
      <c r="AV269" s="25"/>
      <c r="AW269" s="20"/>
      <c r="AX269" t="e">
        <f>IF(MATCH(F269,Sheet1!A:A,0),"YES","NO")</f>
        <v>#N/A</v>
      </c>
    </row>
    <row r="270" spans="1:50" x14ac:dyDescent="0.35">
      <c r="A270" s="18" t="s">
        <v>891</v>
      </c>
      <c r="B270" s="19" t="e">
        <v>#N/A</v>
      </c>
      <c r="C270" s="19" t="e">
        <v>#N/A</v>
      </c>
      <c r="D270" s="18">
        <v>2023</v>
      </c>
      <c r="E270" s="20" t="s">
        <v>900</v>
      </c>
      <c r="F270" s="20" t="s">
        <v>901</v>
      </c>
      <c r="G270" s="19" t="e">
        <v>#N/A</v>
      </c>
      <c r="H270" s="20" t="s">
        <v>902</v>
      </c>
      <c r="I270" s="20" t="s">
        <v>899</v>
      </c>
      <c r="J270" s="20" t="s">
        <v>96</v>
      </c>
      <c r="K270" s="20"/>
      <c r="L270" s="21"/>
      <c r="M270" s="21"/>
      <c r="N270" s="21" t="s">
        <v>2051</v>
      </c>
      <c r="O270" s="85" t="s">
        <v>1991</v>
      </c>
      <c r="P270" s="20">
        <v>2023</v>
      </c>
      <c r="Q270" s="20" t="s">
        <v>1984</v>
      </c>
      <c r="R270" s="20" t="s">
        <v>39</v>
      </c>
      <c r="S270" s="20" t="s">
        <v>1833</v>
      </c>
      <c r="T270" s="20" t="str">
        <f t="shared" si="13"/>
        <v>DWDM-1087A</v>
      </c>
      <c r="U270" s="20" t="s">
        <v>900</v>
      </c>
      <c r="V270" s="20" t="s">
        <v>40</v>
      </c>
      <c r="W270" s="20" t="s">
        <v>2295</v>
      </c>
      <c r="X270" s="20" t="e">
        <v>#N/A</v>
      </c>
      <c r="Y270" s="20" t="e">
        <v>#N/A</v>
      </c>
      <c r="Z270" s="20" t="e">
        <v>#N/A</v>
      </c>
      <c r="AA270" s="132"/>
      <c r="AB270" s="20"/>
      <c r="AC270" s="21">
        <v>45210</v>
      </c>
      <c r="AD270" s="21"/>
      <c r="AE270" s="22"/>
      <c r="AF270" s="22"/>
      <c r="AG270" s="23"/>
      <c r="AH270" s="20" t="s">
        <v>66</v>
      </c>
      <c r="AI270" s="24"/>
      <c r="AJ270" s="25">
        <v>45230</v>
      </c>
      <c r="AK270" s="20" t="s">
        <v>66</v>
      </c>
      <c r="AL270" s="21">
        <v>45244</v>
      </c>
      <c r="AM270" s="20" t="str">
        <f t="shared" si="14"/>
        <v>Wk46</v>
      </c>
      <c r="AN270" t="e">
        <v>#N/A</v>
      </c>
      <c r="AO270" s="26"/>
      <c r="AP270" s="20"/>
      <c r="AQ270" s="20" t="s">
        <v>345</v>
      </c>
      <c r="AR270" s="20" t="s">
        <v>66</v>
      </c>
      <c r="AS270" s="20" t="s">
        <v>40</v>
      </c>
      <c r="AT270" s="27">
        <v>45281</v>
      </c>
      <c r="AU270" s="28" t="s">
        <v>40</v>
      </c>
      <c r="AV270" s="25"/>
      <c r="AW270" s="20"/>
      <c r="AX270" t="e">
        <f>IF(MATCH(F270,Sheet1!A:A,0),"YES","NO")</f>
        <v>#N/A</v>
      </c>
    </row>
    <row r="271" spans="1:50" hidden="1" x14ac:dyDescent="0.35">
      <c r="A271" s="18" t="s">
        <v>891</v>
      </c>
      <c r="B271" s="19" t="e">
        <v>#N/A</v>
      </c>
      <c r="C271" s="19" t="e">
        <v>#N/A</v>
      </c>
      <c r="D271" s="18">
        <v>2023</v>
      </c>
      <c r="E271" s="20" t="s">
        <v>201</v>
      </c>
      <c r="F271" s="20" t="s">
        <v>903</v>
      </c>
      <c r="G271" s="19" t="e">
        <v>#N/A</v>
      </c>
      <c r="H271" s="20" t="s">
        <v>904</v>
      </c>
      <c r="I271" s="20" t="s">
        <v>895</v>
      </c>
      <c r="J271" s="20" t="s">
        <v>96</v>
      </c>
      <c r="K271" s="20"/>
      <c r="L271" s="21"/>
      <c r="M271" s="21"/>
      <c r="N271" s="21" t="e">
        <v>#N/A</v>
      </c>
      <c r="O271" s="85" t="s">
        <v>1878</v>
      </c>
      <c r="P271" s="20"/>
      <c r="Q271" s="20"/>
      <c r="R271" s="20"/>
      <c r="S271" s="20"/>
      <c r="T271" s="20" t="str">
        <f t="shared" si="13"/>
        <v>DWDM-</v>
      </c>
      <c r="U271" s="20"/>
      <c r="V271" s="20"/>
      <c r="W271" s="20"/>
      <c r="X271" s="20" t="e">
        <v>#N/A</v>
      </c>
      <c r="Y271" s="20" t="e">
        <v>#N/A</v>
      </c>
      <c r="Z271" s="20" t="e">
        <v>#N/A</v>
      </c>
      <c r="AA271" s="132"/>
      <c r="AB271" s="20"/>
      <c r="AC271" s="21" t="s">
        <v>40</v>
      </c>
      <c r="AD271" s="21"/>
      <c r="AE271" s="22"/>
      <c r="AF271" s="22"/>
      <c r="AG271" s="23"/>
      <c r="AH271" s="20" t="s">
        <v>41</v>
      </c>
      <c r="AI271" s="24"/>
      <c r="AJ271" s="25" t="s">
        <v>40</v>
      </c>
      <c r="AK271" s="20" t="s">
        <v>41</v>
      </c>
      <c r="AL271" s="21">
        <v>45244</v>
      </c>
      <c r="AM271" s="20" t="str">
        <f t="shared" si="14"/>
        <v>Wk46</v>
      </c>
      <c r="AN271" t="e">
        <v>#N/A</v>
      </c>
      <c r="AO271" s="26"/>
      <c r="AP271" s="20"/>
      <c r="AQ271" s="20"/>
      <c r="AR271" s="20" t="s">
        <v>41</v>
      </c>
      <c r="AS271" s="20" t="s">
        <v>40</v>
      </c>
      <c r="AT271" s="27">
        <v>45279</v>
      </c>
      <c r="AU271" s="28" t="s">
        <v>40</v>
      </c>
      <c r="AV271" s="25"/>
      <c r="AW271" s="20"/>
      <c r="AX271" t="e">
        <f>IF(MATCH(F271,Sheet1!A:A,0),"YES","NO")</f>
        <v>#N/A</v>
      </c>
    </row>
    <row r="272" spans="1:50" x14ac:dyDescent="0.35">
      <c r="A272" s="18" t="s">
        <v>905</v>
      </c>
      <c r="B272" s="19">
        <v>0.22890762199</v>
      </c>
      <c r="C272" s="19" t="e">
        <v>#N/A</v>
      </c>
      <c r="D272" s="18">
        <v>2023</v>
      </c>
      <c r="E272" s="20" t="s">
        <v>160</v>
      </c>
      <c r="F272" s="20" t="s">
        <v>906</v>
      </c>
      <c r="G272" s="19" t="e">
        <v>#N/A</v>
      </c>
      <c r="H272" s="20" t="s">
        <v>907</v>
      </c>
      <c r="I272" s="20" t="s">
        <v>423</v>
      </c>
      <c r="J272" s="20" t="s">
        <v>158</v>
      </c>
      <c r="K272" s="20"/>
      <c r="L272" s="21"/>
      <c r="M272" s="21"/>
      <c r="N272" s="21" t="e">
        <v>#N/A</v>
      </c>
      <c r="O272" s="85" t="s">
        <v>1878</v>
      </c>
      <c r="P272" s="20"/>
      <c r="Q272" s="20"/>
      <c r="R272" s="20"/>
      <c r="S272" s="20"/>
      <c r="T272" s="20" t="str">
        <f t="shared" si="13"/>
        <v>DWDM-</v>
      </c>
      <c r="U272" s="20"/>
      <c r="V272" s="20"/>
      <c r="W272" s="20" t="s">
        <v>2295</v>
      </c>
      <c r="X272" s="20" t="e">
        <v>#N/A</v>
      </c>
      <c r="Y272" s="20" t="e">
        <v>#N/A</v>
      </c>
      <c r="Z272" s="20" t="e">
        <v>#N/A</v>
      </c>
      <c r="AA272" s="132"/>
      <c r="AB272" s="20"/>
      <c r="AC272" s="21">
        <v>45267</v>
      </c>
      <c r="AD272" s="21"/>
      <c r="AE272" s="22"/>
      <c r="AF272" s="22"/>
      <c r="AG272" s="23"/>
      <c r="AH272" s="20" t="s">
        <v>66</v>
      </c>
      <c r="AI272" s="24"/>
      <c r="AJ272" s="25" t="s">
        <v>40</v>
      </c>
      <c r="AK272" s="20" t="s">
        <v>66</v>
      </c>
      <c r="AL272" s="21">
        <v>45162</v>
      </c>
      <c r="AM272" s="20" t="str">
        <f t="shared" si="14"/>
        <v>Wk34</v>
      </c>
      <c r="AN272" t="e">
        <v>#N/A</v>
      </c>
      <c r="AO272" s="26"/>
      <c r="AP272" s="20"/>
      <c r="AQ272" s="20"/>
      <c r="AR272" s="20" t="s">
        <v>66</v>
      </c>
      <c r="AS272" s="20" t="s">
        <v>40</v>
      </c>
      <c r="AT272" s="27">
        <v>45162</v>
      </c>
      <c r="AU272" s="28" t="s">
        <v>40</v>
      </c>
      <c r="AV272" s="25"/>
      <c r="AW272" s="20"/>
      <c r="AX272" t="e">
        <f>IF(MATCH(F272,Sheet1!A:A,0),"YES","NO")</f>
        <v>#N/A</v>
      </c>
    </row>
    <row r="273" spans="1:50" x14ac:dyDescent="0.35">
      <c r="A273" s="18" t="s">
        <v>905</v>
      </c>
      <c r="B273" s="19">
        <v>0.22890762199</v>
      </c>
      <c r="C273" s="19" t="e">
        <v>#N/A</v>
      </c>
      <c r="D273" s="18">
        <v>2023</v>
      </c>
      <c r="E273" s="20" t="s">
        <v>139</v>
      </c>
      <c r="F273" s="20" t="s">
        <v>908</v>
      </c>
      <c r="G273" s="19" t="e">
        <v>#N/A</v>
      </c>
      <c r="H273" s="20" t="s">
        <v>909</v>
      </c>
      <c r="I273" s="20" t="s">
        <v>423</v>
      </c>
      <c r="J273" s="20" t="s">
        <v>158</v>
      </c>
      <c r="K273" s="20"/>
      <c r="L273" s="21"/>
      <c r="M273" s="21"/>
      <c r="N273" s="21" t="s">
        <v>2011</v>
      </c>
      <c r="O273" s="85" t="s">
        <v>1991</v>
      </c>
      <c r="P273" s="20">
        <v>2024</v>
      </c>
      <c r="Q273" s="20" t="s">
        <v>1989</v>
      </c>
      <c r="R273" s="20" t="s">
        <v>39</v>
      </c>
      <c r="S273" s="20" t="s">
        <v>1977</v>
      </c>
      <c r="T273" s="20" t="str">
        <f t="shared" si="13"/>
        <v>DWDM-8263A</v>
      </c>
      <c r="U273" s="20" t="s">
        <v>139</v>
      </c>
      <c r="V273" s="20" t="s">
        <v>1897</v>
      </c>
      <c r="W273" s="20" t="s">
        <v>2295</v>
      </c>
      <c r="X273" s="20" t="e">
        <v>#N/A</v>
      </c>
      <c r="Y273" s="20" t="e">
        <v>#N/A</v>
      </c>
      <c r="Z273" s="20" t="e">
        <v>#N/A</v>
      </c>
      <c r="AA273" s="132"/>
      <c r="AB273" s="20"/>
      <c r="AC273" s="21">
        <v>45267</v>
      </c>
      <c r="AD273" s="21"/>
      <c r="AE273" s="22"/>
      <c r="AF273" s="22"/>
      <c r="AG273" s="23"/>
      <c r="AH273" s="20" t="s">
        <v>66</v>
      </c>
      <c r="AI273" s="24"/>
      <c r="AJ273" s="25" t="s">
        <v>40</v>
      </c>
      <c r="AK273" s="20" t="s">
        <v>66</v>
      </c>
      <c r="AL273" s="21">
        <v>45162</v>
      </c>
      <c r="AM273" s="20" t="str">
        <f t="shared" si="14"/>
        <v>Wk34</v>
      </c>
      <c r="AN273" t="e">
        <v>#N/A</v>
      </c>
      <c r="AO273" s="26"/>
      <c r="AP273" s="20"/>
      <c r="AQ273" s="20"/>
      <c r="AR273" s="20" t="s">
        <v>66</v>
      </c>
      <c r="AS273" s="20" t="s">
        <v>40</v>
      </c>
      <c r="AT273" s="27">
        <v>45162</v>
      </c>
      <c r="AU273" s="28" t="s">
        <v>40</v>
      </c>
      <c r="AV273" s="25"/>
      <c r="AW273" s="20"/>
      <c r="AX273" t="e">
        <f>IF(MATCH(F273,Sheet1!A:A,0),"YES","NO")</f>
        <v>#N/A</v>
      </c>
    </row>
    <row r="274" spans="1:50" x14ac:dyDescent="0.35">
      <c r="A274" s="18" t="s">
        <v>905</v>
      </c>
      <c r="B274" s="19">
        <v>0.22890762199</v>
      </c>
      <c r="C274" s="19" t="e">
        <v>#N/A</v>
      </c>
      <c r="D274" s="18">
        <v>2023</v>
      </c>
      <c r="E274" s="20" t="s">
        <v>910</v>
      </c>
      <c r="F274" s="20" t="s">
        <v>911</v>
      </c>
      <c r="G274" s="19" t="e">
        <v>#N/A</v>
      </c>
      <c r="H274" s="20" t="s">
        <v>912</v>
      </c>
      <c r="I274" s="20" t="s">
        <v>423</v>
      </c>
      <c r="J274" s="20" t="s">
        <v>158</v>
      </c>
      <c r="K274" s="20"/>
      <c r="L274" s="21"/>
      <c r="M274" s="21"/>
      <c r="N274" s="21" t="e">
        <v>#N/A</v>
      </c>
      <c r="O274" s="85" t="s">
        <v>1878</v>
      </c>
      <c r="P274" s="20"/>
      <c r="Q274" s="20"/>
      <c r="R274" s="20"/>
      <c r="S274" s="20"/>
      <c r="T274" s="20" t="str">
        <f t="shared" si="13"/>
        <v>DWDM-</v>
      </c>
      <c r="U274" s="20"/>
      <c r="V274" s="20"/>
      <c r="W274" s="20" t="s">
        <v>2295</v>
      </c>
      <c r="X274" s="20" t="e">
        <v>#N/A</v>
      </c>
      <c r="Y274" s="20" t="e">
        <v>#N/A</v>
      </c>
      <c r="Z274" s="20" t="e">
        <v>#N/A</v>
      </c>
      <c r="AA274" s="132"/>
      <c r="AB274" s="20"/>
      <c r="AC274" s="21">
        <v>45267</v>
      </c>
      <c r="AD274" s="21"/>
      <c r="AE274" s="22"/>
      <c r="AF274" s="22"/>
      <c r="AG274" s="23"/>
      <c r="AH274" s="20" t="s">
        <v>66</v>
      </c>
      <c r="AI274" s="24"/>
      <c r="AJ274" s="25" t="s">
        <v>40</v>
      </c>
      <c r="AK274" s="20" t="s">
        <v>66</v>
      </c>
      <c r="AL274" s="21">
        <v>45162</v>
      </c>
      <c r="AM274" s="20" t="str">
        <f t="shared" si="14"/>
        <v>Wk34</v>
      </c>
      <c r="AN274" t="e">
        <v>#N/A</v>
      </c>
      <c r="AO274" s="26"/>
      <c r="AP274" s="20"/>
      <c r="AQ274" s="20"/>
      <c r="AR274" s="20" t="s">
        <v>66</v>
      </c>
      <c r="AS274" s="20" t="s">
        <v>40</v>
      </c>
      <c r="AT274" s="27">
        <v>45162</v>
      </c>
      <c r="AU274" s="28" t="s">
        <v>40</v>
      </c>
      <c r="AV274" s="25"/>
      <c r="AW274" s="20"/>
      <c r="AX274" t="e">
        <f>IF(MATCH(F274,Sheet1!A:A,0),"YES","NO")</f>
        <v>#N/A</v>
      </c>
    </row>
    <row r="275" spans="1:50" x14ac:dyDescent="0.35">
      <c r="A275" s="18" t="s">
        <v>913</v>
      </c>
      <c r="B275" s="19">
        <v>0.58211115438500005</v>
      </c>
      <c r="C275" s="19">
        <v>0.57484936222399996</v>
      </c>
      <c r="D275" s="18">
        <v>2023</v>
      </c>
      <c r="E275" s="20" t="s">
        <v>160</v>
      </c>
      <c r="F275" s="20" t="s">
        <v>914</v>
      </c>
      <c r="G275" s="19">
        <v>0.57484936222399996</v>
      </c>
      <c r="H275" s="20" t="s">
        <v>907</v>
      </c>
      <c r="I275" s="20" t="s">
        <v>367</v>
      </c>
      <c r="J275" s="20" t="s">
        <v>158</v>
      </c>
      <c r="K275" s="20"/>
      <c r="L275" s="21"/>
      <c r="M275" s="21"/>
      <c r="N275" s="21" t="e">
        <v>#N/A</v>
      </c>
      <c r="O275" s="85" t="s">
        <v>1878</v>
      </c>
      <c r="P275" s="20"/>
      <c r="Q275" s="20"/>
      <c r="R275" s="20"/>
      <c r="S275" s="20"/>
      <c r="T275" s="20" t="str">
        <f t="shared" si="13"/>
        <v>DWDM-</v>
      </c>
      <c r="U275" s="20"/>
      <c r="V275" s="20"/>
      <c r="W275" s="20"/>
      <c r="X275" s="20" t="e">
        <v>#N/A</v>
      </c>
      <c r="Y275" s="20" t="e">
        <v>#N/A</v>
      </c>
      <c r="Z275" s="20" t="e">
        <v>#N/A</v>
      </c>
      <c r="AA275" s="132"/>
      <c r="AB275" s="20"/>
      <c r="AC275" s="21">
        <v>45203</v>
      </c>
      <c r="AD275" s="21"/>
      <c r="AE275" s="22"/>
      <c r="AF275" s="22"/>
      <c r="AG275" s="23">
        <v>45299</v>
      </c>
      <c r="AH275" s="20"/>
      <c r="AI275" s="39">
        <v>45299</v>
      </c>
      <c r="AJ275" s="25">
        <v>45299</v>
      </c>
      <c r="AK275" s="20" t="s">
        <v>66</v>
      </c>
      <c r="AL275" s="21">
        <v>45306</v>
      </c>
      <c r="AM275" s="20" t="str">
        <f t="shared" si="14"/>
        <v>Wk3</v>
      </c>
      <c r="AN275" t="e">
        <v>#N/A</v>
      </c>
      <c r="AO275" s="26">
        <v>45306.455224537036</v>
      </c>
      <c r="AP275" s="26" t="s">
        <v>638</v>
      </c>
      <c r="AQ275" s="20"/>
      <c r="AR275" s="20" t="s">
        <v>66</v>
      </c>
      <c r="AS275" s="20" t="s">
        <v>40</v>
      </c>
      <c r="AT275" s="27">
        <v>45113</v>
      </c>
      <c r="AU275" s="28" t="s">
        <v>40</v>
      </c>
      <c r="AV275" s="25"/>
      <c r="AW275" s="20"/>
      <c r="AX275" t="e">
        <f>IF(MATCH(F275,Sheet1!A:A,0),"YES","NO")</f>
        <v>#N/A</v>
      </c>
    </row>
    <row r="276" spans="1:50" x14ac:dyDescent="0.35">
      <c r="A276" s="18" t="s">
        <v>913</v>
      </c>
      <c r="B276" s="19">
        <v>0.58211115438500005</v>
      </c>
      <c r="C276" s="19">
        <v>0.57484936222399996</v>
      </c>
      <c r="D276" s="18">
        <v>2023</v>
      </c>
      <c r="E276" s="20" t="s">
        <v>173</v>
      </c>
      <c r="F276" s="20" t="s">
        <v>915</v>
      </c>
      <c r="G276" s="19">
        <v>0.57484936222399996</v>
      </c>
      <c r="H276" s="20" t="s">
        <v>916</v>
      </c>
      <c r="I276" s="20" t="s">
        <v>367</v>
      </c>
      <c r="J276" s="20" t="s">
        <v>158</v>
      </c>
      <c r="K276" s="20"/>
      <c r="L276" s="21"/>
      <c r="M276" s="21"/>
      <c r="N276" s="21" t="s">
        <v>2017</v>
      </c>
      <c r="O276" s="85" t="s">
        <v>1990</v>
      </c>
      <c r="P276" s="20">
        <v>2024</v>
      </c>
      <c r="Q276" s="20" t="s">
        <v>184</v>
      </c>
      <c r="R276" s="20" t="s">
        <v>39</v>
      </c>
      <c r="S276" s="20" t="s">
        <v>1978</v>
      </c>
      <c r="T276" s="20" t="str">
        <f t="shared" si="13"/>
        <v>DWDM-8224A</v>
      </c>
      <c r="U276" s="20" t="s">
        <v>173</v>
      </c>
      <c r="V276" s="20" t="s">
        <v>1897</v>
      </c>
      <c r="W276" s="20" t="s">
        <v>1818</v>
      </c>
      <c r="X276" s="20" t="e">
        <v>#N/A</v>
      </c>
      <c r="Y276" s="20" t="e">
        <v>#N/A</v>
      </c>
      <c r="Z276" s="20" t="e">
        <v>#N/A</v>
      </c>
      <c r="AA276" s="132"/>
      <c r="AB276" s="20"/>
      <c r="AC276" s="21">
        <v>45203</v>
      </c>
      <c r="AD276" s="21"/>
      <c r="AE276" s="22"/>
      <c r="AF276" s="22"/>
      <c r="AG276" s="23"/>
      <c r="AH276" s="20" t="s">
        <v>66</v>
      </c>
      <c r="AI276" s="39">
        <v>45299</v>
      </c>
      <c r="AJ276" s="25">
        <v>45299</v>
      </c>
      <c r="AK276" s="20" t="s">
        <v>66</v>
      </c>
      <c r="AL276" s="21">
        <v>45306</v>
      </c>
      <c r="AM276" s="20" t="str">
        <f t="shared" si="14"/>
        <v>Wk3</v>
      </c>
      <c r="AN276" t="e">
        <v>#N/A</v>
      </c>
      <c r="AO276" s="26"/>
      <c r="AP276" s="20" t="s">
        <v>917</v>
      </c>
      <c r="AQ276" s="20" t="s">
        <v>345</v>
      </c>
      <c r="AR276" s="20" t="s">
        <v>66</v>
      </c>
      <c r="AS276" s="20" t="s">
        <v>40</v>
      </c>
      <c r="AT276" s="27">
        <v>45113</v>
      </c>
      <c r="AU276" s="28" t="s">
        <v>40</v>
      </c>
      <c r="AV276" s="25"/>
      <c r="AW276" s="20"/>
      <c r="AX276" t="e">
        <f>IF(MATCH(F276,Sheet1!A:A,0),"YES","NO")</f>
        <v>#N/A</v>
      </c>
    </row>
    <row r="277" spans="1:50" x14ac:dyDescent="0.35">
      <c r="A277" s="18" t="s">
        <v>913</v>
      </c>
      <c r="B277" s="19">
        <v>0.58211115438500005</v>
      </c>
      <c r="C277" s="19">
        <v>0.57484936222399996</v>
      </c>
      <c r="D277" s="18">
        <v>2023</v>
      </c>
      <c r="E277" s="20" t="s">
        <v>918</v>
      </c>
      <c r="F277" s="20" t="s">
        <v>919</v>
      </c>
      <c r="G277" s="19">
        <v>0.57484936222399996</v>
      </c>
      <c r="H277" s="20" t="s">
        <v>920</v>
      </c>
      <c r="I277" s="20" t="s">
        <v>367</v>
      </c>
      <c r="J277" s="20" t="s">
        <v>158</v>
      </c>
      <c r="K277" s="20"/>
      <c r="L277" s="21"/>
      <c r="M277" s="21"/>
      <c r="N277" s="21" t="s">
        <v>2194</v>
      </c>
      <c r="O277" s="85" t="s">
        <v>1991</v>
      </c>
      <c r="P277" s="20">
        <v>2023</v>
      </c>
      <c r="Q277" s="20" t="s">
        <v>1984</v>
      </c>
      <c r="R277" s="20" t="s">
        <v>39</v>
      </c>
      <c r="S277" s="20" t="s">
        <v>1833</v>
      </c>
      <c r="T277" s="20" t="str">
        <f t="shared" si="13"/>
        <v>DWDM-8268A</v>
      </c>
      <c r="U277" s="20" t="s">
        <v>918</v>
      </c>
      <c r="V277" s="20" t="s">
        <v>40</v>
      </c>
      <c r="W277" s="20" t="s">
        <v>1783</v>
      </c>
      <c r="X277" s="20" t="e">
        <v>#N/A</v>
      </c>
      <c r="Y277" s="20" t="e">
        <v>#N/A</v>
      </c>
      <c r="Z277" s="20" t="e">
        <v>#N/A</v>
      </c>
      <c r="AA277" s="132"/>
      <c r="AB277" s="20"/>
      <c r="AC277" s="21">
        <v>45204</v>
      </c>
      <c r="AD277" s="21"/>
      <c r="AE277" s="22"/>
      <c r="AF277" s="22"/>
      <c r="AG277" s="23"/>
      <c r="AH277" s="20" t="s">
        <v>66</v>
      </c>
      <c r="AI277" s="39">
        <v>45299</v>
      </c>
      <c r="AJ277" s="25">
        <v>45299</v>
      </c>
      <c r="AK277" s="20" t="s">
        <v>66</v>
      </c>
      <c r="AL277" s="21">
        <v>45306</v>
      </c>
      <c r="AM277" s="20" t="str">
        <f t="shared" si="14"/>
        <v>Wk3</v>
      </c>
      <c r="AN277" t="e">
        <v>#N/A</v>
      </c>
      <c r="AO277" s="26"/>
      <c r="AP277" s="20" t="s">
        <v>921</v>
      </c>
      <c r="AQ277" s="20" t="s">
        <v>345</v>
      </c>
      <c r="AR277" s="20" t="s">
        <v>66</v>
      </c>
      <c r="AS277" s="20" t="s">
        <v>40</v>
      </c>
      <c r="AT277" s="27">
        <v>45113</v>
      </c>
      <c r="AU277" s="28" t="s">
        <v>40</v>
      </c>
      <c r="AV277" s="25"/>
      <c r="AW277" s="20"/>
      <c r="AX277" t="e">
        <f>IF(MATCH(F277,Sheet1!A:A,0),"YES","NO")</f>
        <v>#N/A</v>
      </c>
    </row>
    <row r="278" spans="1:50" ht="43.5" x14ac:dyDescent="0.35">
      <c r="A278" s="35" t="s">
        <v>922</v>
      </c>
      <c r="B278" s="36">
        <v>0.44306985838199997</v>
      </c>
      <c r="C278" s="36" t="e">
        <v>#N/A</v>
      </c>
      <c r="D278" s="35">
        <v>2023</v>
      </c>
      <c r="E278" s="20" t="s">
        <v>201</v>
      </c>
      <c r="F278" s="20" t="s">
        <v>923</v>
      </c>
      <c r="G278" s="36" t="e">
        <v>#N/A</v>
      </c>
      <c r="H278" s="20" t="s">
        <v>924</v>
      </c>
      <c r="I278" s="20" t="s">
        <v>367</v>
      </c>
      <c r="J278" s="20" t="s">
        <v>158</v>
      </c>
      <c r="K278" s="20"/>
      <c r="L278" s="21"/>
      <c r="M278" s="21"/>
      <c r="N278" s="21" t="e">
        <v>#N/A</v>
      </c>
      <c r="O278" s="85" t="s">
        <v>1878</v>
      </c>
      <c r="P278" s="20"/>
      <c r="Q278" s="20"/>
      <c r="R278" s="20"/>
      <c r="S278" s="20"/>
      <c r="T278" s="20" t="str">
        <f t="shared" si="13"/>
        <v>DWDM-</v>
      </c>
      <c r="U278" s="20"/>
      <c r="V278" s="20"/>
      <c r="W278" s="20"/>
      <c r="X278" s="20" t="e">
        <v>#N/A</v>
      </c>
      <c r="Y278" s="20" t="e">
        <v>#N/A</v>
      </c>
      <c r="Z278" s="20" t="e">
        <v>#N/A</v>
      </c>
      <c r="AA278" s="132"/>
      <c r="AB278" s="20"/>
      <c r="AC278" s="21">
        <v>45212</v>
      </c>
      <c r="AD278" s="21"/>
      <c r="AE278" s="22" t="s">
        <v>925</v>
      </c>
      <c r="AF278" s="22"/>
      <c r="AG278" s="23"/>
      <c r="AH278" s="20" t="s">
        <v>66</v>
      </c>
      <c r="AI278" s="24">
        <v>45313</v>
      </c>
      <c r="AJ278" s="25">
        <v>45317</v>
      </c>
      <c r="AK278" s="20" t="s">
        <v>66</v>
      </c>
      <c r="AL278" s="21">
        <v>45313</v>
      </c>
      <c r="AM278" s="20" t="str">
        <f t="shared" si="14"/>
        <v>Wk4</v>
      </c>
      <c r="AN278" t="e">
        <v>#N/A</v>
      </c>
      <c r="AO278" s="26">
        <v>45313.487957060184</v>
      </c>
      <c r="AP278" s="26"/>
      <c r="AQ278" s="20"/>
      <c r="AR278" s="20" t="s">
        <v>66</v>
      </c>
      <c r="AS278" s="20" t="s">
        <v>40</v>
      </c>
      <c r="AT278" s="27">
        <v>45381</v>
      </c>
      <c r="AU278" s="47">
        <v>45377</v>
      </c>
      <c r="AV278" s="25"/>
      <c r="AW278" s="20"/>
      <c r="AX278" t="e">
        <f>IF(MATCH(F278,Sheet1!A:A,0),"YES","NO")</f>
        <v>#N/A</v>
      </c>
    </row>
    <row r="279" spans="1:50" ht="43.5" x14ac:dyDescent="0.35">
      <c r="A279" s="35" t="s">
        <v>922</v>
      </c>
      <c r="B279" s="36">
        <v>0.44306985838199997</v>
      </c>
      <c r="C279" s="36" t="e">
        <v>#N/A</v>
      </c>
      <c r="D279" s="35">
        <v>2023</v>
      </c>
      <c r="E279" s="20" t="s">
        <v>926</v>
      </c>
      <c r="F279" s="20" t="s">
        <v>927</v>
      </c>
      <c r="G279" s="36" t="e">
        <v>#N/A</v>
      </c>
      <c r="H279" s="20" t="s">
        <v>928</v>
      </c>
      <c r="I279" s="20" t="s">
        <v>367</v>
      </c>
      <c r="J279" s="20" t="s">
        <v>158</v>
      </c>
      <c r="K279" s="20"/>
      <c r="L279" s="21"/>
      <c r="M279" s="21"/>
      <c r="N279" s="21" t="s">
        <v>2182</v>
      </c>
      <c r="O279" s="85" t="s">
        <v>1991</v>
      </c>
      <c r="P279" s="20">
        <v>2023</v>
      </c>
      <c r="Q279" s="20" t="s">
        <v>1984</v>
      </c>
      <c r="R279" s="20" t="s">
        <v>39</v>
      </c>
      <c r="S279" s="20" t="s">
        <v>1833</v>
      </c>
      <c r="T279" s="20" t="str">
        <f t="shared" si="13"/>
        <v>DWDM-8023B</v>
      </c>
      <c r="U279" s="20" t="s">
        <v>926</v>
      </c>
      <c r="V279" s="20" t="s">
        <v>390</v>
      </c>
      <c r="W279" s="20" t="s">
        <v>1757</v>
      </c>
      <c r="X279" s="20" t="e">
        <v>#N/A</v>
      </c>
      <c r="Y279" s="20" t="e">
        <v>#N/A</v>
      </c>
      <c r="Z279" s="20" t="e">
        <v>#N/A</v>
      </c>
      <c r="AA279" s="132"/>
      <c r="AB279" s="20"/>
      <c r="AC279" s="21">
        <v>45253</v>
      </c>
      <c r="AD279" s="21"/>
      <c r="AE279" s="22" t="s">
        <v>925</v>
      </c>
      <c r="AF279" s="22"/>
      <c r="AG279" s="23"/>
      <c r="AH279" s="20" t="s">
        <v>66</v>
      </c>
      <c r="AI279" s="24">
        <v>45323</v>
      </c>
      <c r="AJ279" s="25">
        <v>45317</v>
      </c>
      <c r="AK279" s="20" t="s">
        <v>66</v>
      </c>
      <c r="AL279" s="21">
        <v>45323</v>
      </c>
      <c r="AM279" s="20" t="str">
        <f t="shared" si="14"/>
        <v>Wk5</v>
      </c>
      <c r="AN279" t="e">
        <v>#N/A</v>
      </c>
      <c r="AO279" s="26">
        <v>45317.415673611111</v>
      </c>
      <c r="AP279" s="26"/>
      <c r="AQ279" s="20" t="s">
        <v>929</v>
      </c>
      <c r="AR279" s="20" t="s">
        <v>66</v>
      </c>
      <c r="AS279" s="20" t="s">
        <v>40</v>
      </c>
      <c r="AT279" s="27">
        <v>45381</v>
      </c>
      <c r="AU279" s="47">
        <v>45377</v>
      </c>
      <c r="AV279" s="25"/>
      <c r="AW279" s="20"/>
      <c r="AX279" t="e">
        <f>IF(MATCH(F279,Sheet1!A:A,0),"YES","NO")</f>
        <v>#N/A</v>
      </c>
    </row>
    <row r="280" spans="1:50" x14ac:dyDescent="0.35">
      <c r="A280" s="35" t="s">
        <v>922</v>
      </c>
      <c r="B280" s="36">
        <v>0.44306985838199997</v>
      </c>
      <c r="C280" s="36" t="e">
        <v>#N/A</v>
      </c>
      <c r="D280" s="35">
        <v>2023</v>
      </c>
      <c r="E280" s="20" t="s">
        <v>930</v>
      </c>
      <c r="F280" s="20" t="s">
        <v>931</v>
      </c>
      <c r="G280" s="36" t="e">
        <v>#N/A</v>
      </c>
      <c r="H280" s="20" t="s">
        <v>932</v>
      </c>
      <c r="I280" s="20" t="s">
        <v>367</v>
      </c>
      <c r="J280" s="20" t="s">
        <v>158</v>
      </c>
      <c r="K280" s="20"/>
      <c r="L280" s="21"/>
      <c r="M280" s="21"/>
      <c r="N280" s="21" t="s">
        <v>2185</v>
      </c>
      <c r="O280" s="85" t="s">
        <v>1991</v>
      </c>
      <c r="P280" s="20">
        <v>2023</v>
      </c>
      <c r="Q280" s="20" t="s">
        <v>1984</v>
      </c>
      <c r="R280" s="20" t="s">
        <v>39</v>
      </c>
      <c r="S280" s="20" t="s">
        <v>1833</v>
      </c>
      <c r="T280" s="20" t="str">
        <f t="shared" si="13"/>
        <v>DWDM-8035A</v>
      </c>
      <c r="U280" s="20" t="s">
        <v>930</v>
      </c>
      <c r="V280" s="20" t="s">
        <v>40</v>
      </c>
      <c r="W280" s="20" t="s">
        <v>1772</v>
      </c>
      <c r="X280" s="20" t="e">
        <v>#N/A</v>
      </c>
      <c r="Y280" s="20" t="e">
        <v>#N/A</v>
      </c>
      <c r="Z280" s="20" t="e">
        <v>#N/A</v>
      </c>
      <c r="AA280" s="132"/>
      <c r="AB280" s="20"/>
      <c r="AC280" s="21">
        <v>45211</v>
      </c>
      <c r="AD280" s="21"/>
      <c r="AE280" s="22"/>
      <c r="AF280" s="22"/>
      <c r="AG280" s="23"/>
      <c r="AH280" s="20" t="s">
        <v>66</v>
      </c>
      <c r="AI280" s="24">
        <v>45324</v>
      </c>
      <c r="AJ280" s="25">
        <v>45317</v>
      </c>
      <c r="AK280" s="20" t="s">
        <v>66</v>
      </c>
      <c r="AL280" s="21">
        <v>45324</v>
      </c>
      <c r="AM280" s="20" t="str">
        <f t="shared" si="14"/>
        <v>Wk5</v>
      </c>
      <c r="AN280" t="e">
        <v>#N/A</v>
      </c>
      <c r="AO280" s="26">
        <v>45324.472669444447</v>
      </c>
      <c r="AP280" s="20"/>
      <c r="AQ280" s="20"/>
      <c r="AR280" s="20" t="s">
        <v>66</v>
      </c>
      <c r="AS280" s="20" t="s">
        <v>40</v>
      </c>
      <c r="AT280" s="27">
        <v>45381</v>
      </c>
      <c r="AU280" s="47">
        <v>45377</v>
      </c>
      <c r="AV280" s="25"/>
      <c r="AW280" s="20"/>
      <c r="AX280" t="e">
        <f>IF(MATCH(F280,Sheet1!A:A,0),"YES","NO")</f>
        <v>#N/A</v>
      </c>
    </row>
    <row r="281" spans="1:50" ht="58" x14ac:dyDescent="0.35">
      <c r="A281" s="35" t="s">
        <v>922</v>
      </c>
      <c r="B281" s="36">
        <v>0.44306985838199997</v>
      </c>
      <c r="C281" s="36" t="e">
        <v>#N/A</v>
      </c>
      <c r="D281" s="35">
        <v>2023</v>
      </c>
      <c r="E281" s="20" t="s">
        <v>933</v>
      </c>
      <c r="F281" s="20" t="s">
        <v>934</v>
      </c>
      <c r="G281" s="36" t="e">
        <v>#N/A</v>
      </c>
      <c r="H281" s="20" t="s">
        <v>935</v>
      </c>
      <c r="I281" s="20" t="s">
        <v>367</v>
      </c>
      <c r="J281" s="20" t="s">
        <v>158</v>
      </c>
      <c r="K281" s="20"/>
      <c r="L281" s="21"/>
      <c r="M281" s="21"/>
      <c r="N281" s="21" t="s">
        <v>2186</v>
      </c>
      <c r="O281" s="85" t="s">
        <v>1990</v>
      </c>
      <c r="P281" s="20">
        <v>2023</v>
      </c>
      <c r="Q281" s="20" t="s">
        <v>1984</v>
      </c>
      <c r="R281" s="20" t="s">
        <v>39</v>
      </c>
      <c r="S281" s="20" t="s">
        <v>1833</v>
      </c>
      <c r="T281" s="20" t="str">
        <f t="shared" si="13"/>
        <v>DWDM-8061A</v>
      </c>
      <c r="U281" s="20" t="s">
        <v>933</v>
      </c>
      <c r="V281" s="20" t="s">
        <v>40</v>
      </c>
      <c r="W281" s="20" t="s">
        <v>1774</v>
      </c>
      <c r="X281" s="20" t="e">
        <v>#N/A</v>
      </c>
      <c r="Y281" s="20" t="e">
        <v>#N/A</v>
      </c>
      <c r="Z281" s="20" t="e">
        <v>#N/A</v>
      </c>
      <c r="AA281" s="132"/>
      <c r="AB281" s="20"/>
      <c r="AC281" s="21">
        <v>45212</v>
      </c>
      <c r="AD281" s="21"/>
      <c r="AE281" s="22" t="s">
        <v>936</v>
      </c>
      <c r="AF281" s="22"/>
      <c r="AG281" s="23"/>
      <c r="AH281" s="20"/>
      <c r="AI281" s="24">
        <v>45328</v>
      </c>
      <c r="AJ281" s="25">
        <v>45317</v>
      </c>
      <c r="AK281" s="20" t="s">
        <v>66</v>
      </c>
      <c r="AL281" s="21">
        <v>45328</v>
      </c>
      <c r="AM281" s="20" t="str">
        <f t="shared" si="14"/>
        <v>Wk6</v>
      </c>
      <c r="AN281" t="e">
        <v>#N/A</v>
      </c>
      <c r="AO281" s="26">
        <v>45328.401357407405</v>
      </c>
      <c r="AP281" s="20"/>
      <c r="AQ281" s="20"/>
      <c r="AR281" s="20" t="s">
        <v>66</v>
      </c>
      <c r="AS281" s="20" t="s">
        <v>40</v>
      </c>
      <c r="AT281" s="27">
        <v>45381</v>
      </c>
      <c r="AU281" s="47">
        <v>45377</v>
      </c>
      <c r="AV281" s="25"/>
      <c r="AW281" s="20"/>
      <c r="AX281" t="e">
        <f>IF(MATCH(F281,Sheet1!A:A,0),"YES","NO")</f>
        <v>#N/A</v>
      </c>
    </row>
    <row r="282" spans="1:50" ht="43.5" x14ac:dyDescent="0.35">
      <c r="A282" s="35" t="s">
        <v>922</v>
      </c>
      <c r="B282" s="36">
        <v>0.44306985838199997</v>
      </c>
      <c r="C282" s="36" t="e">
        <v>#N/A</v>
      </c>
      <c r="D282" s="35">
        <v>2023</v>
      </c>
      <c r="E282" s="20" t="s">
        <v>937</v>
      </c>
      <c r="F282" s="20" t="s">
        <v>938</v>
      </c>
      <c r="G282" s="36" t="e">
        <v>#N/A</v>
      </c>
      <c r="H282" s="20" t="s">
        <v>939</v>
      </c>
      <c r="I282" s="20" t="s">
        <v>367</v>
      </c>
      <c r="J282" s="20" t="s">
        <v>158</v>
      </c>
      <c r="K282" s="20"/>
      <c r="L282" s="21"/>
      <c r="M282" s="21"/>
      <c r="N282" s="21" t="s">
        <v>2204</v>
      </c>
      <c r="O282" s="85" t="s">
        <v>1991</v>
      </c>
      <c r="P282" s="20">
        <v>2023</v>
      </c>
      <c r="Q282" s="20" t="s">
        <v>1987</v>
      </c>
      <c r="R282" s="20" t="s">
        <v>39</v>
      </c>
      <c r="S282" s="20" t="s">
        <v>1833</v>
      </c>
      <c r="T282" s="20" t="str">
        <f t="shared" si="13"/>
        <v>DWDM-8408A</v>
      </c>
      <c r="U282" s="20" t="s">
        <v>937</v>
      </c>
      <c r="V282" s="20" t="s">
        <v>40</v>
      </c>
      <c r="W282" s="20" t="s">
        <v>1751</v>
      </c>
      <c r="X282" s="20" t="e">
        <v>#N/A</v>
      </c>
      <c r="Y282" s="20" t="e">
        <v>#N/A</v>
      </c>
      <c r="Z282" s="20" t="e">
        <v>#N/A</v>
      </c>
      <c r="AA282" s="132"/>
      <c r="AB282" s="20"/>
      <c r="AC282" s="21">
        <v>45223</v>
      </c>
      <c r="AD282" s="21"/>
      <c r="AE282" s="22" t="s">
        <v>940</v>
      </c>
      <c r="AF282" s="22"/>
      <c r="AG282" s="23"/>
      <c r="AH282" s="20" t="s">
        <v>66</v>
      </c>
      <c r="AI282" s="24">
        <v>45322</v>
      </c>
      <c r="AJ282" s="25">
        <v>45317</v>
      </c>
      <c r="AK282" s="20" t="s">
        <v>66</v>
      </c>
      <c r="AL282" s="21">
        <v>45322</v>
      </c>
      <c r="AM282" s="20" t="str">
        <f t="shared" si="14"/>
        <v>Wk5</v>
      </c>
      <c r="AN282" t="e">
        <v>#N/A</v>
      </c>
      <c r="AO282" s="26">
        <v>45321.457111226853</v>
      </c>
      <c r="AP282" s="20"/>
      <c r="AQ282" s="20"/>
      <c r="AR282" s="20" t="s">
        <v>66</v>
      </c>
      <c r="AS282" s="20" t="s">
        <v>40</v>
      </c>
      <c r="AT282" s="27">
        <v>45381</v>
      </c>
      <c r="AU282" s="21">
        <v>45377</v>
      </c>
      <c r="AV282" s="25"/>
      <c r="AW282" s="20"/>
      <c r="AX282" t="e">
        <f>IF(MATCH(F282,Sheet1!A:A,0),"YES","NO")</f>
        <v>#N/A</v>
      </c>
    </row>
    <row r="283" spans="1:50" ht="43.5" x14ac:dyDescent="0.35">
      <c r="A283" s="35" t="s">
        <v>922</v>
      </c>
      <c r="B283" s="36">
        <v>0.44306985838199997</v>
      </c>
      <c r="C283" s="36" t="e">
        <v>#N/A</v>
      </c>
      <c r="D283" s="35">
        <v>2023</v>
      </c>
      <c r="E283" s="20" t="s">
        <v>941</v>
      </c>
      <c r="F283" s="20" t="s">
        <v>942</v>
      </c>
      <c r="G283" s="36" t="e">
        <v>#N/A</v>
      </c>
      <c r="H283" s="20" t="s">
        <v>943</v>
      </c>
      <c r="I283" s="20" t="s">
        <v>367</v>
      </c>
      <c r="J283" s="20" t="s">
        <v>158</v>
      </c>
      <c r="K283" s="20"/>
      <c r="L283" s="21"/>
      <c r="M283" s="21"/>
      <c r="N283" s="21" t="s">
        <v>2206</v>
      </c>
      <c r="O283" s="85" t="s">
        <v>1990</v>
      </c>
      <c r="P283" s="20">
        <v>2023</v>
      </c>
      <c r="Q283" s="20" t="s">
        <v>1984</v>
      </c>
      <c r="R283" s="20" t="s">
        <v>39</v>
      </c>
      <c r="S283" s="20" t="s">
        <v>1833</v>
      </c>
      <c r="T283" s="20" t="str">
        <f t="shared" si="13"/>
        <v>DWDM-8434A</v>
      </c>
      <c r="U283" s="20" t="s">
        <v>941</v>
      </c>
      <c r="V283" s="20" t="s">
        <v>40</v>
      </c>
      <c r="W283" s="20" t="s">
        <v>1755</v>
      </c>
      <c r="X283" s="20" t="e">
        <v>#N/A</v>
      </c>
      <c r="Y283" s="20" t="e">
        <v>#N/A</v>
      </c>
      <c r="Z283" s="20" t="e">
        <v>#N/A</v>
      </c>
      <c r="AA283" s="132"/>
      <c r="AB283" s="20"/>
      <c r="AC283" s="21">
        <v>45211</v>
      </c>
      <c r="AD283" s="21"/>
      <c r="AE283" s="22" t="s">
        <v>944</v>
      </c>
      <c r="AF283" s="22"/>
      <c r="AG283" s="23"/>
      <c r="AH283" s="20"/>
      <c r="AI283" s="24">
        <v>45329</v>
      </c>
      <c r="AJ283" s="25">
        <v>45317</v>
      </c>
      <c r="AK283" s="20" t="s">
        <v>66</v>
      </c>
      <c r="AL283" s="21">
        <v>45329</v>
      </c>
      <c r="AM283" s="20" t="str">
        <f t="shared" si="14"/>
        <v>Wk6</v>
      </c>
      <c r="AN283" t="e">
        <v>#N/A</v>
      </c>
      <c r="AO283" s="26">
        <v>45329.408160995372</v>
      </c>
      <c r="AP283" s="20"/>
      <c r="AQ283" s="20"/>
      <c r="AR283" s="20" t="s">
        <v>66</v>
      </c>
      <c r="AS283" s="20" t="s">
        <v>40</v>
      </c>
      <c r="AT283" s="27">
        <v>45381</v>
      </c>
      <c r="AU283" s="21">
        <v>45377</v>
      </c>
      <c r="AV283" s="25"/>
      <c r="AW283" s="20"/>
      <c r="AX283" t="e">
        <f>IF(MATCH(F283,Sheet1!A:A,0),"YES","NO")</f>
        <v>#N/A</v>
      </c>
    </row>
    <row r="284" spans="1:50" ht="29" x14ac:dyDescent="0.35">
      <c r="A284" s="35" t="s">
        <v>922</v>
      </c>
      <c r="B284" s="36">
        <v>0.44306985838199997</v>
      </c>
      <c r="C284" s="36" t="e">
        <v>#N/A</v>
      </c>
      <c r="D284" s="35">
        <v>2023</v>
      </c>
      <c r="E284" s="20" t="s">
        <v>945</v>
      </c>
      <c r="F284" s="20" t="s">
        <v>946</v>
      </c>
      <c r="G284" s="36" t="e">
        <v>#N/A</v>
      </c>
      <c r="H284" s="20" t="s">
        <v>947</v>
      </c>
      <c r="I284" s="20" t="s">
        <v>367</v>
      </c>
      <c r="J284" s="20" t="s">
        <v>158</v>
      </c>
      <c r="K284" s="20"/>
      <c r="L284" s="21"/>
      <c r="M284" s="21"/>
      <c r="N284" s="21" t="s">
        <v>2218</v>
      </c>
      <c r="O284" s="85" t="s">
        <v>1990</v>
      </c>
      <c r="P284" s="20">
        <v>2023</v>
      </c>
      <c r="Q284" s="20" t="s">
        <v>1984</v>
      </c>
      <c r="R284" s="20" t="s">
        <v>39</v>
      </c>
      <c r="S284" s="20" t="s">
        <v>1833</v>
      </c>
      <c r="T284" s="20" t="str">
        <f t="shared" si="13"/>
        <v>DWDM-8936A</v>
      </c>
      <c r="U284" s="20" t="s">
        <v>945</v>
      </c>
      <c r="V284" s="20" t="s">
        <v>40</v>
      </c>
      <c r="W284" s="20" t="s">
        <v>1780</v>
      </c>
      <c r="X284" s="20" t="e">
        <v>#N/A</v>
      </c>
      <c r="Y284" s="20" t="e">
        <v>#N/A</v>
      </c>
      <c r="Z284" s="20" t="e">
        <v>#N/A</v>
      </c>
      <c r="AA284" s="132"/>
      <c r="AB284" s="20"/>
      <c r="AC284" s="21">
        <v>45254</v>
      </c>
      <c r="AD284" s="21"/>
      <c r="AE284" s="22" t="s">
        <v>948</v>
      </c>
      <c r="AF284" s="22"/>
      <c r="AG284" s="23"/>
      <c r="AH284" s="20" t="s">
        <v>66</v>
      </c>
      <c r="AI284" s="24">
        <v>45337</v>
      </c>
      <c r="AJ284" s="25">
        <v>45317</v>
      </c>
      <c r="AK284" s="20" t="s">
        <v>66</v>
      </c>
      <c r="AL284" s="21">
        <v>45324</v>
      </c>
      <c r="AM284" s="20" t="str">
        <f t="shared" si="14"/>
        <v>Wk5</v>
      </c>
      <c r="AN284" t="e">
        <v>#N/A</v>
      </c>
      <c r="AO284" s="26">
        <v>45324.472669444447</v>
      </c>
      <c r="AP284" s="20"/>
      <c r="AQ284" s="20"/>
      <c r="AR284" s="20" t="s">
        <v>66</v>
      </c>
      <c r="AS284" s="20" t="s">
        <v>40</v>
      </c>
      <c r="AT284" s="27">
        <v>45381</v>
      </c>
      <c r="AU284" s="21">
        <v>45377</v>
      </c>
      <c r="AV284" s="25"/>
      <c r="AW284" s="20"/>
      <c r="AX284" t="e">
        <f>IF(MATCH(F284,Sheet1!A:A,0),"YES","NO")</f>
        <v>#N/A</v>
      </c>
    </row>
    <row r="285" spans="1:50" x14ac:dyDescent="0.35">
      <c r="A285" s="35" t="s">
        <v>922</v>
      </c>
      <c r="B285" s="36">
        <v>0.44306985838199997</v>
      </c>
      <c r="C285" s="36" t="e">
        <v>#N/A</v>
      </c>
      <c r="D285" s="35">
        <v>2023</v>
      </c>
      <c r="E285" s="20" t="s">
        <v>949</v>
      </c>
      <c r="F285" s="20" t="s">
        <v>950</v>
      </c>
      <c r="G285" s="36" t="e">
        <v>#N/A</v>
      </c>
      <c r="H285" s="20" t="s">
        <v>951</v>
      </c>
      <c r="I285" s="20" t="s">
        <v>367</v>
      </c>
      <c r="J285" s="20" t="s">
        <v>158</v>
      </c>
      <c r="K285" s="20"/>
      <c r="L285" s="21"/>
      <c r="M285" s="21"/>
      <c r="N285" s="21" t="s">
        <v>2220</v>
      </c>
      <c r="O285" s="85" t="s">
        <v>1991</v>
      </c>
      <c r="P285" s="20">
        <v>2023</v>
      </c>
      <c r="Q285" s="20" t="s">
        <v>1984</v>
      </c>
      <c r="R285" s="20" t="s">
        <v>39</v>
      </c>
      <c r="S285" s="20" t="s">
        <v>1833</v>
      </c>
      <c r="T285" s="20" t="str">
        <f t="shared" si="13"/>
        <v>DWDM-8953A</v>
      </c>
      <c r="U285" s="20" t="s">
        <v>949</v>
      </c>
      <c r="V285" s="20" t="s">
        <v>40</v>
      </c>
      <c r="W285" s="20" t="s">
        <v>1752</v>
      </c>
      <c r="X285" s="20" t="e">
        <v>#N/A</v>
      </c>
      <c r="Y285" s="20" t="e">
        <v>#N/A</v>
      </c>
      <c r="Z285" s="20" t="e">
        <v>#N/A</v>
      </c>
      <c r="AA285" s="132"/>
      <c r="AB285" s="20"/>
      <c r="AC285" s="21">
        <v>45253</v>
      </c>
      <c r="AD285" s="21"/>
      <c r="AE285" s="22"/>
      <c r="AF285" s="22"/>
      <c r="AG285" s="23"/>
      <c r="AH285" s="20" t="s">
        <v>66</v>
      </c>
      <c r="AI285" s="24">
        <v>45337</v>
      </c>
      <c r="AJ285" s="25">
        <v>45317</v>
      </c>
      <c r="AK285" s="20" t="s">
        <v>66</v>
      </c>
      <c r="AL285" s="21">
        <v>45323</v>
      </c>
      <c r="AM285" s="20" t="str">
        <f t="shared" si="14"/>
        <v>Wk5</v>
      </c>
      <c r="AN285" t="e">
        <v>#N/A</v>
      </c>
      <c r="AO285" s="26">
        <v>45317.415673611111</v>
      </c>
      <c r="AP285" s="20"/>
      <c r="AQ285" s="20"/>
      <c r="AR285" s="20" t="s">
        <v>66</v>
      </c>
      <c r="AS285" s="20" t="s">
        <v>40</v>
      </c>
      <c r="AT285" s="27">
        <v>45381</v>
      </c>
      <c r="AU285" s="21">
        <v>45377</v>
      </c>
      <c r="AV285" s="25"/>
      <c r="AW285" s="20"/>
      <c r="AX285" t="e">
        <f>IF(MATCH(F285,Sheet1!A:A,0),"YES","NO")</f>
        <v>#N/A</v>
      </c>
    </row>
    <row r="286" spans="1:50" ht="29" hidden="1" x14ac:dyDescent="0.35">
      <c r="A286" s="18" t="s">
        <v>952</v>
      </c>
      <c r="B286" s="19">
        <v>0.75084602392099997</v>
      </c>
      <c r="C286" s="19" t="e">
        <v>#N/A</v>
      </c>
      <c r="D286" s="18">
        <v>2023</v>
      </c>
      <c r="E286" s="20" t="s">
        <v>953</v>
      </c>
      <c r="F286" s="20" t="s">
        <v>954</v>
      </c>
      <c r="G286" s="19" t="e">
        <v>#N/A</v>
      </c>
      <c r="H286" s="20" t="s">
        <v>955</v>
      </c>
      <c r="I286" s="20" t="s">
        <v>367</v>
      </c>
      <c r="J286" s="20" t="s">
        <v>158</v>
      </c>
      <c r="K286" s="20"/>
      <c r="L286" s="21"/>
      <c r="M286" s="21"/>
      <c r="N286" s="21" t="s">
        <v>2195</v>
      </c>
      <c r="O286" s="85" t="s">
        <v>1991</v>
      </c>
      <c r="P286" s="20">
        <v>2023</v>
      </c>
      <c r="Q286" s="20" t="s">
        <v>1985</v>
      </c>
      <c r="R286" s="20" t="s">
        <v>39</v>
      </c>
      <c r="S286" s="20" t="s">
        <v>1833</v>
      </c>
      <c r="T286" s="20" t="str">
        <f t="shared" si="13"/>
        <v>DWDM-8321A</v>
      </c>
      <c r="U286" s="20" t="s">
        <v>953</v>
      </c>
      <c r="V286" s="20" t="s">
        <v>40</v>
      </c>
      <c r="W286" s="20" t="s">
        <v>1752</v>
      </c>
      <c r="X286" s="20" t="e">
        <v>#N/A</v>
      </c>
      <c r="Y286" s="20" t="e">
        <v>#N/A</v>
      </c>
      <c r="Z286" s="20" t="e">
        <v>#N/A</v>
      </c>
      <c r="AA286" s="132"/>
      <c r="AB286" s="20"/>
      <c r="AC286" s="21"/>
      <c r="AD286" s="21" t="s">
        <v>662</v>
      </c>
      <c r="AE286" s="22" t="s">
        <v>956</v>
      </c>
      <c r="AF286" s="22"/>
      <c r="AG286" s="23"/>
      <c r="AH286" s="20"/>
      <c r="AI286" s="24"/>
      <c r="AJ286" s="25" t="s">
        <v>957</v>
      </c>
      <c r="AK286" s="20"/>
      <c r="AL286" s="21">
        <v>45399</v>
      </c>
      <c r="AM286" s="20" t="str">
        <f t="shared" si="14"/>
        <v>Wk16</v>
      </c>
      <c r="AN286" t="e">
        <v>#N/A</v>
      </c>
      <c r="AO286" s="26"/>
      <c r="AP286" s="20"/>
      <c r="AQ286" s="20"/>
      <c r="AR286" s="20"/>
      <c r="AS286" s="20" t="s">
        <v>40</v>
      </c>
      <c r="AT286" s="27">
        <v>0</v>
      </c>
      <c r="AU286" s="20" t="s">
        <v>40</v>
      </c>
      <c r="AV286" s="25"/>
      <c r="AW286" s="20"/>
      <c r="AX286" t="e">
        <f>IF(MATCH(F286,Sheet1!A:A,0),"YES","NO")</f>
        <v>#N/A</v>
      </c>
    </row>
    <row r="287" spans="1:50" ht="29" hidden="1" x14ac:dyDescent="0.35">
      <c r="A287" s="18" t="s">
        <v>952</v>
      </c>
      <c r="B287" s="19">
        <v>0.75084602392099997</v>
      </c>
      <c r="C287" s="19" t="e">
        <v>#N/A</v>
      </c>
      <c r="D287" s="18">
        <v>2023</v>
      </c>
      <c r="E287" s="20" t="s">
        <v>958</v>
      </c>
      <c r="F287" s="20" t="s">
        <v>959</v>
      </c>
      <c r="G287" s="19" t="e">
        <v>#N/A</v>
      </c>
      <c r="H287" s="20" t="s">
        <v>960</v>
      </c>
      <c r="I287" s="20" t="s">
        <v>367</v>
      </c>
      <c r="J287" s="20" t="s">
        <v>158</v>
      </c>
      <c r="K287" s="20"/>
      <c r="L287" s="21"/>
      <c r="M287" s="21"/>
      <c r="N287" s="21" t="s">
        <v>2196</v>
      </c>
      <c r="O287" s="85" t="s">
        <v>1991</v>
      </c>
      <c r="P287" s="20">
        <v>2023</v>
      </c>
      <c r="Q287" s="20" t="s">
        <v>1985</v>
      </c>
      <c r="R287" s="20" t="s">
        <v>39</v>
      </c>
      <c r="S287" s="20" t="s">
        <v>1833</v>
      </c>
      <c r="T287" s="20" t="str">
        <f t="shared" si="13"/>
        <v>DWDM-8330A</v>
      </c>
      <c r="U287" s="20" t="s">
        <v>958</v>
      </c>
      <c r="V287" s="20" t="s">
        <v>40</v>
      </c>
      <c r="W287" s="20" t="s">
        <v>1754</v>
      </c>
      <c r="X287" s="20" t="e">
        <v>#N/A</v>
      </c>
      <c r="Y287" s="20" t="e">
        <v>#N/A</v>
      </c>
      <c r="Z287" s="20" t="e">
        <v>#N/A</v>
      </c>
      <c r="AA287" s="132"/>
      <c r="AB287" s="20"/>
      <c r="AC287" s="21"/>
      <c r="AD287" s="21" t="s">
        <v>662</v>
      </c>
      <c r="AE287" s="22" t="s">
        <v>956</v>
      </c>
      <c r="AF287" s="22"/>
      <c r="AG287" s="23"/>
      <c r="AH287" s="20"/>
      <c r="AI287" s="24"/>
      <c r="AJ287" s="25" t="s">
        <v>382</v>
      </c>
      <c r="AK287" s="20"/>
      <c r="AL287" s="21">
        <v>45399</v>
      </c>
      <c r="AM287" s="20" t="str">
        <f t="shared" si="14"/>
        <v>Wk16</v>
      </c>
      <c r="AN287" t="e">
        <v>#N/A</v>
      </c>
      <c r="AO287" s="26"/>
      <c r="AP287" s="20"/>
      <c r="AQ287" s="20"/>
      <c r="AR287" s="20"/>
      <c r="AS287" s="20" t="s">
        <v>40</v>
      </c>
      <c r="AT287" s="27">
        <v>0</v>
      </c>
      <c r="AU287" s="20" t="s">
        <v>40</v>
      </c>
      <c r="AV287" s="25"/>
      <c r="AW287" s="20"/>
      <c r="AX287" t="e">
        <f>IF(MATCH(F287,Sheet1!A:A,0),"YES","NO")</f>
        <v>#N/A</v>
      </c>
    </row>
    <row r="288" spans="1:50" hidden="1" x14ac:dyDescent="0.35">
      <c r="A288" s="18" t="s">
        <v>952</v>
      </c>
      <c r="B288" s="19">
        <v>0.75084602392099997</v>
      </c>
      <c r="C288" s="19" t="e">
        <v>#N/A</v>
      </c>
      <c r="D288" s="18">
        <v>2023</v>
      </c>
      <c r="E288" s="20" t="s">
        <v>961</v>
      </c>
      <c r="F288" s="20" t="s">
        <v>962</v>
      </c>
      <c r="G288" s="19" t="e">
        <v>#N/A</v>
      </c>
      <c r="H288" s="20" t="s">
        <v>963</v>
      </c>
      <c r="I288" s="20" t="s">
        <v>367</v>
      </c>
      <c r="J288" s="20" t="s">
        <v>158</v>
      </c>
      <c r="K288" s="20"/>
      <c r="L288" s="21"/>
      <c r="M288" s="21"/>
      <c r="N288" s="21" t="s">
        <v>2021</v>
      </c>
      <c r="O288" s="85" t="s">
        <v>1990</v>
      </c>
      <c r="P288" s="20">
        <v>2023</v>
      </c>
      <c r="Q288" s="20" t="s">
        <v>1984</v>
      </c>
      <c r="R288" s="20" t="s">
        <v>39</v>
      </c>
      <c r="S288" s="20" t="s">
        <v>952</v>
      </c>
      <c r="T288" s="20" t="str">
        <f t="shared" si="13"/>
        <v>DWDM-8403A</v>
      </c>
      <c r="U288" s="20" t="s">
        <v>961</v>
      </c>
      <c r="V288" s="20" t="s">
        <v>1897</v>
      </c>
      <c r="W288" s="20" t="s">
        <v>1806</v>
      </c>
      <c r="X288" s="20" t="e">
        <v>#N/A</v>
      </c>
      <c r="Y288" s="20" t="e">
        <v>#N/A</v>
      </c>
      <c r="Z288" s="20" t="e">
        <v>#N/A</v>
      </c>
      <c r="AA288" s="132"/>
      <c r="AB288" s="20"/>
      <c r="AC288" s="21"/>
      <c r="AD288" s="21" t="s">
        <v>964</v>
      </c>
      <c r="AE288" s="21" t="s">
        <v>252</v>
      </c>
      <c r="AF288" s="22"/>
      <c r="AG288" s="23"/>
      <c r="AH288" s="20"/>
      <c r="AI288" s="24"/>
      <c r="AJ288" s="25" t="s">
        <v>965</v>
      </c>
      <c r="AK288" s="20"/>
      <c r="AL288" s="21">
        <v>45399</v>
      </c>
      <c r="AM288" s="20" t="str">
        <f t="shared" si="14"/>
        <v>Wk16</v>
      </c>
      <c r="AN288" t="e">
        <v>#N/A</v>
      </c>
      <c r="AO288" s="26"/>
      <c r="AP288" s="20"/>
      <c r="AQ288" s="20"/>
      <c r="AR288" s="20"/>
      <c r="AS288" s="20" t="s">
        <v>40</v>
      </c>
      <c r="AT288" s="27">
        <v>0</v>
      </c>
      <c r="AU288" s="28" t="s">
        <v>40</v>
      </c>
      <c r="AV288" s="25"/>
      <c r="AW288" s="20"/>
      <c r="AX288" t="e">
        <f>IF(MATCH(F288,Sheet1!A:A,0),"YES","NO")</f>
        <v>#N/A</v>
      </c>
    </row>
    <row r="289" spans="1:50" hidden="1" x14ac:dyDescent="0.35">
      <c r="A289" s="18" t="s">
        <v>952</v>
      </c>
      <c r="B289" s="19">
        <v>0.75084602392099997</v>
      </c>
      <c r="C289" s="19" t="e">
        <v>#N/A</v>
      </c>
      <c r="D289" s="18">
        <v>2023</v>
      </c>
      <c r="E289" s="20" t="s">
        <v>966</v>
      </c>
      <c r="F289" s="20" t="s">
        <v>967</v>
      </c>
      <c r="G289" s="19" t="e">
        <v>#N/A</v>
      </c>
      <c r="H289" s="20" t="s">
        <v>968</v>
      </c>
      <c r="I289" s="20" t="s">
        <v>367</v>
      </c>
      <c r="J289" s="20" t="s">
        <v>158</v>
      </c>
      <c r="K289" s="20"/>
      <c r="L289" s="21"/>
      <c r="M289" s="21"/>
      <c r="N289" s="21" t="s">
        <v>2208</v>
      </c>
      <c r="O289" s="85" t="s">
        <v>1990</v>
      </c>
      <c r="P289" s="20">
        <v>2023</v>
      </c>
      <c r="Q289" s="20" t="s">
        <v>1984</v>
      </c>
      <c r="R289" s="20" t="s">
        <v>39</v>
      </c>
      <c r="S289" s="20" t="s">
        <v>1833</v>
      </c>
      <c r="T289" s="20" t="str">
        <f t="shared" si="13"/>
        <v>DWDM-8473A</v>
      </c>
      <c r="U289" s="20" t="s">
        <v>966</v>
      </c>
      <c r="V289" s="20" t="s">
        <v>40</v>
      </c>
      <c r="W289" s="20" t="s">
        <v>1791</v>
      </c>
      <c r="X289" s="20" t="e">
        <v>#N/A</v>
      </c>
      <c r="Y289" s="20" t="e">
        <v>#N/A</v>
      </c>
      <c r="Z289" s="20" t="e">
        <v>#N/A</v>
      </c>
      <c r="AA289" s="132"/>
      <c r="AB289" s="20"/>
      <c r="AC289" s="21"/>
      <c r="AD289" s="21" t="s">
        <v>662</v>
      </c>
      <c r="AE289" s="21" t="s">
        <v>252</v>
      </c>
      <c r="AF289" s="22"/>
      <c r="AG289" s="23"/>
      <c r="AH289" s="20"/>
      <c r="AI289" s="24"/>
      <c r="AJ289" s="25" t="s">
        <v>969</v>
      </c>
      <c r="AK289" s="20"/>
      <c r="AL289" s="21">
        <v>45399</v>
      </c>
      <c r="AM289" s="20" t="str">
        <f t="shared" si="14"/>
        <v>Wk16</v>
      </c>
      <c r="AN289" t="e">
        <v>#N/A</v>
      </c>
      <c r="AO289" s="26"/>
      <c r="AP289" s="20"/>
      <c r="AQ289" s="20"/>
      <c r="AR289" s="20"/>
      <c r="AS289" s="20" t="s">
        <v>40</v>
      </c>
      <c r="AT289" s="27">
        <v>0</v>
      </c>
      <c r="AU289" s="28" t="s">
        <v>40</v>
      </c>
      <c r="AV289" s="25"/>
      <c r="AW289" s="20"/>
      <c r="AX289" t="e">
        <f>IF(MATCH(F289,Sheet1!A:A,0),"YES","NO")</f>
        <v>#N/A</v>
      </c>
    </row>
    <row r="290" spans="1:50" x14ac:dyDescent="0.35">
      <c r="A290" s="18" t="s">
        <v>952</v>
      </c>
      <c r="B290" s="19">
        <v>0.75084602392099997</v>
      </c>
      <c r="C290" s="19" t="e">
        <v>#N/A</v>
      </c>
      <c r="D290" s="18">
        <v>2023</v>
      </c>
      <c r="E290" s="20" t="s">
        <v>970</v>
      </c>
      <c r="F290" s="20" t="s">
        <v>971</v>
      </c>
      <c r="G290" s="19" t="e">
        <v>#N/A</v>
      </c>
      <c r="H290" s="20" t="s">
        <v>972</v>
      </c>
      <c r="I290" s="20" t="s">
        <v>367</v>
      </c>
      <c r="J290" s="20" t="s">
        <v>158</v>
      </c>
      <c r="K290" s="20"/>
      <c r="L290" s="21"/>
      <c r="M290" s="21"/>
      <c r="N290" s="21" t="s">
        <v>2211</v>
      </c>
      <c r="O290" s="85" t="s">
        <v>1991</v>
      </c>
      <c r="P290" s="20">
        <v>2023</v>
      </c>
      <c r="Q290" s="20" t="s">
        <v>1984</v>
      </c>
      <c r="R290" s="20" t="s">
        <v>39</v>
      </c>
      <c r="S290" s="20" t="s">
        <v>1833</v>
      </c>
      <c r="T290" s="20" t="str">
        <f t="shared" si="13"/>
        <v>DWDM-8483A</v>
      </c>
      <c r="U290" s="20" t="s">
        <v>970</v>
      </c>
      <c r="V290" s="20" t="s">
        <v>40</v>
      </c>
      <c r="W290" s="20" t="s">
        <v>1783</v>
      </c>
      <c r="X290" s="20" t="e">
        <v>#N/A</v>
      </c>
      <c r="Y290" s="20" t="e">
        <v>#N/A</v>
      </c>
      <c r="Z290" s="20" t="e">
        <v>#N/A</v>
      </c>
      <c r="AA290" s="132">
        <v>45372</v>
      </c>
      <c r="AB290" s="20" t="str">
        <f>"Wk"&amp;WEEKNUM(AA290,21)</f>
        <v>Wk12</v>
      </c>
      <c r="AC290" s="21">
        <v>45373</v>
      </c>
      <c r="AD290" s="21"/>
      <c r="AE290" s="22"/>
      <c r="AF290" s="22"/>
      <c r="AG290" s="23"/>
      <c r="AH290" s="20"/>
      <c r="AI290" s="24"/>
      <c r="AJ290" s="25"/>
      <c r="AK290" s="20" t="s">
        <v>66</v>
      </c>
      <c r="AL290" s="21">
        <v>45399</v>
      </c>
      <c r="AM290" s="20" t="str">
        <f t="shared" si="14"/>
        <v>Wk16</v>
      </c>
      <c r="AN290" t="e">
        <v>#N/A</v>
      </c>
      <c r="AO290" s="26"/>
      <c r="AP290" s="20"/>
      <c r="AQ290" s="20"/>
      <c r="AR290" s="20"/>
      <c r="AS290" s="20" t="s">
        <v>40</v>
      </c>
      <c r="AT290" s="27">
        <v>0</v>
      </c>
      <c r="AU290" s="28" t="s">
        <v>40</v>
      </c>
      <c r="AV290" s="25"/>
      <c r="AW290" s="20"/>
      <c r="AX290" t="e">
        <f>IF(MATCH(F290,Sheet1!A:A,0),"YES","NO")</f>
        <v>#N/A</v>
      </c>
    </row>
    <row r="291" spans="1:50" ht="29" x14ac:dyDescent="0.35">
      <c r="A291" s="35" t="s">
        <v>491</v>
      </c>
      <c r="B291" s="36">
        <v>0.79140867852699992</v>
      </c>
      <c r="C291" s="36">
        <v>1.077274265145</v>
      </c>
      <c r="D291" s="35">
        <v>2023</v>
      </c>
      <c r="E291" s="20" t="s">
        <v>973</v>
      </c>
      <c r="F291" s="20" t="s">
        <v>974</v>
      </c>
      <c r="G291" s="36">
        <v>1.077274265145</v>
      </c>
      <c r="H291" s="20" t="s">
        <v>975</v>
      </c>
      <c r="I291" s="20" t="s">
        <v>367</v>
      </c>
      <c r="J291" s="20" t="s">
        <v>158</v>
      </c>
      <c r="K291" s="20"/>
      <c r="L291" s="21"/>
      <c r="M291" s="21"/>
      <c r="N291" s="21" t="e">
        <v>#N/A</v>
      </c>
      <c r="O291" s="85" t="s">
        <v>1878</v>
      </c>
      <c r="P291" s="20"/>
      <c r="Q291" s="20"/>
      <c r="R291" s="20"/>
      <c r="S291" s="20"/>
      <c r="T291" s="20" t="str">
        <f t="shared" si="13"/>
        <v>DWDM-</v>
      </c>
      <c r="U291" s="20"/>
      <c r="V291" s="20"/>
      <c r="W291" s="20"/>
      <c r="X291" s="20" t="e">
        <v>#N/A</v>
      </c>
      <c r="Y291" s="20" t="e">
        <v>#N/A</v>
      </c>
      <c r="Z291" s="20" t="e">
        <v>#N/A</v>
      </c>
      <c r="AA291" s="132"/>
      <c r="AB291" s="20"/>
      <c r="AC291" s="21">
        <v>45222</v>
      </c>
      <c r="AD291" s="21"/>
      <c r="AE291" s="22" t="s">
        <v>976</v>
      </c>
      <c r="AF291" s="22"/>
      <c r="AG291" s="23"/>
      <c r="AH291" s="20" t="s">
        <v>66</v>
      </c>
      <c r="AI291" s="24">
        <v>45306</v>
      </c>
      <c r="AJ291" s="25">
        <v>45339</v>
      </c>
      <c r="AK291" s="20" t="s">
        <v>66</v>
      </c>
      <c r="AL291" s="21">
        <v>45308</v>
      </c>
      <c r="AM291" s="20" t="str">
        <f t="shared" si="14"/>
        <v>Wk3</v>
      </c>
      <c r="AN291" t="e">
        <v>#N/A</v>
      </c>
      <c r="AO291" s="26">
        <v>45308.408564467594</v>
      </c>
      <c r="AP291" s="26"/>
      <c r="AQ291" s="20"/>
      <c r="AR291" s="20" t="s">
        <v>66</v>
      </c>
      <c r="AS291" s="20" t="s">
        <v>40</v>
      </c>
      <c r="AT291" s="27">
        <v>45344</v>
      </c>
      <c r="AU291" s="28" t="s">
        <v>40</v>
      </c>
      <c r="AV291" s="25"/>
      <c r="AW291" s="20"/>
      <c r="AX291" t="e">
        <f>IF(MATCH(F291,Sheet1!A:A,0),"YES","NO")</f>
        <v>#N/A</v>
      </c>
    </row>
    <row r="292" spans="1:50" ht="72.5" x14ac:dyDescent="0.35">
      <c r="A292" s="35" t="s">
        <v>491</v>
      </c>
      <c r="B292" s="36">
        <v>0.79140867852699992</v>
      </c>
      <c r="C292" s="36">
        <v>1.077274265145</v>
      </c>
      <c r="D292" s="35">
        <v>2023</v>
      </c>
      <c r="E292" s="20" t="s">
        <v>977</v>
      </c>
      <c r="F292" s="20" t="s">
        <v>978</v>
      </c>
      <c r="G292" s="36">
        <v>1.077274265145</v>
      </c>
      <c r="H292" s="20" t="s">
        <v>979</v>
      </c>
      <c r="I292" s="20" t="s">
        <v>367</v>
      </c>
      <c r="J292" s="20" t="s">
        <v>158</v>
      </c>
      <c r="K292" s="20"/>
      <c r="L292" s="21"/>
      <c r="M292" s="21"/>
      <c r="N292" s="21" t="e">
        <v>#N/A</v>
      </c>
      <c r="O292" s="85" t="s">
        <v>1878</v>
      </c>
      <c r="P292" s="20"/>
      <c r="Q292" s="20"/>
      <c r="R292" s="20"/>
      <c r="S292" s="20"/>
      <c r="T292" s="20" t="str">
        <f t="shared" si="13"/>
        <v>DWDM-</v>
      </c>
      <c r="U292" s="20"/>
      <c r="V292" s="20"/>
      <c r="W292" s="20"/>
      <c r="X292" s="20" t="e">
        <v>#N/A</v>
      </c>
      <c r="Y292" s="20" t="e">
        <v>#N/A</v>
      </c>
      <c r="Z292" s="20" t="e">
        <v>#N/A</v>
      </c>
      <c r="AA292" s="132"/>
      <c r="AB292" s="20"/>
      <c r="AC292" s="21">
        <v>45210</v>
      </c>
      <c r="AD292" s="21"/>
      <c r="AE292" s="22" t="s">
        <v>980</v>
      </c>
      <c r="AF292" s="22"/>
      <c r="AG292" s="23"/>
      <c r="AH292" s="20" t="s">
        <v>66</v>
      </c>
      <c r="AI292" s="24">
        <v>45320</v>
      </c>
      <c r="AJ292" s="25">
        <v>45339</v>
      </c>
      <c r="AK292" s="20" t="s">
        <v>66</v>
      </c>
      <c r="AL292" s="21">
        <v>45320</v>
      </c>
      <c r="AM292" s="20" t="str">
        <f t="shared" si="14"/>
        <v>Wk5</v>
      </c>
      <c r="AN292" t="e">
        <v>#N/A</v>
      </c>
      <c r="AO292" s="26">
        <v>45320.415643518521</v>
      </c>
      <c r="AP292" s="26"/>
      <c r="AQ292" s="20"/>
      <c r="AR292" s="20" t="s">
        <v>66</v>
      </c>
      <c r="AS292" s="20" t="s">
        <v>40</v>
      </c>
      <c r="AT292" s="27">
        <v>45344</v>
      </c>
      <c r="AU292" s="28" t="s">
        <v>40</v>
      </c>
      <c r="AV292" s="25"/>
      <c r="AW292" s="20"/>
      <c r="AX292" t="e">
        <f>IF(MATCH(F292,Sheet1!A:A,0),"YES","NO")</f>
        <v>#N/A</v>
      </c>
    </row>
    <row r="293" spans="1:50" ht="29" x14ac:dyDescent="0.35">
      <c r="A293" s="35" t="s">
        <v>491</v>
      </c>
      <c r="B293" s="36">
        <v>0.79140867852699992</v>
      </c>
      <c r="C293" s="36">
        <v>1.077274265145</v>
      </c>
      <c r="D293" s="35">
        <v>2023</v>
      </c>
      <c r="E293" s="20" t="s">
        <v>981</v>
      </c>
      <c r="F293" s="20" t="s">
        <v>982</v>
      </c>
      <c r="G293" s="36">
        <v>1.077274265145</v>
      </c>
      <c r="H293" s="20" t="s">
        <v>983</v>
      </c>
      <c r="I293" s="20" t="s">
        <v>367</v>
      </c>
      <c r="J293" s="20" t="s">
        <v>158</v>
      </c>
      <c r="K293" s="20"/>
      <c r="L293" s="21"/>
      <c r="M293" s="21"/>
      <c r="N293" s="21" t="s">
        <v>2197</v>
      </c>
      <c r="O293" s="85" t="s">
        <v>1991</v>
      </c>
      <c r="P293" s="20">
        <v>2023</v>
      </c>
      <c r="Q293" s="20" t="s">
        <v>1984</v>
      </c>
      <c r="R293" s="20" t="s">
        <v>39</v>
      </c>
      <c r="S293" s="20" t="s">
        <v>1833</v>
      </c>
      <c r="T293" s="20" t="str">
        <f t="shared" si="13"/>
        <v>DWDM-8350B</v>
      </c>
      <c r="U293" s="20" t="s">
        <v>981</v>
      </c>
      <c r="V293" s="20" t="s">
        <v>390</v>
      </c>
      <c r="W293" s="20" t="s">
        <v>1757</v>
      </c>
      <c r="X293" s="20" t="e">
        <v>#N/A</v>
      </c>
      <c r="Y293" s="20" t="e">
        <v>#N/A</v>
      </c>
      <c r="Z293" s="20" t="e">
        <v>#N/A</v>
      </c>
      <c r="AA293" s="132"/>
      <c r="AB293" s="20"/>
      <c r="AC293" s="21">
        <v>45275</v>
      </c>
      <c r="AD293" s="21"/>
      <c r="AE293" s="22" t="s">
        <v>976</v>
      </c>
      <c r="AF293" s="22"/>
      <c r="AG293" s="23"/>
      <c r="AH293" s="20" t="s">
        <v>66</v>
      </c>
      <c r="AI293" s="24">
        <v>45321</v>
      </c>
      <c r="AJ293" s="25">
        <v>45337</v>
      </c>
      <c r="AK293" s="20" t="s">
        <v>66</v>
      </c>
      <c r="AL293" s="21">
        <v>45321</v>
      </c>
      <c r="AM293" s="20" t="str">
        <f t="shared" si="14"/>
        <v>Wk5</v>
      </c>
      <c r="AN293" t="e">
        <v>#N/A</v>
      </c>
      <c r="AO293" s="26">
        <v>45321.457111226853</v>
      </c>
      <c r="AP293" s="26"/>
      <c r="AQ293" s="20" t="s">
        <v>929</v>
      </c>
      <c r="AR293" s="20" t="s">
        <v>66</v>
      </c>
      <c r="AS293" s="20" t="s">
        <v>40</v>
      </c>
      <c r="AT293" s="27">
        <v>45344</v>
      </c>
      <c r="AU293" s="28" t="s">
        <v>40</v>
      </c>
      <c r="AV293" s="25"/>
      <c r="AW293" s="20"/>
      <c r="AX293" t="e">
        <f>IF(MATCH(F293,Sheet1!A:A,0),"YES","NO")</f>
        <v>#N/A</v>
      </c>
    </row>
    <row r="294" spans="1:50" x14ac:dyDescent="0.35">
      <c r="A294" s="35" t="s">
        <v>491</v>
      </c>
      <c r="B294" s="36">
        <v>0.79140867852699992</v>
      </c>
      <c r="C294" s="36">
        <v>1.077274265145</v>
      </c>
      <c r="D294" s="35">
        <v>2023</v>
      </c>
      <c r="E294" s="20" t="s">
        <v>984</v>
      </c>
      <c r="F294" s="20" t="s">
        <v>985</v>
      </c>
      <c r="G294" s="36">
        <v>1.077274265145</v>
      </c>
      <c r="H294" s="20" t="s">
        <v>986</v>
      </c>
      <c r="I294" s="20" t="s">
        <v>367</v>
      </c>
      <c r="J294" s="20" t="s">
        <v>158</v>
      </c>
      <c r="K294" s="20"/>
      <c r="L294" s="21"/>
      <c r="M294" s="21"/>
      <c r="N294" s="21" t="s">
        <v>2198</v>
      </c>
      <c r="O294" s="85" t="s">
        <v>1990</v>
      </c>
      <c r="P294" s="20">
        <v>2023</v>
      </c>
      <c r="Q294" s="20" t="s">
        <v>1984</v>
      </c>
      <c r="R294" s="20" t="s">
        <v>39</v>
      </c>
      <c r="S294" s="20" t="s">
        <v>1833</v>
      </c>
      <c r="T294" s="20" t="str">
        <f t="shared" si="13"/>
        <v>DWDM-8353A</v>
      </c>
      <c r="U294" s="20" t="s">
        <v>984</v>
      </c>
      <c r="V294" s="20" t="s">
        <v>40</v>
      </c>
      <c r="W294" s="20" t="s">
        <v>1755</v>
      </c>
      <c r="X294" s="20" t="e">
        <v>#N/A</v>
      </c>
      <c r="Y294" s="20" t="e">
        <v>#N/A</v>
      </c>
      <c r="Z294" s="20" t="e">
        <v>#N/A</v>
      </c>
      <c r="AA294" s="132"/>
      <c r="AB294" s="20"/>
      <c r="AC294" s="21">
        <v>45209</v>
      </c>
      <c r="AD294" s="21"/>
      <c r="AE294" s="22"/>
      <c r="AF294" s="22"/>
      <c r="AG294" s="23"/>
      <c r="AH294" s="20" t="s">
        <v>66</v>
      </c>
      <c r="AI294" s="24">
        <v>45323</v>
      </c>
      <c r="AJ294" s="25">
        <v>45315</v>
      </c>
      <c r="AK294" s="20" t="s">
        <v>66</v>
      </c>
      <c r="AL294" s="21">
        <v>45320</v>
      </c>
      <c r="AM294" s="20" t="str">
        <f t="shared" si="14"/>
        <v>Wk5</v>
      </c>
      <c r="AN294" t="e">
        <v>#N/A</v>
      </c>
      <c r="AO294" s="26"/>
      <c r="AP294" s="20" t="s">
        <v>987</v>
      </c>
      <c r="AQ294" s="20"/>
      <c r="AR294" s="20" t="s">
        <v>66</v>
      </c>
      <c r="AS294" s="20" t="s">
        <v>40</v>
      </c>
      <c r="AT294" s="27">
        <v>45344</v>
      </c>
      <c r="AU294" s="28" t="s">
        <v>40</v>
      </c>
      <c r="AV294" s="25"/>
      <c r="AW294" s="20"/>
      <c r="AX294" t="e">
        <f>IF(MATCH(F294,Sheet1!A:A,0),"YES","NO")</f>
        <v>#N/A</v>
      </c>
    </row>
    <row r="295" spans="1:50" x14ac:dyDescent="0.35">
      <c r="A295" s="35" t="s">
        <v>491</v>
      </c>
      <c r="B295" s="36">
        <v>0.79140867852699992</v>
      </c>
      <c r="C295" s="36">
        <v>1.077274265145</v>
      </c>
      <c r="D295" s="35">
        <v>2023</v>
      </c>
      <c r="E295" s="20" t="s">
        <v>988</v>
      </c>
      <c r="F295" s="20" t="s">
        <v>989</v>
      </c>
      <c r="G295" s="36">
        <v>1.077274265145</v>
      </c>
      <c r="H295" s="20" t="s">
        <v>990</v>
      </c>
      <c r="I295" s="20" t="s">
        <v>367</v>
      </c>
      <c r="J295" s="20" t="s">
        <v>158</v>
      </c>
      <c r="K295" s="20"/>
      <c r="L295" s="21"/>
      <c r="M295" s="21"/>
      <c r="N295" s="21" t="s">
        <v>2200</v>
      </c>
      <c r="O295" s="85" t="s">
        <v>1990</v>
      </c>
      <c r="P295" s="20">
        <v>2023</v>
      </c>
      <c r="Q295" s="20" t="s">
        <v>1984</v>
      </c>
      <c r="R295" s="20" t="s">
        <v>39</v>
      </c>
      <c r="S295" s="20" t="s">
        <v>1833</v>
      </c>
      <c r="T295" s="20" t="str">
        <f t="shared" si="13"/>
        <v>DWDM-8354A</v>
      </c>
      <c r="U295" s="20" t="s">
        <v>988</v>
      </c>
      <c r="V295" s="20" t="s">
        <v>40</v>
      </c>
      <c r="W295" s="20" t="s">
        <v>1772</v>
      </c>
      <c r="X295" s="20" t="e">
        <v>#N/A</v>
      </c>
      <c r="Y295" s="20" t="e">
        <v>#N/A</v>
      </c>
      <c r="Z295" s="20" t="e">
        <v>#N/A</v>
      </c>
      <c r="AA295" s="132"/>
      <c r="AB295" s="20"/>
      <c r="AC295" s="21">
        <v>45209</v>
      </c>
      <c r="AD295" s="21"/>
      <c r="AE295" s="22"/>
      <c r="AF295" s="22"/>
      <c r="AG295" s="23"/>
      <c r="AH295" s="20" t="s">
        <v>66</v>
      </c>
      <c r="AI295" s="24">
        <v>45322</v>
      </c>
      <c r="AJ295" s="25">
        <v>45320</v>
      </c>
      <c r="AK295" s="20" t="s">
        <v>66</v>
      </c>
      <c r="AL295" s="21">
        <v>45322</v>
      </c>
      <c r="AM295" s="20" t="str">
        <f t="shared" si="14"/>
        <v>Wk5</v>
      </c>
      <c r="AN295" t="e">
        <v>#N/A</v>
      </c>
      <c r="AO295" s="26">
        <v>45317.415673611111</v>
      </c>
      <c r="AP295" s="20" t="s">
        <v>991</v>
      </c>
      <c r="AQ295" s="20"/>
      <c r="AR295" s="20" t="s">
        <v>66</v>
      </c>
      <c r="AS295" s="20" t="s">
        <v>40</v>
      </c>
      <c r="AT295" s="27">
        <v>45344</v>
      </c>
      <c r="AU295" s="28" t="s">
        <v>40</v>
      </c>
      <c r="AV295" s="25"/>
      <c r="AW295" s="20"/>
      <c r="AX295" t="e">
        <f>IF(MATCH(F295,Sheet1!A:A,0),"YES","NO")</f>
        <v>#N/A</v>
      </c>
    </row>
    <row r="296" spans="1:50" ht="29" x14ac:dyDescent="0.35">
      <c r="A296" s="35" t="s">
        <v>491</v>
      </c>
      <c r="B296" s="36">
        <v>0.79140867852699992</v>
      </c>
      <c r="C296" s="36">
        <v>1.077274265145</v>
      </c>
      <c r="D296" s="35">
        <v>2023</v>
      </c>
      <c r="E296" s="20" t="s">
        <v>992</v>
      </c>
      <c r="F296" s="20" t="s">
        <v>993</v>
      </c>
      <c r="G296" s="36">
        <v>1.077274265145</v>
      </c>
      <c r="H296" s="20" t="s">
        <v>994</v>
      </c>
      <c r="I296" s="20" t="s">
        <v>367</v>
      </c>
      <c r="J296" s="20" t="s">
        <v>158</v>
      </c>
      <c r="K296" s="20"/>
      <c r="L296" s="21"/>
      <c r="M296" s="21"/>
      <c r="N296" s="21" t="e">
        <v>#N/A</v>
      </c>
      <c r="O296" s="85" t="s">
        <v>1878</v>
      </c>
      <c r="P296" s="20"/>
      <c r="Q296" s="20"/>
      <c r="R296" s="20"/>
      <c r="S296" s="20"/>
      <c r="T296" s="20" t="str">
        <f t="shared" si="13"/>
        <v>DWDM-</v>
      </c>
      <c r="U296" s="20"/>
      <c r="V296" s="20"/>
      <c r="W296" s="20"/>
      <c r="X296" s="20" t="e">
        <v>#N/A</v>
      </c>
      <c r="Y296" s="20" t="e">
        <v>#N/A</v>
      </c>
      <c r="Z296" s="20" t="e">
        <v>#N/A</v>
      </c>
      <c r="AA296" s="132"/>
      <c r="AB296" s="20"/>
      <c r="AC296" s="21">
        <v>45210</v>
      </c>
      <c r="AD296" s="21"/>
      <c r="AE296" s="22" t="s">
        <v>976</v>
      </c>
      <c r="AF296" s="22"/>
      <c r="AG296" s="23"/>
      <c r="AH296" s="20" t="s">
        <v>66</v>
      </c>
      <c r="AI296" s="24">
        <v>45306</v>
      </c>
      <c r="AJ296" s="25">
        <v>45308</v>
      </c>
      <c r="AK296" s="20" t="s">
        <v>66</v>
      </c>
      <c r="AL296" s="21">
        <v>45309</v>
      </c>
      <c r="AM296" s="20" t="str">
        <f t="shared" si="14"/>
        <v>Wk3</v>
      </c>
      <c r="AN296" t="e">
        <v>#N/A</v>
      </c>
      <c r="AO296" s="26">
        <v>45308.408564467594</v>
      </c>
      <c r="AP296" s="26"/>
      <c r="AQ296" s="20"/>
      <c r="AR296" s="20" t="s">
        <v>66</v>
      </c>
      <c r="AS296" s="20" t="s">
        <v>40</v>
      </c>
      <c r="AT296" s="27">
        <v>45344</v>
      </c>
      <c r="AU296" s="28" t="s">
        <v>40</v>
      </c>
      <c r="AV296" s="25"/>
      <c r="AW296" s="20"/>
      <c r="AX296" t="e">
        <f>IF(MATCH(F296,Sheet1!A:A,0),"YES","NO")</f>
        <v>#N/A</v>
      </c>
    </row>
    <row r="297" spans="1:50" ht="29" x14ac:dyDescent="0.35">
      <c r="A297" s="35" t="s">
        <v>491</v>
      </c>
      <c r="B297" s="36">
        <v>0.79140867852699992</v>
      </c>
      <c r="C297" s="36">
        <v>1.077274265145</v>
      </c>
      <c r="D297" s="35">
        <v>2023</v>
      </c>
      <c r="E297" s="20" t="s">
        <v>995</v>
      </c>
      <c r="F297" s="20" t="s">
        <v>996</v>
      </c>
      <c r="G297" s="36">
        <v>1.077274265145</v>
      </c>
      <c r="H297" s="20" t="s">
        <v>997</v>
      </c>
      <c r="I297" s="20" t="s">
        <v>367</v>
      </c>
      <c r="J297" s="20" t="s">
        <v>158</v>
      </c>
      <c r="K297" s="20"/>
      <c r="L297" s="21"/>
      <c r="M297" s="21"/>
      <c r="N297" s="21" t="s">
        <v>2205</v>
      </c>
      <c r="O297" s="85" t="s">
        <v>1991</v>
      </c>
      <c r="P297" s="20">
        <v>2023</v>
      </c>
      <c r="Q297" s="20" t="s">
        <v>1984</v>
      </c>
      <c r="R297" s="20" t="s">
        <v>39</v>
      </c>
      <c r="S297" s="20" t="s">
        <v>1833</v>
      </c>
      <c r="T297" s="20" t="str">
        <f t="shared" si="13"/>
        <v>DWDM-8429B</v>
      </c>
      <c r="U297" s="20" t="s">
        <v>995</v>
      </c>
      <c r="V297" s="20" t="s">
        <v>390</v>
      </c>
      <c r="W297" s="20" t="s">
        <v>1757</v>
      </c>
      <c r="X297" s="20" t="e">
        <v>#N/A</v>
      </c>
      <c r="Y297" s="20" t="e">
        <v>#N/A</v>
      </c>
      <c r="Z297" s="20" t="e">
        <v>#N/A</v>
      </c>
      <c r="AA297" s="132"/>
      <c r="AB297" s="20"/>
      <c r="AC297" s="21">
        <v>45240</v>
      </c>
      <c r="AD297" s="21"/>
      <c r="AE297" s="22" t="s">
        <v>976</v>
      </c>
      <c r="AF297" s="22"/>
      <c r="AG297" s="23"/>
      <c r="AH297" s="20" t="s">
        <v>66</v>
      </c>
      <c r="AI297" s="24">
        <v>45306</v>
      </c>
      <c r="AJ297" s="25">
        <v>45307</v>
      </c>
      <c r="AK297" s="20" t="s">
        <v>66</v>
      </c>
      <c r="AL297" s="21">
        <v>45308</v>
      </c>
      <c r="AM297" s="20" t="str">
        <f t="shared" si="14"/>
        <v>Wk3</v>
      </c>
      <c r="AN297" t="e">
        <v>#N/A</v>
      </c>
      <c r="AO297" s="26">
        <v>45307.433954629632</v>
      </c>
      <c r="AP297" s="26"/>
      <c r="AQ297" s="20"/>
      <c r="AR297" s="20" t="s">
        <v>66</v>
      </c>
      <c r="AS297" s="20" t="s">
        <v>40</v>
      </c>
      <c r="AT297" s="27">
        <v>45344</v>
      </c>
      <c r="AU297" s="28" t="s">
        <v>40</v>
      </c>
      <c r="AV297" s="25"/>
      <c r="AW297" s="20"/>
      <c r="AX297" t="e">
        <f>IF(MATCH(F297,Sheet1!A:A,0),"YES","NO")</f>
        <v>#N/A</v>
      </c>
    </row>
    <row r="298" spans="1:50" ht="29" x14ac:dyDescent="0.35">
      <c r="A298" s="18" t="s">
        <v>998</v>
      </c>
      <c r="B298" s="19">
        <v>0.55783706315000003</v>
      </c>
      <c r="C298" s="19">
        <v>0.59028521212499996</v>
      </c>
      <c r="D298" s="18">
        <v>2023</v>
      </c>
      <c r="E298" s="20" t="s">
        <v>999</v>
      </c>
      <c r="F298" s="20" t="s">
        <v>1000</v>
      </c>
      <c r="G298" s="19">
        <v>0.59028521212499996</v>
      </c>
      <c r="H298" s="20" t="s">
        <v>1001</v>
      </c>
      <c r="I298" s="20" t="s">
        <v>367</v>
      </c>
      <c r="J298" s="20" t="s">
        <v>158</v>
      </c>
      <c r="K298" s="20"/>
      <c r="L298" s="21"/>
      <c r="M298" s="21"/>
      <c r="N298" s="21" t="s">
        <v>2183</v>
      </c>
      <c r="O298" s="85" t="s">
        <v>1990</v>
      </c>
      <c r="P298" s="20">
        <v>2023</v>
      </c>
      <c r="Q298" s="20" t="s">
        <v>1984</v>
      </c>
      <c r="R298" s="20" t="s">
        <v>39</v>
      </c>
      <c r="S298" s="20" t="s">
        <v>1833</v>
      </c>
      <c r="T298" s="20" t="str">
        <f t="shared" si="13"/>
        <v>DWDM-8025A</v>
      </c>
      <c r="U298" s="20" t="s">
        <v>999</v>
      </c>
      <c r="V298" s="20" t="s">
        <v>40</v>
      </c>
      <c r="W298" s="20" t="s">
        <v>1783</v>
      </c>
      <c r="X298" s="20" t="e">
        <v>#N/A</v>
      </c>
      <c r="Y298" s="20" t="e">
        <v>#N/A</v>
      </c>
      <c r="Z298" s="20" t="e">
        <v>#N/A</v>
      </c>
      <c r="AA298" s="132"/>
      <c r="AB298" s="20"/>
      <c r="AC298" s="21">
        <v>45211</v>
      </c>
      <c r="AD298" s="21"/>
      <c r="AE298" s="22" t="s">
        <v>1002</v>
      </c>
      <c r="AF298" s="22"/>
      <c r="AG298" s="23"/>
      <c r="AH298" s="20"/>
      <c r="AI298" s="24">
        <v>45329</v>
      </c>
      <c r="AJ298" s="25">
        <v>45329</v>
      </c>
      <c r="AK298" s="20" t="s">
        <v>66</v>
      </c>
      <c r="AL298" s="21">
        <v>45336</v>
      </c>
      <c r="AM298" s="20" t="str">
        <f t="shared" si="14"/>
        <v>Wk7</v>
      </c>
      <c r="AN298" t="e">
        <v>#N/A</v>
      </c>
      <c r="AO298" s="26"/>
      <c r="AP298" s="20"/>
      <c r="AQ298" s="20"/>
      <c r="AR298" s="20" t="s">
        <v>66</v>
      </c>
      <c r="AS298" s="20" t="s">
        <v>40</v>
      </c>
      <c r="AT298" s="27">
        <v>45419</v>
      </c>
      <c r="AU298" s="47" t="s">
        <v>40</v>
      </c>
      <c r="AV298" s="25"/>
      <c r="AW298" s="20"/>
      <c r="AX298" t="e">
        <f>IF(MATCH(F298,Sheet1!A:A,0),"YES","NO")</f>
        <v>#N/A</v>
      </c>
    </row>
    <row r="299" spans="1:50" ht="29" x14ac:dyDescent="0.35">
      <c r="A299" s="49" t="s">
        <v>998</v>
      </c>
      <c r="B299" s="50">
        <v>0.55783706315000003</v>
      </c>
      <c r="C299" s="50">
        <v>0.59028521212499996</v>
      </c>
      <c r="D299" s="49">
        <v>2023</v>
      </c>
      <c r="E299" s="20" t="s">
        <v>1003</v>
      </c>
      <c r="F299" s="20" t="s">
        <v>1004</v>
      </c>
      <c r="G299" s="50">
        <v>0.59028521212499996</v>
      </c>
      <c r="H299" s="20" t="s">
        <v>1005</v>
      </c>
      <c r="I299" s="20" t="s">
        <v>367</v>
      </c>
      <c r="J299" s="20" t="s">
        <v>158</v>
      </c>
      <c r="K299" s="20"/>
      <c r="L299" s="21"/>
      <c r="M299" s="21"/>
      <c r="N299" s="21" t="e">
        <v>#N/A</v>
      </c>
      <c r="O299" s="85" t="s">
        <v>1878</v>
      </c>
      <c r="P299" s="20"/>
      <c r="Q299" s="20"/>
      <c r="R299" s="20"/>
      <c r="S299" s="20"/>
      <c r="T299" s="20" t="str">
        <f t="shared" si="13"/>
        <v>DWDM-</v>
      </c>
      <c r="U299" s="20"/>
      <c r="V299" s="20"/>
      <c r="W299" s="20"/>
      <c r="X299" s="20" t="e">
        <v>#N/A</v>
      </c>
      <c r="Y299" s="20" t="e">
        <v>#N/A</v>
      </c>
      <c r="Z299" s="20" t="e">
        <v>#N/A</v>
      </c>
      <c r="AA299" s="132"/>
      <c r="AB299" s="20"/>
      <c r="AC299" s="21">
        <v>45223</v>
      </c>
      <c r="AD299" s="21"/>
      <c r="AE299" s="22" t="s">
        <v>976</v>
      </c>
      <c r="AF299" s="22"/>
      <c r="AG299" s="23"/>
      <c r="AH299" s="20" t="s">
        <v>66</v>
      </c>
      <c r="AI299" s="24">
        <v>45314</v>
      </c>
      <c r="AJ299" s="25">
        <v>45314</v>
      </c>
      <c r="AK299" s="20" t="s">
        <v>66</v>
      </c>
      <c r="AL299" s="21">
        <v>45314</v>
      </c>
      <c r="AM299" s="20" t="str">
        <f t="shared" si="14"/>
        <v>Wk4</v>
      </c>
      <c r="AN299" t="e">
        <v>#N/A</v>
      </c>
      <c r="AO299" s="26">
        <v>45314.443987847226</v>
      </c>
      <c r="AP299" s="26"/>
      <c r="AQ299" s="20"/>
      <c r="AR299" s="20" t="s">
        <v>66</v>
      </c>
      <c r="AS299" s="20" t="s">
        <v>40</v>
      </c>
      <c r="AT299" s="27">
        <v>45419</v>
      </c>
      <c r="AU299" s="47" t="s">
        <v>40</v>
      </c>
      <c r="AV299" s="25"/>
      <c r="AW299" s="20"/>
      <c r="AX299" t="e">
        <f>IF(MATCH(F299,Sheet1!A:A,0),"YES","NO")</f>
        <v>#N/A</v>
      </c>
    </row>
    <row r="300" spans="1:50" ht="29" x14ac:dyDescent="0.35">
      <c r="A300" s="18" t="s">
        <v>998</v>
      </c>
      <c r="B300" s="19">
        <v>0.55783706315000003</v>
      </c>
      <c r="C300" s="19">
        <v>0.59028521212499996</v>
      </c>
      <c r="D300" s="18">
        <v>2023</v>
      </c>
      <c r="E300" s="20" t="s">
        <v>1006</v>
      </c>
      <c r="F300" s="20" t="s">
        <v>1007</v>
      </c>
      <c r="G300" s="19">
        <v>0.59028521212499996</v>
      </c>
      <c r="H300" s="20" t="s">
        <v>1008</v>
      </c>
      <c r="I300" s="20" t="s">
        <v>367</v>
      </c>
      <c r="J300" s="20" t="s">
        <v>158</v>
      </c>
      <c r="K300" s="20"/>
      <c r="L300" s="21"/>
      <c r="M300" s="21"/>
      <c r="N300" s="21" t="s">
        <v>2188</v>
      </c>
      <c r="O300" s="85" t="s">
        <v>1990</v>
      </c>
      <c r="P300" s="20">
        <v>2023</v>
      </c>
      <c r="Q300" s="20" t="s">
        <v>1984</v>
      </c>
      <c r="R300" s="20" t="s">
        <v>39</v>
      </c>
      <c r="S300" s="20" t="s">
        <v>1833</v>
      </c>
      <c r="T300" s="20" t="str">
        <f t="shared" si="13"/>
        <v>DWDM-8128A</v>
      </c>
      <c r="U300" s="20" t="s">
        <v>1006</v>
      </c>
      <c r="V300" s="20" t="s">
        <v>40</v>
      </c>
      <c r="W300" s="20" t="s">
        <v>1755</v>
      </c>
      <c r="X300" s="20" t="e">
        <v>#N/A</v>
      </c>
      <c r="Y300" s="20" t="e">
        <v>#N/A</v>
      </c>
      <c r="Z300" s="20" t="e">
        <v>#N/A</v>
      </c>
      <c r="AA300" s="132"/>
      <c r="AB300" s="20"/>
      <c r="AC300" s="21">
        <v>45210</v>
      </c>
      <c r="AD300" s="21"/>
      <c r="AE300" s="22" t="s">
        <v>1009</v>
      </c>
      <c r="AF300" s="22"/>
      <c r="AG300" s="23"/>
      <c r="AH300" s="20"/>
      <c r="AI300" s="24">
        <v>45363</v>
      </c>
      <c r="AJ300" s="25">
        <v>45329</v>
      </c>
      <c r="AK300" s="20" t="s">
        <v>66</v>
      </c>
      <c r="AL300" s="21">
        <v>45334</v>
      </c>
      <c r="AM300" s="20" t="str">
        <f t="shared" si="14"/>
        <v>Wk7</v>
      </c>
      <c r="AN300" t="e">
        <v>#N/A</v>
      </c>
      <c r="AO300" s="26">
        <v>45329.408160995372</v>
      </c>
      <c r="AP300" s="20"/>
      <c r="AQ300" s="20"/>
      <c r="AR300" s="20" t="s">
        <v>66</v>
      </c>
      <c r="AS300" s="20" t="s">
        <v>40</v>
      </c>
      <c r="AT300" s="27">
        <v>45419</v>
      </c>
      <c r="AU300" s="47" t="s">
        <v>40</v>
      </c>
      <c r="AV300" s="25"/>
      <c r="AW300" s="20"/>
      <c r="AX300" t="e">
        <f>IF(MATCH(F300,Sheet1!A:A,0),"YES","NO")</f>
        <v>#N/A</v>
      </c>
    </row>
    <row r="301" spans="1:50" x14ac:dyDescent="0.35">
      <c r="A301" s="18" t="s">
        <v>998</v>
      </c>
      <c r="B301" s="19">
        <v>0.55783706315000003</v>
      </c>
      <c r="C301" s="19">
        <v>0.59028521212499996</v>
      </c>
      <c r="D301" s="18">
        <v>2023</v>
      </c>
      <c r="E301" s="20" t="s">
        <v>1010</v>
      </c>
      <c r="F301" s="20" t="s">
        <v>1011</v>
      </c>
      <c r="G301" s="19">
        <v>0.59028521212499996</v>
      </c>
      <c r="H301" s="20" t="s">
        <v>1012</v>
      </c>
      <c r="I301" s="20" t="s">
        <v>367</v>
      </c>
      <c r="J301" s="20" t="s">
        <v>158</v>
      </c>
      <c r="K301" s="20"/>
      <c r="L301" s="21"/>
      <c r="M301" s="21"/>
      <c r="N301" s="21" t="s">
        <v>2190</v>
      </c>
      <c r="O301" s="85" t="s">
        <v>1990</v>
      </c>
      <c r="P301" s="20">
        <v>2023</v>
      </c>
      <c r="Q301" s="20" t="s">
        <v>1985</v>
      </c>
      <c r="R301" s="20" t="s">
        <v>39</v>
      </c>
      <c r="S301" s="20" t="s">
        <v>1833</v>
      </c>
      <c r="T301" s="20" t="str">
        <f t="shared" si="13"/>
        <v>DWDM-8191A</v>
      </c>
      <c r="U301" s="20" t="s">
        <v>1010</v>
      </c>
      <c r="V301" s="20" t="s">
        <v>40</v>
      </c>
      <c r="W301" s="20" t="s">
        <v>1790</v>
      </c>
      <c r="X301" s="20" t="e">
        <v>#N/A</v>
      </c>
      <c r="Y301" s="20" t="e">
        <v>#N/A</v>
      </c>
      <c r="Z301" s="20" t="e">
        <v>#N/A</v>
      </c>
      <c r="AA301" s="132"/>
      <c r="AB301" s="20"/>
      <c r="AC301" s="21">
        <v>45254</v>
      </c>
      <c r="AD301" s="21"/>
      <c r="AE301" s="22"/>
      <c r="AF301" s="22"/>
      <c r="AG301" s="23"/>
      <c r="AH301" s="20" t="s">
        <v>66</v>
      </c>
      <c r="AI301" s="24">
        <v>45323</v>
      </c>
      <c r="AJ301" s="25">
        <v>45314</v>
      </c>
      <c r="AK301" s="20" t="s">
        <v>66</v>
      </c>
      <c r="AL301" s="21">
        <v>45323</v>
      </c>
      <c r="AM301" s="20" t="str">
        <f t="shared" si="14"/>
        <v>Wk5</v>
      </c>
      <c r="AN301" t="e">
        <v>#N/A</v>
      </c>
      <c r="AO301" s="26"/>
      <c r="AP301" s="20"/>
      <c r="AQ301" s="20"/>
      <c r="AR301" s="20" t="s">
        <v>66</v>
      </c>
      <c r="AS301" s="20" t="s">
        <v>40</v>
      </c>
      <c r="AT301" s="27">
        <v>45419</v>
      </c>
      <c r="AU301" s="47" t="s">
        <v>40</v>
      </c>
      <c r="AV301" s="25"/>
      <c r="AW301" s="20"/>
      <c r="AX301" t="e">
        <f>IF(MATCH(F301,Sheet1!A:A,0),"YES","NO")</f>
        <v>#N/A</v>
      </c>
    </row>
    <row r="302" spans="1:50" ht="29" x14ac:dyDescent="0.35">
      <c r="A302" s="35" t="s">
        <v>998</v>
      </c>
      <c r="B302" s="36">
        <v>0.55783706315000003</v>
      </c>
      <c r="C302" s="36">
        <v>0.59028521212499996</v>
      </c>
      <c r="D302" s="35">
        <v>2023</v>
      </c>
      <c r="E302" s="20" t="s">
        <v>225</v>
      </c>
      <c r="F302" s="20" t="s">
        <v>1013</v>
      </c>
      <c r="G302" s="36">
        <v>0.59028521212499996</v>
      </c>
      <c r="H302" s="20" t="s">
        <v>1014</v>
      </c>
      <c r="I302" s="20" t="s">
        <v>367</v>
      </c>
      <c r="J302" s="20" t="s">
        <v>158</v>
      </c>
      <c r="K302" s="20"/>
      <c r="L302" s="21"/>
      <c r="M302" s="21"/>
      <c r="N302" s="21" t="s">
        <v>2022</v>
      </c>
      <c r="O302" s="85" t="s">
        <v>1991</v>
      </c>
      <c r="P302" s="20">
        <v>2024</v>
      </c>
      <c r="Q302" s="20" t="s">
        <v>184</v>
      </c>
      <c r="R302" s="20" t="s">
        <v>39</v>
      </c>
      <c r="S302" s="20" t="s">
        <v>206</v>
      </c>
      <c r="T302" s="20" t="str">
        <f t="shared" si="13"/>
        <v>DWDM-8513A</v>
      </c>
      <c r="U302" s="20" t="s">
        <v>225</v>
      </c>
      <c r="V302" s="20" t="s">
        <v>1897</v>
      </c>
      <c r="W302" s="20" t="s">
        <v>1820</v>
      </c>
      <c r="X302" s="20" t="e">
        <v>#N/A</v>
      </c>
      <c r="Y302" s="20" t="e">
        <v>#N/A</v>
      </c>
      <c r="Z302" s="20" t="e">
        <v>#N/A</v>
      </c>
      <c r="AA302" s="132"/>
      <c r="AB302" s="20"/>
      <c r="AC302" s="21">
        <v>45223</v>
      </c>
      <c r="AD302" s="21"/>
      <c r="AE302" s="22" t="s">
        <v>976</v>
      </c>
      <c r="AF302" s="22"/>
      <c r="AG302" s="23"/>
      <c r="AH302" s="20" t="s">
        <v>66</v>
      </c>
      <c r="AI302" s="24">
        <v>45329</v>
      </c>
      <c r="AJ302" s="25">
        <v>45314</v>
      </c>
      <c r="AK302" s="20" t="s">
        <v>66</v>
      </c>
      <c r="AL302" s="21">
        <v>45323</v>
      </c>
      <c r="AM302" s="20" t="str">
        <f t="shared" si="14"/>
        <v>Wk5</v>
      </c>
      <c r="AN302" t="e">
        <v>#N/A</v>
      </c>
      <c r="AO302" s="26">
        <v>45321.457111226853</v>
      </c>
      <c r="AP302" s="26"/>
      <c r="AQ302" s="20"/>
      <c r="AR302" s="20" t="s">
        <v>66</v>
      </c>
      <c r="AS302" s="20" t="s">
        <v>40</v>
      </c>
      <c r="AT302" s="27">
        <v>45419</v>
      </c>
      <c r="AU302" s="47" t="s">
        <v>40</v>
      </c>
      <c r="AV302" s="25"/>
      <c r="AW302" s="20"/>
      <c r="AX302" t="e">
        <f>IF(MATCH(F302,Sheet1!A:A,0),"YES","NO")</f>
        <v>#N/A</v>
      </c>
    </row>
    <row r="303" spans="1:50" ht="29" x14ac:dyDescent="0.35">
      <c r="A303" s="18" t="s">
        <v>998</v>
      </c>
      <c r="B303" s="19">
        <v>0.55783706315000003</v>
      </c>
      <c r="C303" s="19">
        <v>0.59028521212499996</v>
      </c>
      <c r="D303" s="18">
        <v>2023</v>
      </c>
      <c r="E303" s="20" t="s">
        <v>1015</v>
      </c>
      <c r="F303" s="20" t="s">
        <v>1016</v>
      </c>
      <c r="G303" s="19">
        <v>0.59028521212499996</v>
      </c>
      <c r="H303" s="20" t="s">
        <v>1017</v>
      </c>
      <c r="I303" s="20" t="s">
        <v>367</v>
      </c>
      <c r="J303" s="20" t="s">
        <v>158</v>
      </c>
      <c r="K303" s="20"/>
      <c r="L303" s="21"/>
      <c r="M303" s="21"/>
      <c r="N303" s="21" t="s">
        <v>2221</v>
      </c>
      <c r="O303" s="85" t="s">
        <v>1990</v>
      </c>
      <c r="P303" s="20">
        <v>2023</v>
      </c>
      <c r="Q303" s="20" t="s">
        <v>1984</v>
      </c>
      <c r="R303" s="20" t="s">
        <v>39</v>
      </c>
      <c r="S303" s="20" t="s">
        <v>1833</v>
      </c>
      <c r="T303" s="20" t="str">
        <f t="shared" si="13"/>
        <v>DWDM-8965A</v>
      </c>
      <c r="U303" s="20" t="s">
        <v>1015</v>
      </c>
      <c r="V303" s="20" t="s">
        <v>40</v>
      </c>
      <c r="W303" s="20" t="s">
        <v>1755</v>
      </c>
      <c r="X303" s="20" t="e">
        <v>#N/A</v>
      </c>
      <c r="Y303" s="20" t="e">
        <v>#N/A</v>
      </c>
      <c r="Z303" s="20" t="e">
        <v>#N/A</v>
      </c>
      <c r="AA303" s="132"/>
      <c r="AB303" s="20"/>
      <c r="AC303" s="21">
        <v>45210</v>
      </c>
      <c r="AD303" s="21"/>
      <c r="AE303" s="22" t="s">
        <v>1009</v>
      </c>
      <c r="AF303" s="22"/>
      <c r="AG303" s="23"/>
      <c r="AH303" s="20"/>
      <c r="AI303" s="24">
        <v>45363</v>
      </c>
      <c r="AJ303" s="25">
        <v>45329</v>
      </c>
      <c r="AK303" s="20" t="s">
        <v>66</v>
      </c>
      <c r="AL303" s="21">
        <v>45335</v>
      </c>
      <c r="AM303" s="20" t="str">
        <f t="shared" si="14"/>
        <v>Wk7</v>
      </c>
      <c r="AN303" t="e">
        <v>#N/A</v>
      </c>
      <c r="AO303" s="26">
        <v>45329.408160995372</v>
      </c>
      <c r="AP303" s="20"/>
      <c r="AQ303" s="20"/>
      <c r="AR303" s="20" t="s">
        <v>66</v>
      </c>
      <c r="AS303" s="20" t="s">
        <v>40</v>
      </c>
      <c r="AT303" s="27">
        <v>45419</v>
      </c>
      <c r="AU303" s="47" t="s">
        <v>40</v>
      </c>
      <c r="AV303" s="25"/>
      <c r="AW303" s="20"/>
      <c r="AX303" t="e">
        <f>IF(MATCH(F303,Sheet1!A:A,0),"YES","NO")</f>
        <v>#N/A</v>
      </c>
    </row>
    <row r="304" spans="1:50" hidden="1" x14ac:dyDescent="0.35">
      <c r="A304" s="18" t="s">
        <v>1018</v>
      </c>
      <c r="B304" s="19">
        <v>0.24729756098999997</v>
      </c>
      <c r="C304" s="19" t="e">
        <v>#N/A</v>
      </c>
      <c r="D304" s="18">
        <v>2023</v>
      </c>
      <c r="E304" s="20" t="s">
        <v>121</v>
      </c>
      <c r="F304" s="20" t="s">
        <v>1019</v>
      </c>
      <c r="G304" s="19" t="e">
        <v>#N/A</v>
      </c>
      <c r="H304" s="20" t="s">
        <v>1020</v>
      </c>
      <c r="I304" s="20" t="s">
        <v>426</v>
      </c>
      <c r="J304" s="20" t="s">
        <v>158</v>
      </c>
      <c r="K304" s="20"/>
      <c r="L304" s="21"/>
      <c r="M304" s="21"/>
      <c r="N304" s="21" t="s">
        <v>1994</v>
      </c>
      <c r="O304" s="85" t="s">
        <v>1991</v>
      </c>
      <c r="P304" s="20">
        <v>2024</v>
      </c>
      <c r="Q304" s="20" t="s">
        <v>184</v>
      </c>
      <c r="R304" s="20" t="s">
        <v>39</v>
      </c>
      <c r="S304" s="20" t="s">
        <v>1967</v>
      </c>
      <c r="T304" s="20" t="str">
        <f t="shared" si="13"/>
        <v>DWDM-1475A</v>
      </c>
      <c r="U304" s="20" t="s">
        <v>121</v>
      </c>
      <c r="V304" s="20" t="s">
        <v>1897</v>
      </c>
      <c r="W304" s="20" t="s">
        <v>2295</v>
      </c>
      <c r="X304" s="20" t="e">
        <v>#N/A</v>
      </c>
      <c r="Y304" s="20" t="e">
        <v>#N/A</v>
      </c>
      <c r="Z304" s="20" t="e">
        <v>#N/A</v>
      </c>
      <c r="AA304" s="132"/>
      <c r="AB304" s="20"/>
      <c r="AC304" s="21" t="s">
        <v>40</v>
      </c>
      <c r="AD304" s="21"/>
      <c r="AE304" s="22"/>
      <c r="AF304" s="22"/>
      <c r="AG304" s="23"/>
      <c r="AH304" s="20" t="s">
        <v>41</v>
      </c>
      <c r="AI304" s="24"/>
      <c r="AJ304" s="25" t="s">
        <v>40</v>
      </c>
      <c r="AK304" s="20" t="s">
        <v>41</v>
      </c>
      <c r="AL304" s="21">
        <v>45148</v>
      </c>
      <c r="AM304" s="20" t="str">
        <f t="shared" si="14"/>
        <v>Wk32</v>
      </c>
      <c r="AN304" t="e">
        <v>#N/A</v>
      </c>
      <c r="AO304" s="26"/>
      <c r="AP304" s="20"/>
      <c r="AQ304" s="20"/>
      <c r="AR304" s="20" t="s">
        <v>66</v>
      </c>
      <c r="AS304" s="20" t="s">
        <v>40</v>
      </c>
      <c r="AT304" s="27">
        <v>45148</v>
      </c>
      <c r="AU304" s="28" t="s">
        <v>40</v>
      </c>
      <c r="AV304" s="25"/>
      <c r="AW304" s="20"/>
      <c r="AX304" t="e">
        <f>IF(MATCH(F304,Sheet1!A:A,0),"YES","NO")</f>
        <v>#N/A</v>
      </c>
    </row>
    <row r="305" spans="1:51" hidden="1" x14ac:dyDescent="0.35">
      <c r="A305" s="18" t="s">
        <v>1018</v>
      </c>
      <c r="B305" s="19">
        <v>0.24729756098999997</v>
      </c>
      <c r="C305" s="19" t="e">
        <v>#N/A</v>
      </c>
      <c r="D305" s="18">
        <v>2023</v>
      </c>
      <c r="E305" s="20" t="s">
        <v>201</v>
      </c>
      <c r="F305" s="20" t="s">
        <v>1021</v>
      </c>
      <c r="G305" s="19" t="e">
        <v>#N/A</v>
      </c>
      <c r="H305" s="20" t="s">
        <v>904</v>
      </c>
      <c r="I305" s="20" t="s">
        <v>426</v>
      </c>
      <c r="J305" s="20" t="s">
        <v>158</v>
      </c>
      <c r="K305" s="20"/>
      <c r="L305" s="21"/>
      <c r="M305" s="21"/>
      <c r="N305" s="21" t="e">
        <v>#N/A</v>
      </c>
      <c r="O305" s="85" t="s">
        <v>1878</v>
      </c>
      <c r="P305" s="20"/>
      <c r="Q305" s="20"/>
      <c r="R305" s="20"/>
      <c r="S305" s="20"/>
      <c r="T305" s="20" t="str">
        <f t="shared" si="13"/>
        <v>DWDM-</v>
      </c>
      <c r="U305" s="20"/>
      <c r="V305" s="20"/>
      <c r="W305" s="20" t="s">
        <v>2295</v>
      </c>
      <c r="X305" s="20" t="e">
        <v>#N/A</v>
      </c>
      <c r="Y305" s="20" t="e">
        <v>#N/A</v>
      </c>
      <c r="Z305" s="20" t="e">
        <v>#N/A</v>
      </c>
      <c r="AA305" s="132"/>
      <c r="AB305" s="20"/>
      <c r="AC305" s="21" t="s">
        <v>40</v>
      </c>
      <c r="AD305" s="21"/>
      <c r="AE305" s="22"/>
      <c r="AF305" s="22"/>
      <c r="AG305" s="23"/>
      <c r="AH305" s="20" t="s">
        <v>41</v>
      </c>
      <c r="AI305" s="24"/>
      <c r="AJ305" s="25" t="s">
        <v>40</v>
      </c>
      <c r="AK305" s="20" t="s">
        <v>41</v>
      </c>
      <c r="AL305" s="21">
        <v>45148</v>
      </c>
      <c r="AM305" s="20" t="str">
        <f t="shared" si="14"/>
        <v>Wk32</v>
      </c>
      <c r="AN305" t="e">
        <v>#N/A</v>
      </c>
      <c r="AO305" s="26"/>
      <c r="AP305" s="20"/>
      <c r="AQ305" s="20"/>
      <c r="AR305" s="20" t="s">
        <v>66</v>
      </c>
      <c r="AS305" s="20" t="s">
        <v>40</v>
      </c>
      <c r="AT305" s="27">
        <v>45148</v>
      </c>
      <c r="AU305" s="28"/>
      <c r="AV305" s="25"/>
      <c r="AW305" s="20"/>
      <c r="AX305" t="e">
        <f>IF(MATCH(F305,Sheet1!A:A,0),"YES","NO")</f>
        <v>#N/A</v>
      </c>
    </row>
    <row r="306" spans="1:51" hidden="1" x14ac:dyDescent="0.35">
      <c r="A306" s="18" t="s">
        <v>1018</v>
      </c>
      <c r="B306" s="19">
        <v>0.24729756098999997</v>
      </c>
      <c r="C306" s="19" t="e">
        <v>#N/A</v>
      </c>
      <c r="D306" s="18">
        <v>2023</v>
      </c>
      <c r="E306" s="20" t="s">
        <v>999</v>
      </c>
      <c r="F306" s="20" t="s">
        <v>1022</v>
      </c>
      <c r="G306" s="19" t="e">
        <v>#N/A</v>
      </c>
      <c r="H306" s="20" t="s">
        <v>1023</v>
      </c>
      <c r="I306" s="20" t="s">
        <v>426</v>
      </c>
      <c r="J306" s="20" t="s">
        <v>158</v>
      </c>
      <c r="K306" s="20"/>
      <c r="L306" s="21"/>
      <c r="M306" s="21"/>
      <c r="N306" s="21" t="s">
        <v>2183</v>
      </c>
      <c r="O306" s="85" t="s">
        <v>1990</v>
      </c>
      <c r="P306" s="20">
        <v>2023</v>
      </c>
      <c r="Q306" s="20" t="s">
        <v>1984</v>
      </c>
      <c r="R306" s="20" t="s">
        <v>39</v>
      </c>
      <c r="S306" s="20" t="s">
        <v>1833</v>
      </c>
      <c r="T306" s="20" t="str">
        <f t="shared" si="13"/>
        <v>DWDM-8025A</v>
      </c>
      <c r="U306" s="20" t="s">
        <v>999</v>
      </c>
      <c r="V306" s="20" t="s">
        <v>40</v>
      </c>
      <c r="W306" s="20" t="s">
        <v>2295</v>
      </c>
      <c r="X306" s="20" t="e">
        <v>#N/A</v>
      </c>
      <c r="Y306" s="20" t="e">
        <v>#N/A</v>
      </c>
      <c r="Z306" s="20" t="e">
        <v>#N/A</v>
      </c>
      <c r="AA306" s="132"/>
      <c r="AB306" s="20"/>
      <c r="AC306" s="21" t="s">
        <v>40</v>
      </c>
      <c r="AD306" s="21"/>
      <c r="AE306" s="22"/>
      <c r="AF306" s="22"/>
      <c r="AG306" s="23"/>
      <c r="AH306" s="20"/>
      <c r="AI306" s="24"/>
      <c r="AJ306" s="25" t="s">
        <v>40</v>
      </c>
      <c r="AK306" s="20" t="s">
        <v>41</v>
      </c>
      <c r="AL306" s="21">
        <v>45148</v>
      </c>
      <c r="AM306" s="20" t="str">
        <f t="shared" si="14"/>
        <v>Wk32</v>
      </c>
      <c r="AN306" t="e">
        <v>#N/A</v>
      </c>
      <c r="AO306" s="26"/>
      <c r="AP306" s="20"/>
      <c r="AQ306" s="20"/>
      <c r="AR306" s="20" t="s">
        <v>66</v>
      </c>
      <c r="AS306" s="20" t="s">
        <v>40</v>
      </c>
      <c r="AT306" s="27">
        <v>45148</v>
      </c>
      <c r="AU306" s="28" t="s">
        <v>40</v>
      </c>
      <c r="AV306" s="25"/>
      <c r="AW306" s="20"/>
      <c r="AX306" t="e">
        <f>IF(MATCH(F306,Sheet1!A:A,0),"YES","NO")</f>
        <v>#N/A</v>
      </c>
    </row>
    <row r="307" spans="1:51" hidden="1" x14ac:dyDescent="0.35">
      <c r="A307" s="18" t="s">
        <v>1018</v>
      </c>
      <c r="B307" s="19">
        <v>0.24729756098999997</v>
      </c>
      <c r="C307" s="19" t="e">
        <v>#N/A</v>
      </c>
      <c r="D307" s="18">
        <v>2023</v>
      </c>
      <c r="E307" s="20" t="s">
        <v>1024</v>
      </c>
      <c r="F307" s="20" t="s">
        <v>1025</v>
      </c>
      <c r="G307" s="19" t="e">
        <v>#N/A</v>
      </c>
      <c r="H307" s="20" t="s">
        <v>1026</v>
      </c>
      <c r="I307" s="20" t="s">
        <v>426</v>
      </c>
      <c r="J307" s="20" t="s">
        <v>158</v>
      </c>
      <c r="K307" s="20"/>
      <c r="L307" s="21"/>
      <c r="M307" s="21"/>
      <c r="N307" s="21" t="e">
        <v>#N/A</v>
      </c>
      <c r="O307" s="85" t="s">
        <v>1878</v>
      </c>
      <c r="P307" s="20"/>
      <c r="Q307" s="20"/>
      <c r="R307" s="20"/>
      <c r="S307" s="20"/>
      <c r="T307" s="20" t="str">
        <f t="shared" si="13"/>
        <v>DWDM-</v>
      </c>
      <c r="U307" s="20"/>
      <c r="V307" s="20"/>
      <c r="W307" s="20" t="s">
        <v>2295</v>
      </c>
      <c r="X307" s="20" t="e">
        <v>#N/A</v>
      </c>
      <c r="Y307" s="20" t="e">
        <v>#N/A</v>
      </c>
      <c r="Z307" s="20" t="e">
        <v>#N/A</v>
      </c>
      <c r="AA307" s="132"/>
      <c r="AB307" s="20"/>
      <c r="AC307" s="21" t="s">
        <v>40</v>
      </c>
      <c r="AD307" s="21"/>
      <c r="AE307" s="22"/>
      <c r="AF307" s="22"/>
      <c r="AG307" s="23"/>
      <c r="AH307" s="20" t="s">
        <v>41</v>
      </c>
      <c r="AI307" s="24"/>
      <c r="AJ307" s="25" t="s">
        <v>40</v>
      </c>
      <c r="AK307" s="20" t="s">
        <v>41</v>
      </c>
      <c r="AL307" s="21">
        <v>45148</v>
      </c>
      <c r="AM307" s="20" t="str">
        <f t="shared" si="14"/>
        <v>Wk32</v>
      </c>
      <c r="AN307" t="e">
        <v>#N/A</v>
      </c>
      <c r="AO307" s="26"/>
      <c r="AP307" s="20"/>
      <c r="AQ307" s="20"/>
      <c r="AR307" s="20" t="s">
        <v>66</v>
      </c>
      <c r="AS307" s="20" t="s">
        <v>40</v>
      </c>
      <c r="AT307" s="27">
        <v>45148</v>
      </c>
      <c r="AU307" s="28" t="s">
        <v>40</v>
      </c>
      <c r="AV307" s="25"/>
      <c r="AW307" s="20"/>
      <c r="AX307" t="e">
        <f>IF(MATCH(F307,Sheet1!A:A,0),"YES","NO")</f>
        <v>#N/A</v>
      </c>
    </row>
    <row r="308" spans="1:51" hidden="1" x14ac:dyDescent="0.35">
      <c r="A308" s="18" t="s">
        <v>1018</v>
      </c>
      <c r="B308" s="19">
        <v>0.24729756098999997</v>
      </c>
      <c r="C308" s="19" t="e">
        <v>#N/A</v>
      </c>
      <c r="D308" s="18">
        <v>2023</v>
      </c>
      <c r="E308" s="20" t="s">
        <v>1027</v>
      </c>
      <c r="F308" s="20" t="s">
        <v>1028</v>
      </c>
      <c r="G308" s="19" t="e">
        <v>#N/A</v>
      </c>
      <c r="H308" s="20" t="s">
        <v>1029</v>
      </c>
      <c r="I308" s="20" t="s">
        <v>426</v>
      </c>
      <c r="J308" s="20" t="s">
        <v>158</v>
      </c>
      <c r="K308" s="20"/>
      <c r="L308" s="21"/>
      <c r="M308" s="21"/>
      <c r="N308" s="21" t="e">
        <v>#N/A</v>
      </c>
      <c r="O308" s="85" t="s">
        <v>1878</v>
      </c>
      <c r="P308" s="20"/>
      <c r="Q308" s="20"/>
      <c r="R308" s="20"/>
      <c r="S308" s="20"/>
      <c r="T308" s="20" t="str">
        <f t="shared" si="13"/>
        <v>DWDM-</v>
      </c>
      <c r="U308" s="20"/>
      <c r="V308" s="20"/>
      <c r="W308" s="20" t="s">
        <v>2295</v>
      </c>
      <c r="X308" s="20" t="e">
        <v>#N/A</v>
      </c>
      <c r="Y308" s="20" t="e">
        <v>#N/A</v>
      </c>
      <c r="Z308" s="20" t="e">
        <v>#N/A</v>
      </c>
      <c r="AA308" s="132"/>
      <c r="AB308" s="20"/>
      <c r="AC308" s="21" t="s">
        <v>40</v>
      </c>
      <c r="AD308" s="21"/>
      <c r="AE308" s="22"/>
      <c r="AF308" s="22"/>
      <c r="AG308" s="23"/>
      <c r="AH308" s="20" t="s">
        <v>41</v>
      </c>
      <c r="AI308" s="24"/>
      <c r="AJ308" s="25" t="s">
        <v>40</v>
      </c>
      <c r="AK308" s="20" t="s">
        <v>41</v>
      </c>
      <c r="AL308" s="21">
        <v>45148</v>
      </c>
      <c r="AM308" s="20" t="str">
        <f t="shared" si="14"/>
        <v>Wk32</v>
      </c>
      <c r="AN308" t="e">
        <v>#N/A</v>
      </c>
      <c r="AO308" s="26"/>
      <c r="AP308" s="20"/>
      <c r="AQ308" s="20"/>
      <c r="AR308" s="20" t="s">
        <v>66</v>
      </c>
      <c r="AS308" s="20" t="s">
        <v>40</v>
      </c>
      <c r="AT308" s="27">
        <v>45148</v>
      </c>
      <c r="AU308" s="28" t="s">
        <v>40</v>
      </c>
      <c r="AV308" s="25"/>
      <c r="AW308" s="20"/>
      <c r="AX308" t="e">
        <f>IF(MATCH(F308,Sheet1!A:A,0),"YES","NO")</f>
        <v>#N/A</v>
      </c>
    </row>
    <row r="309" spans="1:51" hidden="1" x14ac:dyDescent="0.35">
      <c r="A309" s="18" t="s">
        <v>1018</v>
      </c>
      <c r="B309" s="19">
        <v>0.24729756098999997</v>
      </c>
      <c r="C309" s="19" t="e">
        <v>#N/A</v>
      </c>
      <c r="D309" s="18">
        <v>2023</v>
      </c>
      <c r="E309" s="20" t="s">
        <v>1003</v>
      </c>
      <c r="F309" s="20" t="s">
        <v>1030</v>
      </c>
      <c r="G309" s="19" t="e">
        <v>#N/A</v>
      </c>
      <c r="H309" s="20" t="s">
        <v>1031</v>
      </c>
      <c r="I309" s="20" t="s">
        <v>426</v>
      </c>
      <c r="J309" s="20" t="s">
        <v>158</v>
      </c>
      <c r="K309" s="20"/>
      <c r="L309" s="21"/>
      <c r="M309" s="21"/>
      <c r="N309" s="21" t="e">
        <v>#N/A</v>
      </c>
      <c r="O309" s="85" t="s">
        <v>1878</v>
      </c>
      <c r="P309" s="20"/>
      <c r="Q309" s="20"/>
      <c r="R309" s="20"/>
      <c r="S309" s="20"/>
      <c r="T309" s="20" t="str">
        <f t="shared" si="13"/>
        <v>DWDM-</v>
      </c>
      <c r="U309" s="20"/>
      <c r="V309" s="20"/>
      <c r="W309" s="20" t="s">
        <v>2295</v>
      </c>
      <c r="X309" s="20" t="e">
        <v>#N/A</v>
      </c>
      <c r="Y309" s="20" t="e">
        <v>#N/A</v>
      </c>
      <c r="Z309" s="20" t="e">
        <v>#N/A</v>
      </c>
      <c r="AA309" s="132"/>
      <c r="AB309" s="20"/>
      <c r="AC309" s="21" t="s">
        <v>40</v>
      </c>
      <c r="AD309" s="21"/>
      <c r="AE309" s="22"/>
      <c r="AF309" s="22"/>
      <c r="AG309" s="23"/>
      <c r="AH309" s="20" t="s">
        <v>41</v>
      </c>
      <c r="AI309" s="24"/>
      <c r="AJ309" s="25" t="s">
        <v>40</v>
      </c>
      <c r="AK309" s="20" t="s">
        <v>41</v>
      </c>
      <c r="AL309" s="21">
        <v>45148</v>
      </c>
      <c r="AM309" s="20" t="str">
        <f t="shared" si="14"/>
        <v>Wk32</v>
      </c>
      <c r="AN309" t="e">
        <v>#N/A</v>
      </c>
      <c r="AO309" s="26"/>
      <c r="AP309" s="20"/>
      <c r="AQ309" s="20"/>
      <c r="AR309" s="20" t="s">
        <v>66</v>
      </c>
      <c r="AS309" s="20" t="s">
        <v>40</v>
      </c>
      <c r="AT309" s="27">
        <v>45148</v>
      </c>
      <c r="AU309" s="28" t="s">
        <v>40</v>
      </c>
      <c r="AV309" s="25"/>
      <c r="AW309" s="20"/>
      <c r="AX309" t="e">
        <f>IF(MATCH(F309,Sheet1!A:A,0),"YES","NO")</f>
        <v>#N/A</v>
      </c>
    </row>
    <row r="310" spans="1:51" hidden="1" x14ac:dyDescent="0.35">
      <c r="A310" s="18" t="s">
        <v>1018</v>
      </c>
      <c r="B310" s="19">
        <v>0.24729756098999997</v>
      </c>
      <c r="C310" s="19" t="e">
        <v>#N/A</v>
      </c>
      <c r="D310" s="18">
        <v>2023</v>
      </c>
      <c r="E310" s="20" t="s">
        <v>973</v>
      </c>
      <c r="F310" s="20" t="s">
        <v>1032</v>
      </c>
      <c r="G310" s="19" t="e">
        <v>#N/A</v>
      </c>
      <c r="H310" s="20" t="s">
        <v>1033</v>
      </c>
      <c r="I310" s="20" t="s">
        <v>426</v>
      </c>
      <c r="J310" s="20" t="s">
        <v>158</v>
      </c>
      <c r="K310" s="20"/>
      <c r="L310" s="21"/>
      <c r="M310" s="21"/>
      <c r="N310" s="21" t="e">
        <v>#N/A</v>
      </c>
      <c r="O310" s="85" t="s">
        <v>1878</v>
      </c>
      <c r="P310" s="20"/>
      <c r="Q310" s="20"/>
      <c r="R310" s="20"/>
      <c r="S310" s="20"/>
      <c r="T310" s="20" t="str">
        <f t="shared" si="13"/>
        <v>DWDM-</v>
      </c>
      <c r="U310" s="20"/>
      <c r="V310" s="20"/>
      <c r="W310" s="20" t="s">
        <v>2295</v>
      </c>
      <c r="X310" s="20" t="e">
        <v>#N/A</v>
      </c>
      <c r="Y310" s="20" t="e">
        <v>#N/A</v>
      </c>
      <c r="Z310" s="20" t="e">
        <v>#N/A</v>
      </c>
      <c r="AA310" s="132"/>
      <c r="AB310" s="20"/>
      <c r="AC310" s="21" t="s">
        <v>40</v>
      </c>
      <c r="AD310" s="21"/>
      <c r="AE310" s="22"/>
      <c r="AF310" s="22"/>
      <c r="AG310" s="23"/>
      <c r="AH310" s="20" t="s">
        <v>41</v>
      </c>
      <c r="AI310" s="24"/>
      <c r="AJ310" s="25" t="s">
        <v>40</v>
      </c>
      <c r="AK310" s="20" t="s">
        <v>41</v>
      </c>
      <c r="AL310" s="21">
        <v>45148</v>
      </c>
      <c r="AM310" s="20" t="str">
        <f t="shared" si="14"/>
        <v>Wk32</v>
      </c>
      <c r="AN310" t="e">
        <v>#N/A</v>
      </c>
      <c r="AO310" s="26"/>
      <c r="AP310" s="20"/>
      <c r="AQ310" s="20"/>
      <c r="AR310" s="20" t="s">
        <v>66</v>
      </c>
      <c r="AS310" s="20" t="s">
        <v>40</v>
      </c>
      <c r="AT310" s="27">
        <v>45148</v>
      </c>
      <c r="AU310" s="28" t="s">
        <v>40</v>
      </c>
      <c r="AV310" s="25"/>
      <c r="AW310" s="20"/>
      <c r="AX310" t="e">
        <f>IF(MATCH(F310,Sheet1!A:A,0),"YES","NO")</f>
        <v>#N/A</v>
      </c>
    </row>
    <row r="311" spans="1:51" hidden="1" x14ac:dyDescent="0.35">
      <c r="A311" s="18" t="s">
        <v>1018</v>
      </c>
      <c r="B311" s="19">
        <v>0.24729756098999997</v>
      </c>
      <c r="C311" s="19" t="e">
        <v>#N/A</v>
      </c>
      <c r="D311" s="18">
        <v>2023</v>
      </c>
      <c r="E311" s="20" t="s">
        <v>977</v>
      </c>
      <c r="F311" s="20" t="s">
        <v>1034</v>
      </c>
      <c r="G311" s="19" t="e">
        <v>#N/A</v>
      </c>
      <c r="H311" s="20" t="s">
        <v>1035</v>
      </c>
      <c r="I311" s="20" t="s">
        <v>426</v>
      </c>
      <c r="J311" s="20" t="s">
        <v>158</v>
      </c>
      <c r="K311" s="20"/>
      <c r="L311" s="21"/>
      <c r="M311" s="21"/>
      <c r="N311" s="21" t="e">
        <v>#N/A</v>
      </c>
      <c r="O311" s="85" t="s">
        <v>1878</v>
      </c>
      <c r="P311" s="20"/>
      <c r="Q311" s="20"/>
      <c r="R311" s="20"/>
      <c r="S311" s="20"/>
      <c r="T311" s="20" t="str">
        <f t="shared" si="13"/>
        <v>DWDM-</v>
      </c>
      <c r="U311" s="20"/>
      <c r="V311" s="20"/>
      <c r="W311" s="20" t="s">
        <v>2295</v>
      </c>
      <c r="X311" s="20" t="e">
        <v>#N/A</v>
      </c>
      <c r="Y311" s="20" t="e">
        <v>#N/A</v>
      </c>
      <c r="Z311" s="20" t="e">
        <v>#N/A</v>
      </c>
      <c r="AA311" s="132"/>
      <c r="AB311" s="20"/>
      <c r="AC311" s="21" t="s">
        <v>40</v>
      </c>
      <c r="AD311" s="21"/>
      <c r="AE311" s="22"/>
      <c r="AF311" s="22"/>
      <c r="AG311" s="23"/>
      <c r="AH311" s="20" t="s">
        <v>41</v>
      </c>
      <c r="AI311" s="24"/>
      <c r="AJ311" s="25" t="s">
        <v>40</v>
      </c>
      <c r="AK311" s="20" t="s">
        <v>41</v>
      </c>
      <c r="AL311" s="21">
        <v>45148</v>
      </c>
      <c r="AM311" s="20" t="str">
        <f t="shared" si="14"/>
        <v>Wk32</v>
      </c>
      <c r="AN311" t="e">
        <v>#N/A</v>
      </c>
      <c r="AO311" s="26"/>
      <c r="AP311" s="20"/>
      <c r="AQ311" s="20"/>
      <c r="AR311" s="20" t="s">
        <v>66</v>
      </c>
      <c r="AS311" s="20" t="s">
        <v>40</v>
      </c>
      <c r="AT311" s="27">
        <v>45148</v>
      </c>
      <c r="AU311" s="28" t="s">
        <v>40</v>
      </c>
      <c r="AV311" s="25"/>
      <c r="AW311" s="20"/>
      <c r="AX311" t="e">
        <f>IF(MATCH(F311,Sheet1!A:A,0),"YES","NO")</f>
        <v>#N/A</v>
      </c>
    </row>
    <row r="312" spans="1:51" x14ac:dyDescent="0.35">
      <c r="A312" s="18" t="s">
        <v>1036</v>
      </c>
      <c r="B312" s="19">
        <v>0.20504529885299999</v>
      </c>
      <c r="C312" s="19" t="e">
        <v>#N/A</v>
      </c>
      <c r="D312" s="18">
        <v>2023</v>
      </c>
      <c r="E312" s="20" t="s">
        <v>1037</v>
      </c>
      <c r="F312" s="20" t="s">
        <v>1038</v>
      </c>
      <c r="G312" s="19" t="e">
        <v>#N/A</v>
      </c>
      <c r="H312" s="20" t="s">
        <v>1039</v>
      </c>
      <c r="I312" s="20" t="s">
        <v>423</v>
      </c>
      <c r="J312" s="20" t="s">
        <v>158</v>
      </c>
      <c r="K312" s="20"/>
      <c r="L312" s="21"/>
      <c r="M312" s="21"/>
      <c r="N312" s="21" t="e">
        <v>#N/A</v>
      </c>
      <c r="O312" s="85" t="s">
        <v>1878</v>
      </c>
      <c r="P312" s="20"/>
      <c r="Q312" s="20"/>
      <c r="R312" s="20"/>
      <c r="S312" s="20"/>
      <c r="T312" s="20" t="str">
        <f t="shared" si="13"/>
        <v>DWDM-</v>
      </c>
      <c r="U312" s="20"/>
      <c r="V312" s="20"/>
      <c r="W312" s="20" t="s">
        <v>2295</v>
      </c>
      <c r="X312" s="20" t="e">
        <v>#N/A</v>
      </c>
      <c r="Y312" s="20" t="e">
        <v>#N/A</v>
      </c>
      <c r="Z312" s="20" t="e">
        <v>#N/A</v>
      </c>
      <c r="AA312" s="132"/>
      <c r="AB312" s="20"/>
      <c r="AC312" s="21">
        <v>45267</v>
      </c>
      <c r="AD312" s="21"/>
      <c r="AE312" s="22"/>
      <c r="AF312" s="22"/>
      <c r="AG312" s="23"/>
      <c r="AH312" s="20" t="s">
        <v>41</v>
      </c>
      <c r="AI312" s="24"/>
      <c r="AJ312" s="25" t="s">
        <v>40</v>
      </c>
      <c r="AK312" s="20" t="s">
        <v>41</v>
      </c>
      <c r="AL312" s="21">
        <v>45128</v>
      </c>
      <c r="AM312" s="20" t="str">
        <f t="shared" si="14"/>
        <v>Wk29</v>
      </c>
      <c r="AN312" t="e">
        <v>#N/A</v>
      </c>
      <c r="AO312" s="26"/>
      <c r="AP312" s="20"/>
      <c r="AQ312" s="20"/>
      <c r="AR312" s="20" t="s">
        <v>41</v>
      </c>
      <c r="AS312" s="20" t="s">
        <v>40</v>
      </c>
      <c r="AT312" s="27">
        <v>45128</v>
      </c>
      <c r="AU312" s="28" t="s">
        <v>1040</v>
      </c>
      <c r="AV312" s="25"/>
      <c r="AW312" s="20"/>
      <c r="AX312" t="e">
        <f>IF(MATCH(F312,Sheet1!A:A,0),"YES","NO")</f>
        <v>#N/A</v>
      </c>
    </row>
    <row r="313" spans="1:51" x14ac:dyDescent="0.35">
      <c r="A313" s="18" t="s">
        <v>1036</v>
      </c>
      <c r="B313" s="19">
        <v>0.20504529885299999</v>
      </c>
      <c r="C313" s="19" t="e">
        <v>#N/A</v>
      </c>
      <c r="D313" s="18">
        <v>2023</v>
      </c>
      <c r="E313" s="20" t="s">
        <v>1041</v>
      </c>
      <c r="F313" s="20" t="s">
        <v>1042</v>
      </c>
      <c r="G313" s="19" t="e">
        <v>#N/A</v>
      </c>
      <c r="H313" s="20" t="s">
        <v>1043</v>
      </c>
      <c r="I313" s="20" t="s">
        <v>423</v>
      </c>
      <c r="J313" s="20" t="s">
        <v>158</v>
      </c>
      <c r="K313" s="20"/>
      <c r="L313" s="21"/>
      <c r="M313" s="21"/>
      <c r="N313" s="21" t="e">
        <v>#N/A</v>
      </c>
      <c r="O313" s="85" t="s">
        <v>1878</v>
      </c>
      <c r="P313" s="20"/>
      <c r="Q313" s="20"/>
      <c r="R313" s="20"/>
      <c r="S313" s="20"/>
      <c r="T313" s="20" t="str">
        <f t="shared" si="13"/>
        <v>DWDM-</v>
      </c>
      <c r="U313" s="20"/>
      <c r="V313" s="20"/>
      <c r="W313" s="20" t="s">
        <v>2295</v>
      </c>
      <c r="X313" s="20" t="e">
        <v>#N/A</v>
      </c>
      <c r="Y313" s="20" t="e">
        <v>#N/A</v>
      </c>
      <c r="Z313" s="20" t="e">
        <v>#N/A</v>
      </c>
      <c r="AA313" s="132"/>
      <c r="AB313" s="20"/>
      <c r="AC313" s="21">
        <v>45267</v>
      </c>
      <c r="AD313" s="21"/>
      <c r="AE313" s="22"/>
      <c r="AF313" s="22"/>
      <c r="AG313" s="23"/>
      <c r="AH313" s="20" t="s">
        <v>41</v>
      </c>
      <c r="AI313" s="24"/>
      <c r="AJ313" s="25" t="s">
        <v>40</v>
      </c>
      <c r="AK313" s="20" t="s">
        <v>41</v>
      </c>
      <c r="AL313" s="21">
        <v>45128</v>
      </c>
      <c r="AM313" s="20" t="str">
        <f t="shared" si="14"/>
        <v>Wk29</v>
      </c>
      <c r="AN313" t="e">
        <v>#N/A</v>
      </c>
      <c r="AO313" s="26"/>
      <c r="AP313" s="20"/>
      <c r="AQ313" s="20"/>
      <c r="AR313" s="20" t="s">
        <v>41</v>
      </c>
      <c r="AS313" s="20" t="s">
        <v>40</v>
      </c>
      <c r="AT313" s="27">
        <v>45128</v>
      </c>
      <c r="AU313" s="28" t="s">
        <v>1040</v>
      </c>
      <c r="AV313" s="25"/>
      <c r="AW313" s="20"/>
      <c r="AX313" t="e">
        <f>IF(MATCH(F313,Sheet1!A:A,0),"YES","NO")</f>
        <v>#N/A</v>
      </c>
    </row>
    <row r="314" spans="1:51" x14ac:dyDescent="0.35">
      <c r="A314" s="18" t="s">
        <v>1044</v>
      </c>
      <c r="B314" s="19" t="e">
        <v>#N/A</v>
      </c>
      <c r="C314" s="19" t="e">
        <v>#N/A</v>
      </c>
      <c r="D314" s="18">
        <v>2023</v>
      </c>
      <c r="E314" s="20" t="s">
        <v>55</v>
      </c>
      <c r="F314" s="20" t="s">
        <v>1045</v>
      </c>
      <c r="G314" s="19" t="e">
        <v>#N/A</v>
      </c>
      <c r="H314" s="20" t="s">
        <v>1046</v>
      </c>
      <c r="I314" s="20" t="s">
        <v>418</v>
      </c>
      <c r="J314" s="20" t="s">
        <v>158</v>
      </c>
      <c r="K314" s="20"/>
      <c r="L314" s="21"/>
      <c r="M314" s="21"/>
      <c r="N314" s="21" t="s">
        <v>2115</v>
      </c>
      <c r="O314" s="85" t="s">
        <v>1991</v>
      </c>
      <c r="P314" s="20">
        <v>2023</v>
      </c>
      <c r="Q314" s="20" t="s">
        <v>1986</v>
      </c>
      <c r="R314" s="20" t="s">
        <v>39</v>
      </c>
      <c r="S314" s="20" t="s">
        <v>1833</v>
      </c>
      <c r="T314" s="20" t="str">
        <f t="shared" si="13"/>
        <v>DWDM-4000A</v>
      </c>
      <c r="U314" s="20" t="s">
        <v>55</v>
      </c>
      <c r="V314" s="20" t="s">
        <v>40</v>
      </c>
      <c r="W314" s="20" t="s">
        <v>1776</v>
      </c>
      <c r="X314" s="20" t="e">
        <v>#N/A</v>
      </c>
      <c r="Y314" s="20" t="e">
        <v>#N/A</v>
      </c>
      <c r="Z314" s="20" t="e">
        <v>#N/A</v>
      </c>
      <c r="AA314" s="132"/>
      <c r="AB314" s="20"/>
      <c r="AC314" s="21">
        <v>45244</v>
      </c>
      <c r="AD314" s="21"/>
      <c r="AE314" s="22"/>
      <c r="AF314" s="22"/>
      <c r="AG314" s="23"/>
      <c r="AH314" s="20" t="s">
        <v>66</v>
      </c>
      <c r="AI314" s="24">
        <v>45300</v>
      </c>
      <c r="AJ314" s="25" t="s">
        <v>40</v>
      </c>
      <c r="AK314" s="20" t="s">
        <v>66</v>
      </c>
      <c r="AL314" s="21">
        <v>45308</v>
      </c>
      <c r="AM314" s="20" t="str">
        <f t="shared" si="14"/>
        <v>Wk3</v>
      </c>
      <c r="AN314" t="s">
        <v>2276</v>
      </c>
      <c r="AO314" s="26"/>
      <c r="AP314" s="20"/>
      <c r="AQ314" s="20" t="s">
        <v>345</v>
      </c>
      <c r="AR314" s="20"/>
      <c r="AS314" s="20"/>
      <c r="AT314" s="27">
        <v>0</v>
      </c>
      <c r="AU314" s="47">
        <v>45378</v>
      </c>
      <c r="AV314" s="25"/>
      <c r="AW314" s="20"/>
      <c r="AX314" t="e">
        <f>IF(MATCH(F314,Sheet1!A:A,0),"YES","NO")</f>
        <v>#N/A</v>
      </c>
      <c r="AY314" s="124"/>
    </row>
    <row r="315" spans="1:51" x14ac:dyDescent="0.35">
      <c r="A315" s="18" t="s">
        <v>1044</v>
      </c>
      <c r="B315" s="19" t="e">
        <v>#N/A</v>
      </c>
      <c r="C315" s="19" t="e">
        <v>#N/A</v>
      </c>
      <c r="D315" s="18">
        <v>2023</v>
      </c>
      <c r="E315" s="20" t="s">
        <v>201</v>
      </c>
      <c r="F315" s="20" t="s">
        <v>1047</v>
      </c>
      <c r="G315" s="19" t="e">
        <v>#N/A</v>
      </c>
      <c r="H315" s="20" t="s">
        <v>1048</v>
      </c>
      <c r="I315" s="20" t="s">
        <v>418</v>
      </c>
      <c r="J315" s="20" t="s">
        <v>158</v>
      </c>
      <c r="K315" s="20"/>
      <c r="L315" s="21"/>
      <c r="M315" s="21"/>
      <c r="N315" s="21" t="e">
        <v>#N/A</v>
      </c>
      <c r="O315" s="85" t="s">
        <v>1878</v>
      </c>
      <c r="P315" s="20"/>
      <c r="Q315" s="20"/>
      <c r="R315" s="20"/>
      <c r="S315" s="20"/>
      <c r="T315" s="20" t="str">
        <f t="shared" si="13"/>
        <v>DWDM-</v>
      </c>
      <c r="U315" s="20"/>
      <c r="V315" s="20"/>
      <c r="W315" s="20"/>
      <c r="X315" s="20" t="e">
        <v>#N/A</v>
      </c>
      <c r="Y315" s="20" t="e">
        <v>#N/A</v>
      </c>
      <c r="Z315" s="20" t="e">
        <v>#N/A</v>
      </c>
      <c r="AA315" s="132"/>
      <c r="AB315" s="20"/>
      <c r="AC315" s="21">
        <v>45244</v>
      </c>
      <c r="AD315" s="21"/>
      <c r="AE315" s="22"/>
      <c r="AF315" s="22"/>
      <c r="AG315" s="23"/>
      <c r="AH315" s="20" t="s">
        <v>66</v>
      </c>
      <c r="AI315" s="24"/>
      <c r="AJ315" s="25" t="s">
        <v>1049</v>
      </c>
      <c r="AK315" s="20" t="s">
        <v>66</v>
      </c>
      <c r="AL315" s="21">
        <v>45308</v>
      </c>
      <c r="AM315" s="20" t="str">
        <f t="shared" si="14"/>
        <v>Wk3</v>
      </c>
      <c r="AN315" t="s">
        <v>2276</v>
      </c>
      <c r="AO315" s="26"/>
      <c r="AP315" s="20"/>
      <c r="AQ315" s="20"/>
      <c r="AR315" s="20"/>
      <c r="AS315" s="20"/>
      <c r="AT315" s="27"/>
      <c r="AU315" s="47">
        <v>45378</v>
      </c>
      <c r="AV315" s="25"/>
      <c r="AW315" s="20"/>
      <c r="AX315" t="e">
        <f>IF(MATCH(F315,Sheet1!A:A,0),"YES","NO")</f>
        <v>#N/A</v>
      </c>
      <c r="AY315" s="124"/>
    </row>
    <row r="316" spans="1:51" x14ac:dyDescent="0.35">
      <c r="A316" s="18" t="s">
        <v>1044</v>
      </c>
      <c r="B316" s="19" t="e">
        <v>#N/A</v>
      </c>
      <c r="C316" s="19" t="e">
        <v>#N/A</v>
      </c>
      <c r="D316" s="18">
        <v>2023</v>
      </c>
      <c r="E316" s="20" t="s">
        <v>995</v>
      </c>
      <c r="F316" s="20" t="s">
        <v>1050</v>
      </c>
      <c r="G316" s="19" t="e">
        <v>#N/A</v>
      </c>
      <c r="H316" s="20" t="s">
        <v>1051</v>
      </c>
      <c r="I316" s="20" t="s">
        <v>418</v>
      </c>
      <c r="J316" s="20" t="s">
        <v>158</v>
      </c>
      <c r="K316" s="20"/>
      <c r="L316" s="21"/>
      <c r="M316" s="21"/>
      <c r="N316" s="21" t="s">
        <v>2205</v>
      </c>
      <c r="O316" s="85" t="s">
        <v>1991</v>
      </c>
      <c r="P316" s="20">
        <v>2023</v>
      </c>
      <c r="Q316" s="20" t="s">
        <v>1984</v>
      </c>
      <c r="R316" s="20" t="s">
        <v>39</v>
      </c>
      <c r="S316" s="20" t="s">
        <v>1833</v>
      </c>
      <c r="T316" s="20" t="str">
        <f t="shared" si="13"/>
        <v>DWDM-8429B</v>
      </c>
      <c r="U316" s="20" t="s">
        <v>995</v>
      </c>
      <c r="V316" s="20" t="s">
        <v>390</v>
      </c>
      <c r="W316" s="20" t="s">
        <v>1757</v>
      </c>
      <c r="X316" s="20" t="e">
        <v>#N/A</v>
      </c>
      <c r="Y316" s="20" t="e">
        <v>#N/A</v>
      </c>
      <c r="Z316" s="20" t="e">
        <v>#N/A</v>
      </c>
      <c r="AA316" s="132"/>
      <c r="AB316" s="20"/>
      <c r="AC316" s="21">
        <v>45245</v>
      </c>
      <c r="AD316" s="21"/>
      <c r="AE316" s="22"/>
      <c r="AF316" s="22"/>
      <c r="AG316" s="23"/>
      <c r="AH316" s="20" t="s">
        <v>66</v>
      </c>
      <c r="AI316" s="24">
        <v>45300</v>
      </c>
      <c r="AJ316" s="25">
        <v>45308</v>
      </c>
      <c r="AK316" s="20" t="s">
        <v>66</v>
      </c>
      <c r="AL316" s="21">
        <v>45308</v>
      </c>
      <c r="AM316" s="20" t="str">
        <f t="shared" si="14"/>
        <v>Wk3</v>
      </c>
      <c r="AN316" t="s">
        <v>2276</v>
      </c>
      <c r="AO316" s="26"/>
      <c r="AP316" s="20"/>
      <c r="AQ316" s="20"/>
      <c r="AR316" s="20"/>
      <c r="AS316" s="20"/>
      <c r="AT316" s="27">
        <v>0</v>
      </c>
      <c r="AU316" s="47">
        <v>45378</v>
      </c>
      <c r="AV316" s="25"/>
      <c r="AW316" s="20"/>
      <c r="AX316" t="e">
        <f>IF(MATCH(F316,Sheet1!A:A,0),"YES","NO")</f>
        <v>#N/A</v>
      </c>
      <c r="AY316" s="124"/>
    </row>
    <row r="317" spans="1:51" x14ac:dyDescent="0.35">
      <c r="A317" s="51" t="s">
        <v>1052</v>
      </c>
      <c r="B317" s="52" t="e">
        <v>#N/A</v>
      </c>
      <c r="C317" s="52" t="e">
        <v>#N/A</v>
      </c>
      <c r="D317" s="51">
        <v>2023</v>
      </c>
      <c r="E317" s="53" t="s">
        <v>1053</v>
      </c>
      <c r="F317" s="20" t="s">
        <v>1054</v>
      </c>
      <c r="G317" s="52" t="e">
        <v>#N/A</v>
      </c>
      <c r="H317" s="53" t="s">
        <v>1055</v>
      </c>
      <c r="I317" s="53" t="s">
        <v>367</v>
      </c>
      <c r="J317" s="53" t="s">
        <v>96</v>
      </c>
      <c r="K317" s="53"/>
      <c r="L317" s="21"/>
      <c r="M317" s="21"/>
      <c r="N317" s="21" t="s">
        <v>2049</v>
      </c>
      <c r="O317" s="85" t="s">
        <v>1990</v>
      </c>
      <c r="P317" s="20">
        <v>2024</v>
      </c>
      <c r="Q317" s="20" t="s">
        <v>1988</v>
      </c>
      <c r="R317" s="20" t="s">
        <v>39</v>
      </c>
      <c r="S317" s="20" t="s">
        <v>1833</v>
      </c>
      <c r="T317" s="20" t="str">
        <f t="shared" si="13"/>
        <v>DWDM-1081A</v>
      </c>
      <c r="U317" s="20" t="s">
        <v>1053</v>
      </c>
      <c r="V317" s="20" t="s">
        <v>40</v>
      </c>
      <c r="W317" s="20" t="s">
        <v>1751</v>
      </c>
      <c r="X317" s="20" t="e">
        <v>#N/A</v>
      </c>
      <c r="Y317" s="20" t="e">
        <v>#N/A</v>
      </c>
      <c r="Z317" s="20" t="e">
        <v>#N/A</v>
      </c>
      <c r="AA317" s="136"/>
      <c r="AB317" s="20"/>
      <c r="AC317" s="21">
        <v>45254</v>
      </c>
      <c r="AD317" s="54"/>
      <c r="AE317" s="22" t="s">
        <v>1056</v>
      </c>
      <c r="AF317" s="22"/>
      <c r="AG317" s="55"/>
      <c r="AH317" s="53"/>
      <c r="AI317" s="56">
        <v>45313</v>
      </c>
      <c r="AJ317" s="57">
        <v>45345</v>
      </c>
      <c r="AK317" s="53" t="s">
        <v>66</v>
      </c>
      <c r="AL317" s="54">
        <v>45314</v>
      </c>
      <c r="AM317" s="20" t="str">
        <f t="shared" si="14"/>
        <v>Wk4</v>
      </c>
      <c r="AN317" t="s">
        <v>2275</v>
      </c>
      <c r="AO317" s="58">
        <v>45313.4884318287</v>
      </c>
      <c r="AP317" s="53"/>
      <c r="AQ317" s="53"/>
      <c r="AR317" s="53"/>
      <c r="AS317" s="53"/>
      <c r="AT317" s="27">
        <v>0</v>
      </c>
      <c r="AU317" s="47">
        <v>45427</v>
      </c>
      <c r="AV317" s="57"/>
      <c r="AW317" s="20"/>
      <c r="AX317" t="e">
        <f>IF(MATCH(F317,Sheet1!A:A,0),"YES","NO")</f>
        <v>#N/A</v>
      </c>
    </row>
    <row r="318" spans="1:51" x14ac:dyDescent="0.35">
      <c r="A318" s="18" t="s">
        <v>1052</v>
      </c>
      <c r="B318" s="19" t="e">
        <v>#N/A</v>
      </c>
      <c r="C318" s="19" t="e">
        <v>#N/A</v>
      </c>
      <c r="D318" s="18">
        <v>2023</v>
      </c>
      <c r="E318" s="20" t="s">
        <v>437</v>
      </c>
      <c r="F318" s="20" t="s">
        <v>1057</v>
      </c>
      <c r="G318" s="19" t="e">
        <v>#N/A</v>
      </c>
      <c r="H318" s="20" t="s">
        <v>1058</v>
      </c>
      <c r="I318" s="20" t="s">
        <v>367</v>
      </c>
      <c r="J318" s="20" t="s">
        <v>96</v>
      </c>
      <c r="K318" s="20"/>
      <c r="L318" s="21"/>
      <c r="M318" s="21"/>
      <c r="N318" s="21" t="e">
        <v>#N/A</v>
      </c>
      <c r="O318" s="85" t="s">
        <v>1878</v>
      </c>
      <c r="P318" s="20"/>
      <c r="Q318" s="20"/>
      <c r="R318" s="20"/>
      <c r="S318" s="20"/>
      <c r="T318" s="20" t="str">
        <f t="shared" si="13"/>
        <v>DWDM-</v>
      </c>
      <c r="U318" s="20"/>
      <c r="V318" s="20"/>
      <c r="W318" s="20"/>
      <c r="X318" s="20" t="e">
        <v>#N/A</v>
      </c>
      <c r="Y318" s="20" t="e">
        <v>#N/A</v>
      </c>
      <c r="Z318" s="20" t="e">
        <v>#N/A</v>
      </c>
      <c r="AA318" s="132"/>
      <c r="AB318" s="20"/>
      <c r="AC318" s="21">
        <v>45205</v>
      </c>
      <c r="AD318" s="21"/>
      <c r="AE318" s="22"/>
      <c r="AF318" s="22"/>
      <c r="AG318" s="23"/>
      <c r="AH318" s="20" t="s">
        <v>66</v>
      </c>
      <c r="AI318" s="24"/>
      <c r="AJ318" s="25">
        <v>45345</v>
      </c>
      <c r="AK318" s="20" t="s">
        <v>66</v>
      </c>
      <c r="AL318" s="21">
        <v>45268</v>
      </c>
      <c r="AM318" s="20" t="str">
        <f t="shared" si="14"/>
        <v>Wk49</v>
      </c>
      <c r="AN318" t="s">
        <v>2275</v>
      </c>
      <c r="AO318" s="26"/>
      <c r="AP318" s="20" t="s">
        <v>542</v>
      </c>
      <c r="AQ318" s="20" t="s">
        <v>47</v>
      </c>
      <c r="AR318" s="20"/>
      <c r="AS318" s="20"/>
      <c r="AT318" s="27">
        <v>0</v>
      </c>
      <c r="AU318" s="47">
        <v>45427</v>
      </c>
      <c r="AV318" s="25"/>
      <c r="AW318" s="20"/>
      <c r="AX318" t="e">
        <f>IF(MATCH(F318,Sheet1!A:A,0),"YES","NO")</f>
        <v>#N/A</v>
      </c>
    </row>
    <row r="319" spans="1:51" x14ac:dyDescent="0.35">
      <c r="A319" s="18" t="s">
        <v>1052</v>
      </c>
      <c r="B319" s="19" t="e">
        <v>#N/A</v>
      </c>
      <c r="C319" s="19" t="e">
        <v>#N/A</v>
      </c>
      <c r="D319" s="18">
        <v>2023</v>
      </c>
      <c r="E319" s="20" t="s">
        <v>1059</v>
      </c>
      <c r="F319" s="20" t="s">
        <v>1060</v>
      </c>
      <c r="G319" s="19" t="e">
        <v>#N/A</v>
      </c>
      <c r="H319" s="20" t="s">
        <v>1061</v>
      </c>
      <c r="I319" s="20" t="s">
        <v>367</v>
      </c>
      <c r="J319" s="20" t="s">
        <v>96</v>
      </c>
      <c r="K319" s="20"/>
      <c r="L319" s="21"/>
      <c r="M319" s="21"/>
      <c r="N319" s="21" t="s">
        <v>2052</v>
      </c>
      <c r="O319" s="85" t="s">
        <v>1991</v>
      </c>
      <c r="P319" s="20">
        <v>2023</v>
      </c>
      <c r="Q319" s="20" t="s">
        <v>1985</v>
      </c>
      <c r="R319" s="20" t="s">
        <v>39</v>
      </c>
      <c r="S319" s="20" t="s">
        <v>1833</v>
      </c>
      <c r="T319" s="20" t="str">
        <f t="shared" si="13"/>
        <v>DWDM-1093A</v>
      </c>
      <c r="U319" s="20" t="s">
        <v>1059</v>
      </c>
      <c r="V319" s="20" t="s">
        <v>40</v>
      </c>
      <c r="W319" s="20" t="s">
        <v>1755</v>
      </c>
      <c r="X319" s="20" t="e">
        <v>#N/A</v>
      </c>
      <c r="Y319" s="20" t="e">
        <v>#N/A</v>
      </c>
      <c r="Z319" s="20" t="e">
        <v>#N/A</v>
      </c>
      <c r="AA319" s="132"/>
      <c r="AB319" s="20"/>
      <c r="AC319" s="21">
        <v>45254</v>
      </c>
      <c r="AD319" s="21"/>
      <c r="AE319" s="22"/>
      <c r="AF319" s="22"/>
      <c r="AG319" s="23"/>
      <c r="AH319" s="20"/>
      <c r="AI319" s="24">
        <v>45345</v>
      </c>
      <c r="AJ319" s="25">
        <v>45345</v>
      </c>
      <c r="AK319" s="20" t="s">
        <v>66</v>
      </c>
      <c r="AL319" s="21">
        <v>45323</v>
      </c>
      <c r="AM319" s="20" t="str">
        <f t="shared" si="14"/>
        <v>Wk5</v>
      </c>
      <c r="AN319" t="s">
        <v>2275</v>
      </c>
      <c r="AO319" s="26"/>
      <c r="AP319" s="20"/>
      <c r="AQ319" s="20"/>
      <c r="AR319" s="20"/>
      <c r="AS319" s="20"/>
      <c r="AT319" s="27">
        <v>0</v>
      </c>
      <c r="AU319" s="47">
        <v>45427</v>
      </c>
      <c r="AV319" s="25"/>
      <c r="AW319" s="20"/>
      <c r="AX319" t="e">
        <f>IF(MATCH(F319,Sheet1!A:A,0),"YES","NO")</f>
        <v>#N/A</v>
      </c>
    </row>
    <row r="320" spans="1:51" x14ac:dyDescent="0.35">
      <c r="A320" s="18" t="s">
        <v>1052</v>
      </c>
      <c r="B320" s="19" t="e">
        <v>#N/A</v>
      </c>
      <c r="C320" s="19" t="e">
        <v>#N/A</v>
      </c>
      <c r="D320" s="18">
        <v>2023</v>
      </c>
      <c r="E320" s="20" t="s">
        <v>1062</v>
      </c>
      <c r="F320" s="20" t="s">
        <v>1063</v>
      </c>
      <c r="G320" s="19" t="e">
        <v>#N/A</v>
      </c>
      <c r="H320" s="20" t="s">
        <v>1064</v>
      </c>
      <c r="I320" s="20" t="s">
        <v>367</v>
      </c>
      <c r="J320" s="20" t="s">
        <v>297</v>
      </c>
      <c r="K320" s="20"/>
      <c r="L320" s="21"/>
      <c r="M320" s="21"/>
      <c r="N320" s="21" t="e">
        <v>#N/A</v>
      </c>
      <c r="O320" s="85" t="s">
        <v>1878</v>
      </c>
      <c r="P320" s="20"/>
      <c r="Q320" s="20"/>
      <c r="R320" s="20"/>
      <c r="S320" s="20"/>
      <c r="T320" s="20" t="str">
        <f t="shared" si="13"/>
        <v>DWDM-</v>
      </c>
      <c r="U320" s="20"/>
      <c r="V320" s="20"/>
      <c r="W320" s="20"/>
      <c r="X320" s="20" t="e">
        <v>#N/A</v>
      </c>
      <c r="Y320" s="20" t="e">
        <v>#N/A</v>
      </c>
      <c r="Z320" s="20" t="e">
        <v>#N/A</v>
      </c>
      <c r="AA320" s="132"/>
      <c r="AB320" s="20"/>
      <c r="AC320" s="21">
        <v>45205</v>
      </c>
      <c r="AD320" s="21"/>
      <c r="AE320" s="22"/>
      <c r="AF320" s="22"/>
      <c r="AG320" s="23"/>
      <c r="AH320" s="20" t="s">
        <v>66</v>
      </c>
      <c r="AI320" s="24">
        <v>45300</v>
      </c>
      <c r="AJ320" s="25">
        <v>45345</v>
      </c>
      <c r="AK320" s="20" t="s">
        <v>66</v>
      </c>
      <c r="AL320" s="21">
        <v>45309</v>
      </c>
      <c r="AM320" s="20" t="str">
        <f t="shared" si="14"/>
        <v>Wk3</v>
      </c>
      <c r="AN320" t="s">
        <v>2275</v>
      </c>
      <c r="AO320" s="26"/>
      <c r="AP320" s="20" t="s">
        <v>542</v>
      </c>
      <c r="AQ320" s="20" t="s">
        <v>47</v>
      </c>
      <c r="AR320" s="20"/>
      <c r="AS320" s="20"/>
      <c r="AT320" s="27"/>
      <c r="AU320" s="47">
        <v>45427</v>
      </c>
      <c r="AV320" s="25"/>
      <c r="AW320" s="20"/>
      <c r="AX320" t="e">
        <f>IF(MATCH(F320,Sheet1!A:A,0),"YES","NO")</f>
        <v>#N/A</v>
      </c>
    </row>
    <row r="321" spans="1:51" x14ac:dyDescent="0.35">
      <c r="A321" s="18" t="s">
        <v>1052</v>
      </c>
      <c r="B321" s="19" t="e">
        <v>#N/A</v>
      </c>
      <c r="C321" s="19" t="e">
        <v>#N/A</v>
      </c>
      <c r="D321" s="18">
        <v>2023</v>
      </c>
      <c r="E321" s="20" t="s">
        <v>1065</v>
      </c>
      <c r="F321" s="20" t="s">
        <v>1066</v>
      </c>
      <c r="G321" s="19" t="e">
        <v>#N/A</v>
      </c>
      <c r="H321" s="20" t="s">
        <v>1067</v>
      </c>
      <c r="I321" s="20" t="s">
        <v>367</v>
      </c>
      <c r="J321" s="20" t="s">
        <v>96</v>
      </c>
      <c r="K321" s="20"/>
      <c r="L321" s="21"/>
      <c r="M321" s="21"/>
      <c r="N321" s="21" t="s">
        <v>2093</v>
      </c>
      <c r="O321" s="85" t="s">
        <v>1991</v>
      </c>
      <c r="P321" s="20">
        <v>2023</v>
      </c>
      <c r="Q321" s="20" t="s">
        <v>1984</v>
      </c>
      <c r="R321" s="20" t="s">
        <v>39</v>
      </c>
      <c r="S321" s="20" t="s">
        <v>1833</v>
      </c>
      <c r="T321" s="20" t="str">
        <f t="shared" si="13"/>
        <v>DWDM-1627B</v>
      </c>
      <c r="U321" s="20" t="s">
        <v>1065</v>
      </c>
      <c r="V321" s="20" t="s">
        <v>40</v>
      </c>
      <c r="W321" s="20" t="s">
        <v>1753</v>
      </c>
      <c r="X321" s="20" t="e">
        <v>#N/A</v>
      </c>
      <c r="Y321" s="20" t="e">
        <v>#N/A</v>
      </c>
      <c r="Z321" s="20" t="e">
        <v>#N/A</v>
      </c>
      <c r="AA321" s="132"/>
      <c r="AB321" s="20"/>
      <c r="AC321" s="21">
        <v>45209</v>
      </c>
      <c r="AD321" s="21"/>
      <c r="AE321" s="22"/>
      <c r="AF321" s="22"/>
      <c r="AG321" s="23">
        <v>45299</v>
      </c>
      <c r="AH321" s="20"/>
      <c r="AI321" s="39">
        <v>45299</v>
      </c>
      <c r="AJ321" s="25">
        <v>45345</v>
      </c>
      <c r="AK321" s="20" t="s">
        <v>66</v>
      </c>
      <c r="AL321" s="21">
        <v>45309</v>
      </c>
      <c r="AM321" s="20" t="str">
        <f t="shared" si="14"/>
        <v>Wk3</v>
      </c>
      <c r="AN321" t="s">
        <v>2275</v>
      </c>
      <c r="AO321" s="26">
        <v>45308.399635532405</v>
      </c>
      <c r="AP321" s="26"/>
      <c r="AQ321" s="20"/>
      <c r="AR321" s="20"/>
      <c r="AS321" s="20"/>
      <c r="AT321" s="27"/>
      <c r="AU321" s="47">
        <v>45427</v>
      </c>
      <c r="AV321" s="25"/>
      <c r="AW321" s="20"/>
      <c r="AX321" t="e">
        <f>IF(MATCH(F321,Sheet1!A:A,0),"YES","NO")</f>
        <v>#N/A</v>
      </c>
    </row>
    <row r="322" spans="1:51" hidden="1" x14ac:dyDescent="0.35">
      <c r="A322" s="18" t="s">
        <v>1068</v>
      </c>
      <c r="B322" s="19" t="e">
        <v>#N/A</v>
      </c>
      <c r="C322" s="19" t="e">
        <v>#N/A</v>
      </c>
      <c r="D322" s="18">
        <v>2023</v>
      </c>
      <c r="E322" s="20" t="s">
        <v>560</v>
      </c>
      <c r="F322" s="20" t="s">
        <v>1069</v>
      </c>
      <c r="G322" s="19" t="e">
        <v>#N/A</v>
      </c>
      <c r="H322" s="20" t="s">
        <v>562</v>
      </c>
      <c r="I322" s="20" t="s">
        <v>426</v>
      </c>
      <c r="J322" s="20" t="s">
        <v>158</v>
      </c>
      <c r="K322" s="20"/>
      <c r="L322" s="21"/>
      <c r="M322" s="21"/>
      <c r="N322" s="21" t="s">
        <v>2116</v>
      </c>
      <c r="O322" s="85" t="s">
        <v>1991</v>
      </c>
      <c r="P322" s="20">
        <v>2023</v>
      </c>
      <c r="Q322" s="20" t="s">
        <v>1986</v>
      </c>
      <c r="R322" s="20" t="s">
        <v>39</v>
      </c>
      <c r="S322" s="20" t="s">
        <v>1833</v>
      </c>
      <c r="T322" s="20" t="str">
        <f t="shared" si="13"/>
        <v>DWDM-4085D</v>
      </c>
      <c r="U322" s="20" t="s">
        <v>560</v>
      </c>
      <c r="V322" s="20" t="s">
        <v>40</v>
      </c>
      <c r="W322" s="20" t="s">
        <v>2295</v>
      </c>
      <c r="X322" s="20" t="e">
        <v>#N/A</v>
      </c>
      <c r="Y322" s="20" t="s">
        <v>1506</v>
      </c>
      <c r="Z322" s="20" t="e">
        <v>#N/A</v>
      </c>
      <c r="AA322" s="132"/>
      <c r="AB322" s="20"/>
      <c r="AC322" s="21" t="s">
        <v>41</v>
      </c>
      <c r="AD322" s="21" t="s">
        <v>1070</v>
      </c>
      <c r="AE322" s="22" t="s">
        <v>1070</v>
      </c>
      <c r="AF322" s="22"/>
      <c r="AG322" s="23"/>
      <c r="AH322" s="20" t="s">
        <v>41</v>
      </c>
      <c r="AI322" s="24"/>
      <c r="AJ322" s="25" t="e">
        <v>#N/A</v>
      </c>
      <c r="AK322" s="20" t="s">
        <v>41</v>
      </c>
      <c r="AL322" s="21"/>
      <c r="AM322" s="20"/>
      <c r="AN322" t="s">
        <v>2275</v>
      </c>
      <c r="AO322" s="26"/>
      <c r="AP322" s="20"/>
      <c r="AQ322" s="20"/>
      <c r="AR322" s="20"/>
      <c r="AS322" s="20"/>
      <c r="AT322" s="27" t="e">
        <v>#N/A</v>
      </c>
      <c r="AU322" s="28"/>
      <c r="AV322" s="25"/>
      <c r="AW322" s="20"/>
      <c r="AX322" t="e">
        <f>IF(MATCH(F322,Sheet1!A:A,0),"YES","NO")</f>
        <v>#N/A</v>
      </c>
      <c r="AY322" s="124"/>
    </row>
    <row r="323" spans="1:51" hidden="1" x14ac:dyDescent="0.35">
      <c r="A323" s="18" t="s">
        <v>1068</v>
      </c>
      <c r="B323" s="19" t="e">
        <v>#N/A</v>
      </c>
      <c r="C323" s="19" t="e">
        <v>#N/A</v>
      </c>
      <c r="D323" s="18">
        <v>2023</v>
      </c>
      <c r="E323" s="20" t="s">
        <v>240</v>
      </c>
      <c r="F323" s="20" t="s">
        <v>1071</v>
      </c>
      <c r="G323" s="19" t="e">
        <v>#N/A</v>
      </c>
      <c r="H323" s="20" t="s">
        <v>242</v>
      </c>
      <c r="I323" s="20" t="s">
        <v>367</v>
      </c>
      <c r="J323" s="20" t="s">
        <v>158</v>
      </c>
      <c r="K323" s="20"/>
      <c r="L323" s="21"/>
      <c r="M323" s="21"/>
      <c r="N323" s="21" t="s">
        <v>2030</v>
      </c>
      <c r="O323" s="85" t="s">
        <v>1991</v>
      </c>
      <c r="P323" s="20">
        <v>2024</v>
      </c>
      <c r="Q323" s="20" t="s">
        <v>184</v>
      </c>
      <c r="R323" s="20" t="s">
        <v>39</v>
      </c>
      <c r="S323" s="20" t="s">
        <v>239</v>
      </c>
      <c r="T323" s="20" t="str">
        <f t="shared" ref="T323:T386" si="15">"DWDM-"&amp;TRIM(U323)</f>
        <v>DWDM-4683A</v>
      </c>
      <c r="U323" s="20" t="s">
        <v>240</v>
      </c>
      <c r="V323" s="20" t="s">
        <v>1897</v>
      </c>
      <c r="W323" s="20" t="s">
        <v>1798</v>
      </c>
      <c r="X323" s="20" t="e">
        <v>#N/A</v>
      </c>
      <c r="Y323" s="20" t="s">
        <v>1506</v>
      </c>
      <c r="Z323" s="20" t="e">
        <v>#N/A</v>
      </c>
      <c r="AA323" s="132"/>
      <c r="AB323" s="20"/>
      <c r="AC323" s="21" t="s">
        <v>41</v>
      </c>
      <c r="AD323" s="21" t="s">
        <v>1070</v>
      </c>
      <c r="AE323" s="22" t="s">
        <v>1070</v>
      </c>
      <c r="AF323" s="22"/>
      <c r="AG323" s="23"/>
      <c r="AH323" s="20" t="s">
        <v>41</v>
      </c>
      <c r="AI323" s="24"/>
      <c r="AJ323" s="25" t="e">
        <v>#N/A</v>
      </c>
      <c r="AK323" s="20" t="s">
        <v>41</v>
      </c>
      <c r="AL323" s="21"/>
      <c r="AM323" s="20"/>
      <c r="AN323" t="s">
        <v>2275</v>
      </c>
      <c r="AO323" s="26"/>
      <c r="AP323" s="20"/>
      <c r="AQ323" s="20"/>
      <c r="AR323" s="20"/>
      <c r="AS323" s="20"/>
      <c r="AT323" s="27" t="e">
        <v>#N/A</v>
      </c>
      <c r="AU323" s="28"/>
      <c r="AV323" s="25"/>
      <c r="AW323" s="20"/>
      <c r="AX323" t="e">
        <f>IF(MATCH(F323,Sheet1!A:A,0),"YES","NO")</f>
        <v>#N/A</v>
      </c>
      <c r="AY323" s="124"/>
    </row>
    <row r="324" spans="1:51" x14ac:dyDescent="0.35">
      <c r="A324" s="18" t="s">
        <v>559</v>
      </c>
      <c r="B324" s="19">
        <v>0.40889287291499998</v>
      </c>
      <c r="C324" s="19" t="e">
        <v>#N/A</v>
      </c>
      <c r="D324" s="18">
        <v>2023</v>
      </c>
      <c r="E324" s="20" t="s">
        <v>346</v>
      </c>
      <c r="F324" s="20" t="s">
        <v>1072</v>
      </c>
      <c r="G324" s="19" t="e">
        <v>#N/A</v>
      </c>
      <c r="H324" s="20" t="s">
        <v>697</v>
      </c>
      <c r="I324" s="20" t="s">
        <v>367</v>
      </c>
      <c r="J324" s="20" t="s">
        <v>158</v>
      </c>
      <c r="K324" s="20"/>
      <c r="L324" s="21"/>
      <c r="M324" s="21"/>
      <c r="N324" s="21" t="s">
        <v>2150</v>
      </c>
      <c r="O324" s="85" t="s">
        <v>1991</v>
      </c>
      <c r="P324" s="20">
        <v>2023</v>
      </c>
      <c r="Q324" s="20" t="s">
        <v>1985</v>
      </c>
      <c r="R324" s="20" t="s">
        <v>39</v>
      </c>
      <c r="S324" s="20" t="s">
        <v>1833</v>
      </c>
      <c r="T324" s="20" t="str">
        <f t="shared" si="15"/>
        <v>DWDM-4946A</v>
      </c>
      <c r="U324" s="20" t="s">
        <v>346</v>
      </c>
      <c r="V324" s="20" t="s">
        <v>390</v>
      </c>
      <c r="W324" s="20" t="s">
        <v>349</v>
      </c>
      <c r="X324" s="20" t="e">
        <v>#N/A</v>
      </c>
      <c r="Y324" s="20" t="e">
        <v>#N/A</v>
      </c>
      <c r="Z324" s="20" t="e">
        <v>#N/A</v>
      </c>
      <c r="AA324" s="132"/>
      <c r="AB324" s="20"/>
      <c r="AC324" s="21">
        <v>45266</v>
      </c>
      <c r="AD324" s="21"/>
      <c r="AE324" s="22"/>
      <c r="AF324" s="22"/>
      <c r="AG324" s="23"/>
      <c r="AH324" s="20" t="s">
        <v>66</v>
      </c>
      <c r="AI324" s="24"/>
      <c r="AJ324" s="25" t="s">
        <v>40</v>
      </c>
      <c r="AK324" s="20" t="s">
        <v>66</v>
      </c>
      <c r="AL324" s="21">
        <v>45249</v>
      </c>
      <c r="AM324" s="20" t="str">
        <f t="shared" ref="AM324:AM360" si="16">"Wk"&amp;WEEKNUM(AL324,21)</f>
        <v>Wk46</v>
      </c>
      <c r="AN324" t="e">
        <v>#N/A</v>
      </c>
      <c r="AO324" s="26"/>
      <c r="AP324" s="20"/>
      <c r="AQ324" s="20"/>
      <c r="AR324" s="20" t="s">
        <v>66</v>
      </c>
      <c r="AS324" s="20" t="s">
        <v>40</v>
      </c>
      <c r="AT324" s="27">
        <v>45281</v>
      </c>
      <c r="AU324" s="28"/>
      <c r="AV324" s="25"/>
      <c r="AW324" s="20"/>
      <c r="AX324" t="e">
        <f>IF(MATCH(F324,Sheet1!A:A,0),"YES","NO")</f>
        <v>#N/A</v>
      </c>
    </row>
    <row r="325" spans="1:51" x14ac:dyDescent="0.35">
      <c r="A325" s="18" t="s">
        <v>559</v>
      </c>
      <c r="B325" s="19">
        <v>0.40889287291499998</v>
      </c>
      <c r="C325" s="19" t="e">
        <v>#N/A</v>
      </c>
      <c r="D325" s="18">
        <v>2023</v>
      </c>
      <c r="E325" s="20" t="s">
        <v>243</v>
      </c>
      <c r="F325" s="20" t="s">
        <v>1073</v>
      </c>
      <c r="G325" s="19" t="e">
        <v>#N/A</v>
      </c>
      <c r="H325" s="20" t="s">
        <v>245</v>
      </c>
      <c r="I325" s="20" t="s">
        <v>367</v>
      </c>
      <c r="J325" s="20" t="s">
        <v>158</v>
      </c>
      <c r="K325" s="20"/>
      <c r="L325" s="21"/>
      <c r="M325" s="21"/>
      <c r="N325" s="21" t="e">
        <v>#N/A</v>
      </c>
      <c r="O325" s="85" t="s">
        <v>1878</v>
      </c>
      <c r="P325" s="20"/>
      <c r="Q325" s="20"/>
      <c r="R325" s="20"/>
      <c r="S325" s="20"/>
      <c r="T325" s="20" t="str">
        <f t="shared" si="15"/>
        <v>DWDM-</v>
      </c>
      <c r="U325" s="20"/>
      <c r="V325" s="20"/>
      <c r="W325" s="20"/>
      <c r="X325" s="20" t="e">
        <v>#N/A</v>
      </c>
      <c r="Y325" s="20" t="e">
        <v>#N/A</v>
      </c>
      <c r="Z325" s="20" t="e">
        <v>#N/A</v>
      </c>
      <c r="AA325" s="132"/>
      <c r="AB325" s="20"/>
      <c r="AC325" s="21">
        <v>45266</v>
      </c>
      <c r="AD325" s="21"/>
      <c r="AE325" s="22"/>
      <c r="AF325" s="22"/>
      <c r="AG325" s="23"/>
      <c r="AH325" s="20" t="s">
        <v>66</v>
      </c>
      <c r="AI325" s="24"/>
      <c r="AJ325" s="25" t="s">
        <v>40</v>
      </c>
      <c r="AK325" s="20" t="s">
        <v>66</v>
      </c>
      <c r="AL325" s="21">
        <v>45249</v>
      </c>
      <c r="AM325" s="20" t="str">
        <f t="shared" si="16"/>
        <v>Wk46</v>
      </c>
      <c r="AN325" t="e">
        <v>#N/A</v>
      </c>
      <c r="AO325" s="26"/>
      <c r="AP325" s="20"/>
      <c r="AQ325" s="20"/>
      <c r="AR325" s="20" t="s">
        <v>66</v>
      </c>
      <c r="AS325" s="20" t="s">
        <v>40</v>
      </c>
      <c r="AT325" s="27">
        <v>45281</v>
      </c>
      <c r="AU325" s="28"/>
      <c r="AV325" s="25"/>
      <c r="AW325" s="20"/>
      <c r="AX325" t="e">
        <f>IF(MATCH(F325,Sheet1!A:A,0),"YES","NO")</f>
        <v>#N/A</v>
      </c>
    </row>
    <row r="326" spans="1:51" x14ac:dyDescent="0.35">
      <c r="A326" s="18" t="s">
        <v>257</v>
      </c>
      <c r="B326" s="19">
        <v>0.23686822282100001</v>
      </c>
      <c r="C326" s="19" t="e">
        <v>#N/A</v>
      </c>
      <c r="D326" s="18">
        <v>2023</v>
      </c>
      <c r="E326" s="20" t="s">
        <v>1074</v>
      </c>
      <c r="F326" s="20" t="s">
        <v>1075</v>
      </c>
      <c r="G326" s="19" t="e">
        <v>#N/A</v>
      </c>
      <c r="H326" s="20" t="s">
        <v>1076</v>
      </c>
      <c r="I326" s="20" t="s">
        <v>367</v>
      </c>
      <c r="J326" s="20" t="s">
        <v>158</v>
      </c>
      <c r="K326" s="20"/>
      <c r="L326" s="21"/>
      <c r="M326" s="21"/>
      <c r="N326" s="21" t="s">
        <v>2139</v>
      </c>
      <c r="O326" s="85" t="s">
        <v>1990</v>
      </c>
      <c r="P326" s="20">
        <v>2023</v>
      </c>
      <c r="Q326" s="20" t="s">
        <v>1986</v>
      </c>
      <c r="R326" s="20" t="s">
        <v>39</v>
      </c>
      <c r="S326" s="20" t="s">
        <v>1833</v>
      </c>
      <c r="T326" s="20" t="str">
        <f t="shared" si="15"/>
        <v>DWDM-4688A</v>
      </c>
      <c r="U326" s="20" t="s">
        <v>1074</v>
      </c>
      <c r="V326" s="20" t="s">
        <v>40</v>
      </c>
      <c r="W326" s="20" t="s">
        <v>1755</v>
      </c>
      <c r="X326" s="20" t="e">
        <v>#N/A</v>
      </c>
      <c r="Y326" s="20" t="e">
        <v>#N/A</v>
      </c>
      <c r="Z326" s="20" t="e">
        <v>#N/A</v>
      </c>
      <c r="AA326" s="132"/>
      <c r="AB326" s="20"/>
      <c r="AC326" s="21">
        <v>45254</v>
      </c>
      <c r="AD326" s="21"/>
      <c r="AE326" s="22"/>
      <c r="AF326" s="22"/>
      <c r="AG326" s="23"/>
      <c r="AH326" s="20"/>
      <c r="AI326" s="24">
        <v>45329</v>
      </c>
      <c r="AJ326" s="25" t="s">
        <v>40</v>
      </c>
      <c r="AK326" s="20" t="s">
        <v>66</v>
      </c>
      <c r="AL326" s="21">
        <v>45329</v>
      </c>
      <c r="AM326" s="20" t="str">
        <f t="shared" si="16"/>
        <v>Wk6</v>
      </c>
      <c r="AN326" t="e">
        <v>#N/A</v>
      </c>
      <c r="AO326" s="26">
        <v>45329.408160995372</v>
      </c>
      <c r="AP326" s="20"/>
      <c r="AQ326" s="20"/>
      <c r="AR326" s="20"/>
      <c r="AS326" s="20" t="s">
        <v>40</v>
      </c>
      <c r="AT326" s="27">
        <v>45281</v>
      </c>
      <c r="AU326" s="28"/>
      <c r="AV326" s="25"/>
      <c r="AW326" s="20"/>
      <c r="AX326" t="e">
        <f>IF(MATCH(F326,Sheet1!A:A,0),"YES","NO")</f>
        <v>#N/A</v>
      </c>
    </row>
    <row r="327" spans="1:51" x14ac:dyDescent="0.35">
      <c r="A327" s="18" t="s">
        <v>257</v>
      </c>
      <c r="B327" s="19">
        <v>0.23686822282100001</v>
      </c>
      <c r="C327" s="19" t="e">
        <v>#N/A</v>
      </c>
      <c r="D327" s="18">
        <v>2023</v>
      </c>
      <c r="E327" s="20" t="s">
        <v>1077</v>
      </c>
      <c r="F327" s="20" t="s">
        <v>1078</v>
      </c>
      <c r="G327" s="19" t="e">
        <v>#N/A</v>
      </c>
      <c r="H327" s="20" t="s">
        <v>1079</v>
      </c>
      <c r="I327" s="20" t="s">
        <v>367</v>
      </c>
      <c r="J327" s="20" t="s">
        <v>158</v>
      </c>
      <c r="K327" s="20"/>
      <c r="L327" s="21"/>
      <c r="M327" s="21"/>
      <c r="N327" s="21" t="s">
        <v>2147</v>
      </c>
      <c r="O327" s="85" t="s">
        <v>1991</v>
      </c>
      <c r="P327" s="20">
        <v>2023</v>
      </c>
      <c r="Q327" s="20" t="s">
        <v>1987</v>
      </c>
      <c r="R327" s="20" t="s">
        <v>39</v>
      </c>
      <c r="S327" s="20" t="s">
        <v>1833</v>
      </c>
      <c r="T327" s="20" t="str">
        <f t="shared" si="15"/>
        <v>DWDM-4932A</v>
      </c>
      <c r="U327" s="20" t="s">
        <v>1077</v>
      </c>
      <c r="V327" s="20" t="s">
        <v>40</v>
      </c>
      <c r="W327" s="20" t="s">
        <v>1751</v>
      </c>
      <c r="X327" s="20" t="e">
        <v>#N/A</v>
      </c>
      <c r="Y327" s="20" t="e">
        <v>#N/A</v>
      </c>
      <c r="Z327" s="20" t="e">
        <v>#N/A</v>
      </c>
      <c r="AA327" s="132"/>
      <c r="AB327" s="20"/>
      <c r="AC327" s="21">
        <v>45252</v>
      </c>
      <c r="AD327" s="21"/>
      <c r="AE327" s="22"/>
      <c r="AF327" s="22"/>
      <c r="AG327" s="23"/>
      <c r="AH327" s="20" t="s">
        <v>66</v>
      </c>
      <c r="AI327" s="24"/>
      <c r="AJ327" s="25" t="s">
        <v>40</v>
      </c>
      <c r="AK327" s="20" t="s">
        <v>66</v>
      </c>
      <c r="AL327" s="21">
        <v>45249</v>
      </c>
      <c r="AM327" s="20" t="str">
        <f t="shared" si="16"/>
        <v>Wk46</v>
      </c>
      <c r="AN327" t="e">
        <v>#N/A</v>
      </c>
      <c r="AO327" s="26"/>
      <c r="AP327" s="20"/>
      <c r="AQ327" s="20"/>
      <c r="AR327" s="20" t="s">
        <v>66</v>
      </c>
      <c r="AS327" s="20" t="s">
        <v>40</v>
      </c>
      <c r="AT327" s="27">
        <v>45281</v>
      </c>
      <c r="AU327" s="28" t="s">
        <v>40</v>
      </c>
      <c r="AV327" s="25"/>
      <c r="AW327" s="20"/>
      <c r="AX327" t="e">
        <f>IF(MATCH(F327,Sheet1!A:A,0),"YES","NO")</f>
        <v>#N/A</v>
      </c>
    </row>
    <row r="328" spans="1:51" x14ac:dyDescent="0.35">
      <c r="A328" s="18" t="s">
        <v>1080</v>
      </c>
      <c r="B328" s="19">
        <v>0.31142861154599999</v>
      </c>
      <c r="C328" s="19" t="e">
        <v>#N/A</v>
      </c>
      <c r="D328" s="18">
        <v>2023</v>
      </c>
      <c r="E328" s="20" t="s">
        <v>277</v>
      </c>
      <c r="F328" s="20" t="s">
        <v>1081</v>
      </c>
      <c r="G328" s="19" t="e">
        <v>#N/A</v>
      </c>
      <c r="H328" s="20" t="s">
        <v>1082</v>
      </c>
      <c r="I328" s="20" t="s">
        <v>367</v>
      </c>
      <c r="J328" s="20" t="s">
        <v>96</v>
      </c>
      <c r="K328" s="20"/>
      <c r="L328" s="21"/>
      <c r="M328" s="21"/>
      <c r="N328" s="21" t="e">
        <v>#N/A</v>
      </c>
      <c r="O328" s="85" t="s">
        <v>1878</v>
      </c>
      <c r="P328" s="20"/>
      <c r="Q328" s="20"/>
      <c r="R328" s="20"/>
      <c r="S328" s="20"/>
      <c r="T328" s="20" t="str">
        <f t="shared" si="15"/>
        <v>DWDM-</v>
      </c>
      <c r="U328" s="20"/>
      <c r="V328" s="20"/>
      <c r="W328" s="20"/>
      <c r="X328" s="20" t="e">
        <v>#N/A</v>
      </c>
      <c r="Y328" s="20" t="e">
        <v>#N/A</v>
      </c>
      <c r="Z328" s="20" t="e">
        <v>#N/A</v>
      </c>
      <c r="AA328" s="132"/>
      <c r="AB328" s="20"/>
      <c r="AC328" s="21">
        <v>45272</v>
      </c>
      <c r="AD328" s="21"/>
      <c r="AE328" s="22" t="s">
        <v>1083</v>
      </c>
      <c r="AF328" s="22"/>
      <c r="AG328" s="23">
        <v>45303</v>
      </c>
      <c r="AH328" s="20" t="s">
        <v>66</v>
      </c>
      <c r="AI328" s="39">
        <v>45303</v>
      </c>
      <c r="AJ328" s="25">
        <v>45303</v>
      </c>
      <c r="AK328" s="20" t="s">
        <v>66</v>
      </c>
      <c r="AL328" s="21">
        <v>45307</v>
      </c>
      <c r="AM328" s="20" t="str">
        <f t="shared" si="16"/>
        <v>Wk3</v>
      </c>
      <c r="AN328" t="s">
        <v>2276</v>
      </c>
      <c r="AO328" s="26">
        <v>45307.433954629632</v>
      </c>
      <c r="AP328" s="26"/>
      <c r="AQ328" s="20"/>
      <c r="AR328" s="20"/>
      <c r="AS328" s="20"/>
      <c r="AT328" s="27"/>
      <c r="AU328" s="28"/>
      <c r="AV328" s="25"/>
      <c r="AW328" s="20"/>
      <c r="AX328" t="e">
        <f>IF(MATCH(F328,Sheet1!A:A,0),"YES","NO")</f>
        <v>#N/A</v>
      </c>
    </row>
    <row r="329" spans="1:51" x14ac:dyDescent="0.35">
      <c r="A329" s="18" t="s">
        <v>1080</v>
      </c>
      <c r="B329" s="19">
        <v>0.31142861154599999</v>
      </c>
      <c r="C329" s="19" t="e">
        <v>#N/A</v>
      </c>
      <c r="D329" s="18">
        <v>2023</v>
      </c>
      <c r="E329" s="20" t="s">
        <v>1084</v>
      </c>
      <c r="F329" s="20" t="s">
        <v>1085</v>
      </c>
      <c r="G329" s="19" t="e">
        <v>#N/A</v>
      </c>
      <c r="H329" s="20" t="s">
        <v>1086</v>
      </c>
      <c r="I329" s="20" t="s">
        <v>367</v>
      </c>
      <c r="J329" s="20" t="s">
        <v>96</v>
      </c>
      <c r="K329" s="20"/>
      <c r="L329" s="21"/>
      <c r="M329" s="21"/>
      <c r="N329" s="21" t="s">
        <v>2098</v>
      </c>
      <c r="O329" s="85" t="s">
        <v>1991</v>
      </c>
      <c r="P329" s="20">
        <v>2023</v>
      </c>
      <c r="Q329" s="20" t="s">
        <v>1985</v>
      </c>
      <c r="R329" s="20" t="s">
        <v>39</v>
      </c>
      <c r="S329" s="20" t="s">
        <v>1833</v>
      </c>
      <c r="T329" s="20" t="str">
        <f t="shared" si="15"/>
        <v>DWDM-1760A</v>
      </c>
      <c r="U329" s="20" t="s">
        <v>1084</v>
      </c>
      <c r="V329" s="20" t="s">
        <v>40</v>
      </c>
      <c r="W329" s="20" t="s">
        <v>1770</v>
      </c>
      <c r="X329" s="20" t="e">
        <v>#N/A</v>
      </c>
      <c r="Y329" s="20" t="e">
        <v>#N/A</v>
      </c>
      <c r="Z329" s="20" t="e">
        <v>#N/A</v>
      </c>
      <c r="AA329" s="132"/>
      <c r="AB329" s="20"/>
      <c r="AC329" s="21">
        <v>45245</v>
      </c>
      <c r="AD329" s="21"/>
      <c r="AE329" s="22"/>
      <c r="AF329" s="22"/>
      <c r="AG329" s="23"/>
      <c r="AH329" s="20" t="s">
        <v>66</v>
      </c>
      <c r="AI329" s="24"/>
      <c r="AJ329" s="25" t="s">
        <v>40</v>
      </c>
      <c r="AK329" s="20" t="s">
        <v>66</v>
      </c>
      <c r="AL329" s="21">
        <v>45250</v>
      </c>
      <c r="AM329" s="20" t="str">
        <f t="shared" si="16"/>
        <v>Wk47</v>
      </c>
      <c r="AN329" t="s">
        <v>2276</v>
      </c>
      <c r="AO329" s="26"/>
      <c r="AP329" s="20"/>
      <c r="AQ329" s="20"/>
      <c r="AR329" s="20"/>
      <c r="AS329" s="20"/>
      <c r="AT329" s="27">
        <v>0</v>
      </c>
      <c r="AU329" s="28"/>
      <c r="AV329" s="25"/>
      <c r="AW329" s="20"/>
      <c r="AX329" t="e">
        <f>IF(MATCH(F329,Sheet1!A:A,0),"YES","NO")</f>
        <v>#N/A</v>
      </c>
    </row>
    <row r="330" spans="1:51" x14ac:dyDescent="0.35">
      <c r="A330" s="18" t="s">
        <v>1080</v>
      </c>
      <c r="B330" s="19">
        <v>0.31142861154599999</v>
      </c>
      <c r="C330" s="19" t="e">
        <v>#N/A</v>
      </c>
      <c r="D330" s="18">
        <v>2023</v>
      </c>
      <c r="E330" s="20" t="s">
        <v>1084</v>
      </c>
      <c r="F330" s="20" t="s">
        <v>1087</v>
      </c>
      <c r="G330" s="19" t="e">
        <v>#N/A</v>
      </c>
      <c r="H330" s="20" t="s">
        <v>1088</v>
      </c>
      <c r="I330" s="20" t="s">
        <v>367</v>
      </c>
      <c r="J330" s="20" t="s">
        <v>96</v>
      </c>
      <c r="K330" s="20"/>
      <c r="L330" s="21"/>
      <c r="M330" s="21"/>
      <c r="N330" s="21" t="s">
        <v>2098</v>
      </c>
      <c r="O330" s="85" t="s">
        <v>1991</v>
      </c>
      <c r="P330" s="20">
        <v>2023</v>
      </c>
      <c r="Q330" s="20" t="s">
        <v>1985</v>
      </c>
      <c r="R330" s="20" t="s">
        <v>39</v>
      </c>
      <c r="S330" s="20" t="s">
        <v>1833</v>
      </c>
      <c r="T330" s="20" t="str">
        <f t="shared" si="15"/>
        <v>DWDM-1760A</v>
      </c>
      <c r="U330" s="20" t="s">
        <v>1084</v>
      </c>
      <c r="V330" s="20" t="s">
        <v>40</v>
      </c>
      <c r="W330" s="20" t="s">
        <v>1770</v>
      </c>
      <c r="X330" s="20" t="e">
        <v>#N/A</v>
      </c>
      <c r="Y330" s="20" t="e">
        <v>#N/A</v>
      </c>
      <c r="Z330" s="20" t="e">
        <v>#N/A</v>
      </c>
      <c r="AA330" s="132"/>
      <c r="AB330" s="20"/>
      <c r="AC330" s="21">
        <v>45245</v>
      </c>
      <c r="AD330" s="21"/>
      <c r="AE330" s="22"/>
      <c r="AF330" s="22"/>
      <c r="AG330" s="23"/>
      <c r="AH330" s="20" t="s">
        <v>66</v>
      </c>
      <c r="AI330" s="24"/>
      <c r="AJ330" s="25" t="s">
        <v>40</v>
      </c>
      <c r="AK330" s="20" t="s">
        <v>66</v>
      </c>
      <c r="AL330" s="21">
        <v>45250</v>
      </c>
      <c r="AM330" s="20" t="str">
        <f t="shared" si="16"/>
        <v>Wk47</v>
      </c>
      <c r="AN330" t="s">
        <v>2276</v>
      </c>
      <c r="AO330" s="26"/>
      <c r="AP330" s="20"/>
      <c r="AQ330" s="20"/>
      <c r="AR330" s="20"/>
      <c r="AS330" s="20"/>
      <c r="AT330" s="27">
        <v>0</v>
      </c>
      <c r="AU330" s="28"/>
      <c r="AV330" s="25"/>
      <c r="AW330" s="20"/>
      <c r="AX330" t="e">
        <f>IF(MATCH(F330,Sheet1!A:A,0),"YES","NO")</f>
        <v>#N/A</v>
      </c>
    </row>
    <row r="331" spans="1:51" x14ac:dyDescent="0.35">
      <c r="A331" s="18" t="s">
        <v>1080</v>
      </c>
      <c r="B331" s="19">
        <v>0.31142861154599999</v>
      </c>
      <c r="C331" s="19" t="e">
        <v>#N/A</v>
      </c>
      <c r="D331" s="18">
        <v>2023</v>
      </c>
      <c r="E331" s="20" t="s">
        <v>1089</v>
      </c>
      <c r="F331" s="20" t="s">
        <v>1090</v>
      </c>
      <c r="G331" s="19" t="e">
        <v>#N/A</v>
      </c>
      <c r="H331" s="20" t="s">
        <v>1091</v>
      </c>
      <c r="I331" s="20" t="s">
        <v>367</v>
      </c>
      <c r="J331" s="20" t="s">
        <v>96</v>
      </c>
      <c r="K331" s="20"/>
      <c r="L331" s="21"/>
      <c r="M331" s="21"/>
      <c r="N331" s="21" t="e">
        <v>#N/A</v>
      </c>
      <c r="O331" s="85" t="s">
        <v>1878</v>
      </c>
      <c r="P331" s="20"/>
      <c r="Q331" s="20"/>
      <c r="R331" s="20"/>
      <c r="S331" s="20"/>
      <c r="T331" s="20" t="str">
        <f t="shared" si="15"/>
        <v>DWDM-</v>
      </c>
      <c r="U331" s="20"/>
      <c r="V331" s="20"/>
      <c r="W331" s="20"/>
      <c r="X331" s="20" t="e">
        <v>#N/A</v>
      </c>
      <c r="Y331" s="20" t="e">
        <v>#N/A</v>
      </c>
      <c r="Z331" s="20" t="e">
        <v>#N/A</v>
      </c>
      <c r="AA331" s="132"/>
      <c r="AB331" s="20"/>
      <c r="AC331" s="21">
        <v>45252</v>
      </c>
      <c r="AD331" s="21"/>
      <c r="AE331" s="22"/>
      <c r="AF331" s="22"/>
      <c r="AG331" s="23"/>
      <c r="AH331" s="20" t="s">
        <v>66</v>
      </c>
      <c r="AI331" s="24"/>
      <c r="AJ331" s="25" t="s">
        <v>40</v>
      </c>
      <c r="AK331" s="20" t="s">
        <v>66</v>
      </c>
      <c r="AL331" s="21">
        <v>45252</v>
      </c>
      <c r="AM331" s="20" t="str">
        <f t="shared" si="16"/>
        <v>Wk47</v>
      </c>
      <c r="AN331" t="s">
        <v>2276</v>
      </c>
      <c r="AO331" s="26"/>
      <c r="AP331" s="20"/>
      <c r="AQ331" s="20"/>
      <c r="AR331" s="20"/>
      <c r="AS331" s="20"/>
      <c r="AT331" s="27"/>
      <c r="AU331" s="28"/>
      <c r="AV331" s="25"/>
      <c r="AW331" s="20"/>
      <c r="AX331" t="e">
        <f>IF(MATCH(F331,Sheet1!A:A,0),"YES","NO")</f>
        <v>#N/A</v>
      </c>
    </row>
    <row r="332" spans="1:51" x14ac:dyDescent="0.35">
      <c r="A332" s="59" t="s">
        <v>1092</v>
      </c>
      <c r="B332" s="60">
        <v>0.64447783209200005</v>
      </c>
      <c r="C332" s="19" t="e">
        <v>#N/A</v>
      </c>
      <c r="D332" s="18">
        <v>2023</v>
      </c>
      <c r="E332" s="61" t="s">
        <v>1093</v>
      </c>
      <c r="F332" s="61" t="s">
        <v>1094</v>
      </c>
      <c r="G332" s="19" t="e">
        <v>#N/A</v>
      </c>
      <c r="H332" s="48" t="s">
        <v>1095</v>
      </c>
      <c r="I332" s="61" t="s">
        <v>342</v>
      </c>
      <c r="J332" s="61" t="s">
        <v>96</v>
      </c>
      <c r="K332" s="61"/>
      <c r="L332" s="62"/>
      <c r="M332" s="40"/>
      <c r="N332" s="21" t="e">
        <v>#N/A</v>
      </c>
      <c r="O332" s="85" t="s">
        <v>1878</v>
      </c>
      <c r="P332" s="20"/>
      <c r="Q332" s="20"/>
      <c r="R332" s="20"/>
      <c r="S332" s="20"/>
      <c r="T332" s="20" t="str">
        <f t="shared" si="15"/>
        <v>DWDM-</v>
      </c>
      <c r="U332" s="20"/>
      <c r="V332" s="20"/>
      <c r="W332" s="20" t="s">
        <v>2295</v>
      </c>
      <c r="X332" s="20" t="e">
        <v>#N/A</v>
      </c>
      <c r="Y332" s="20" t="e">
        <v>#N/A</v>
      </c>
      <c r="Z332" s="20" t="e">
        <v>#N/A</v>
      </c>
      <c r="AA332" s="137"/>
      <c r="AB332" s="20"/>
      <c r="AC332" s="21">
        <v>45216</v>
      </c>
      <c r="AD332" s="63"/>
      <c r="AE332" s="64"/>
      <c r="AF332" s="22"/>
      <c r="AG332" s="65"/>
      <c r="AH332" s="48" t="s">
        <v>41</v>
      </c>
      <c r="AI332" s="66"/>
      <c r="AJ332" s="67" t="s">
        <v>40</v>
      </c>
      <c r="AK332" s="61" t="s">
        <v>41</v>
      </c>
      <c r="AL332" s="63">
        <v>45216</v>
      </c>
      <c r="AM332" s="20" t="str">
        <f t="shared" si="16"/>
        <v>Wk42</v>
      </c>
      <c r="AN332" t="e">
        <v>#N/A</v>
      </c>
      <c r="AO332" s="68"/>
      <c r="AP332" s="61"/>
      <c r="AQ332" s="48"/>
      <c r="AR332" s="61"/>
      <c r="AS332" s="48" t="s">
        <v>40</v>
      </c>
      <c r="AT332" s="69">
        <v>45216</v>
      </c>
      <c r="AU332" s="70"/>
      <c r="AV332" s="25"/>
      <c r="AW332" s="20"/>
      <c r="AX332" t="e">
        <f>IF(MATCH(F332,Sheet1!A:A,0),"YES","NO")</f>
        <v>#N/A</v>
      </c>
    </row>
    <row r="333" spans="1:51" x14ac:dyDescent="0.35">
      <c r="A333" s="18" t="s">
        <v>1092</v>
      </c>
      <c r="B333" s="19">
        <v>0.64447783209200005</v>
      </c>
      <c r="C333" s="19" t="e">
        <v>#N/A</v>
      </c>
      <c r="D333" s="18">
        <v>2023</v>
      </c>
      <c r="E333" s="31" t="s">
        <v>740</v>
      </c>
      <c r="F333" s="31" t="s">
        <v>1096</v>
      </c>
      <c r="G333" s="19" t="e">
        <v>#N/A</v>
      </c>
      <c r="H333" s="20" t="s">
        <v>742</v>
      </c>
      <c r="I333" s="31" t="s">
        <v>342</v>
      </c>
      <c r="J333" s="31" t="s">
        <v>96</v>
      </c>
      <c r="K333" s="31"/>
      <c r="L333" s="40"/>
      <c r="M333" s="40"/>
      <c r="N333" s="21" t="s">
        <v>2176</v>
      </c>
      <c r="O333" s="85" t="s">
        <v>1990</v>
      </c>
      <c r="P333" s="20">
        <v>2023</v>
      </c>
      <c r="Q333" s="20" t="s">
        <v>1986</v>
      </c>
      <c r="R333" s="20" t="s">
        <v>39</v>
      </c>
      <c r="S333" s="20" t="s">
        <v>1833</v>
      </c>
      <c r="T333" s="20" t="str">
        <f t="shared" si="15"/>
        <v>DWDM-6502A</v>
      </c>
      <c r="U333" s="20" t="s">
        <v>740</v>
      </c>
      <c r="V333" s="20" t="s">
        <v>40</v>
      </c>
      <c r="W333" s="20" t="s">
        <v>2295</v>
      </c>
      <c r="X333" s="20" t="e">
        <v>#N/A</v>
      </c>
      <c r="Y333" s="20" t="e">
        <v>#N/A</v>
      </c>
      <c r="Z333" s="20" t="e">
        <v>#N/A</v>
      </c>
      <c r="AA333" s="132">
        <v>45363</v>
      </c>
      <c r="AB333" s="20" t="str">
        <f>"Wk"&amp;WEEKNUM(AA333,21)</f>
        <v>Wk11</v>
      </c>
      <c r="AC333" s="21">
        <v>45363</v>
      </c>
      <c r="AD333" s="21"/>
      <c r="AE333" s="22"/>
      <c r="AF333" s="22"/>
      <c r="AG333" s="41"/>
      <c r="AH333" s="20" t="s">
        <v>41</v>
      </c>
      <c r="AI333" s="42"/>
      <c r="AJ333" s="25" t="s">
        <v>40</v>
      </c>
      <c r="AK333" s="31" t="s">
        <v>41</v>
      </c>
      <c r="AL333" s="21">
        <v>45216</v>
      </c>
      <c r="AM333" s="20" t="str">
        <f t="shared" si="16"/>
        <v>Wk42</v>
      </c>
      <c r="AN333" t="e">
        <v>#N/A</v>
      </c>
      <c r="AO333" s="43"/>
      <c r="AP333" s="31"/>
      <c r="AQ333" s="20"/>
      <c r="AR333" s="31"/>
      <c r="AS333" s="20" t="s">
        <v>40</v>
      </c>
      <c r="AT333" s="27">
        <v>45216</v>
      </c>
      <c r="AU333" s="28"/>
      <c r="AV333" s="25"/>
      <c r="AW333" s="20"/>
      <c r="AX333" t="e">
        <f>IF(MATCH(F333,Sheet1!A:A,0),"YES","NO")</f>
        <v>#N/A</v>
      </c>
    </row>
    <row r="334" spans="1:51" hidden="1" x14ac:dyDescent="0.35">
      <c r="A334" s="18" t="s">
        <v>280</v>
      </c>
      <c r="B334" s="19">
        <v>0.38822233538799999</v>
      </c>
      <c r="C334" s="19">
        <v>0.53254595616300004</v>
      </c>
      <c r="D334" s="18">
        <v>2023</v>
      </c>
      <c r="E334" s="20" t="s">
        <v>281</v>
      </c>
      <c r="F334" s="20" t="s">
        <v>1097</v>
      </c>
      <c r="G334" s="19">
        <v>0.53254595616300004</v>
      </c>
      <c r="H334" s="20" t="s">
        <v>1098</v>
      </c>
      <c r="I334" s="20" t="s">
        <v>367</v>
      </c>
      <c r="J334" s="20" t="s">
        <v>96</v>
      </c>
      <c r="K334" s="20"/>
      <c r="L334" s="21"/>
      <c r="M334" s="21"/>
      <c r="N334" s="21" t="s">
        <v>2043</v>
      </c>
      <c r="O334" s="85" t="s">
        <v>1990</v>
      </c>
      <c r="P334" s="20">
        <v>2024</v>
      </c>
      <c r="Q334" s="20" t="s">
        <v>184</v>
      </c>
      <c r="R334" s="20" t="s">
        <v>39</v>
      </c>
      <c r="S334" s="20" t="s">
        <v>1982</v>
      </c>
      <c r="T334" s="20" t="str">
        <f t="shared" si="15"/>
        <v>DWDM-1553A</v>
      </c>
      <c r="U334" s="20" t="s">
        <v>281</v>
      </c>
      <c r="V334" s="20" t="s">
        <v>1897</v>
      </c>
      <c r="W334" s="20" t="s">
        <v>2228</v>
      </c>
      <c r="X334" s="20" t="e">
        <v>#N/A</v>
      </c>
      <c r="Y334" s="20" t="e">
        <v>#N/A</v>
      </c>
      <c r="Z334" s="20" t="e">
        <v>#N/A</v>
      </c>
      <c r="AA334" s="132"/>
      <c r="AB334" s="20"/>
      <c r="AC334" s="21"/>
      <c r="AD334" s="21" t="s">
        <v>1099</v>
      </c>
      <c r="AE334" s="22" t="s">
        <v>1099</v>
      </c>
      <c r="AF334" s="22"/>
      <c r="AG334" s="23"/>
      <c r="AH334" s="20"/>
      <c r="AI334" s="24"/>
      <c r="AJ334" s="25" t="s">
        <v>1100</v>
      </c>
      <c r="AK334" s="20"/>
      <c r="AL334" s="21"/>
      <c r="AM334" s="20"/>
      <c r="AN334" t="s">
        <v>2278</v>
      </c>
      <c r="AO334" s="26"/>
      <c r="AP334" s="20"/>
      <c r="AQ334" s="20"/>
      <c r="AR334" s="20"/>
      <c r="AS334" s="20"/>
      <c r="AT334" s="27">
        <v>0</v>
      </c>
      <c r="AU334" s="28"/>
      <c r="AV334" s="25"/>
      <c r="AW334" s="20"/>
      <c r="AX334" t="e">
        <f>IF(MATCH(F334,Sheet1!A:A,0),"YES","NO")</f>
        <v>#N/A</v>
      </c>
    </row>
    <row r="335" spans="1:51" x14ac:dyDescent="0.35">
      <c r="A335" s="18" t="s">
        <v>280</v>
      </c>
      <c r="B335" s="19">
        <v>0.38822233538799999</v>
      </c>
      <c r="C335" s="19">
        <v>0.53254595616300004</v>
      </c>
      <c r="D335" s="18">
        <v>2023</v>
      </c>
      <c r="E335" s="20" t="s">
        <v>284</v>
      </c>
      <c r="F335" s="20" t="s">
        <v>1101</v>
      </c>
      <c r="G335" s="19">
        <v>0.53254595616300004</v>
      </c>
      <c r="H335" s="20" t="s">
        <v>1102</v>
      </c>
      <c r="I335" s="20" t="s">
        <v>367</v>
      </c>
      <c r="J335" s="20" t="s">
        <v>96</v>
      </c>
      <c r="K335" s="20"/>
      <c r="L335" s="21"/>
      <c r="M335" s="21"/>
      <c r="N335" s="21" t="s">
        <v>2037</v>
      </c>
      <c r="O335" s="85" t="s">
        <v>1990</v>
      </c>
      <c r="P335" s="20">
        <v>2024</v>
      </c>
      <c r="Q335" s="20" t="s">
        <v>184</v>
      </c>
      <c r="R335" s="20" t="s">
        <v>39</v>
      </c>
      <c r="S335" s="20" t="s">
        <v>280</v>
      </c>
      <c r="T335" s="20" t="str">
        <f t="shared" si="15"/>
        <v>DWDM-1556A</v>
      </c>
      <c r="U335" s="20" t="s">
        <v>284</v>
      </c>
      <c r="V335" s="20" t="s">
        <v>1897</v>
      </c>
      <c r="W335" s="20" t="s">
        <v>1769</v>
      </c>
      <c r="X335" s="20" t="e">
        <v>#N/A</v>
      </c>
      <c r="Y335" s="20" t="e">
        <v>#N/A</v>
      </c>
      <c r="Z335" s="20" t="e">
        <v>#N/A</v>
      </c>
      <c r="AA335" s="132"/>
      <c r="AB335" s="20"/>
      <c r="AC335" s="21">
        <v>45210</v>
      </c>
      <c r="AD335" s="21"/>
      <c r="AE335" s="22"/>
      <c r="AF335" s="22"/>
      <c r="AG335" s="23"/>
      <c r="AH335" s="20"/>
      <c r="AI335" s="24"/>
      <c r="AJ335" s="25" t="s">
        <v>40</v>
      </c>
      <c r="AK335" s="20" t="s">
        <v>66</v>
      </c>
      <c r="AL335" s="21">
        <v>45237</v>
      </c>
      <c r="AM335" s="20" t="str">
        <f t="shared" si="16"/>
        <v>Wk45</v>
      </c>
      <c r="AN335" t="s">
        <v>2278</v>
      </c>
      <c r="AO335" s="26"/>
      <c r="AP335" s="20"/>
      <c r="AQ335" s="20"/>
      <c r="AR335" s="20"/>
      <c r="AS335" s="20" t="s">
        <v>40</v>
      </c>
      <c r="AT335" s="27">
        <v>45237</v>
      </c>
      <c r="AU335" s="28"/>
      <c r="AV335" s="25"/>
      <c r="AW335" s="20"/>
      <c r="AX335" t="e">
        <f>IF(MATCH(F335,Sheet1!A:A,0),"YES","NO")</f>
        <v>#N/A</v>
      </c>
    </row>
    <row r="336" spans="1:51" x14ac:dyDescent="0.35">
      <c r="A336" s="59" t="s">
        <v>280</v>
      </c>
      <c r="B336" s="60">
        <v>0.38822233538799999</v>
      </c>
      <c r="C336" s="60">
        <v>0.53254595616300004</v>
      </c>
      <c r="D336" s="18">
        <v>2023</v>
      </c>
      <c r="E336" s="48" t="s">
        <v>287</v>
      </c>
      <c r="F336" s="20" t="s">
        <v>1103</v>
      </c>
      <c r="G336" s="60">
        <v>0.53254595616300004</v>
      </c>
      <c r="H336" s="48" t="s">
        <v>1104</v>
      </c>
      <c r="I336" s="20" t="s">
        <v>367</v>
      </c>
      <c r="J336" s="48" t="s">
        <v>96</v>
      </c>
      <c r="K336" s="48"/>
      <c r="L336" s="63"/>
      <c r="M336" s="63"/>
      <c r="N336" s="21" t="s">
        <v>2090</v>
      </c>
      <c r="O336" s="85" t="s">
        <v>1990</v>
      </c>
      <c r="P336" s="20">
        <v>2023</v>
      </c>
      <c r="Q336" s="20" t="s">
        <v>1984</v>
      </c>
      <c r="R336" s="20" t="s">
        <v>39</v>
      </c>
      <c r="S336" s="20" t="s">
        <v>1833</v>
      </c>
      <c r="T336" s="20" t="str">
        <f t="shared" si="15"/>
        <v>DWDM-1599A</v>
      </c>
      <c r="U336" s="20" t="s">
        <v>287</v>
      </c>
      <c r="V336" s="20" t="s">
        <v>40</v>
      </c>
      <c r="W336" s="20" t="s">
        <v>1769</v>
      </c>
      <c r="X336" s="20" t="e">
        <v>#N/A</v>
      </c>
      <c r="Y336" s="20" t="e">
        <v>#N/A</v>
      </c>
      <c r="Z336" s="20" t="e">
        <v>#N/A</v>
      </c>
      <c r="AA336" s="137"/>
      <c r="AB336" s="20"/>
      <c r="AC336" s="21">
        <v>45210</v>
      </c>
      <c r="AD336" s="63"/>
      <c r="AE336" s="64"/>
      <c r="AF336" s="22"/>
      <c r="AG336" s="71"/>
      <c r="AH336" s="48" t="s">
        <v>66</v>
      </c>
      <c r="AI336" s="72"/>
      <c r="AJ336" s="67" t="s">
        <v>40</v>
      </c>
      <c r="AK336" s="48" t="s">
        <v>66</v>
      </c>
      <c r="AL336" s="63">
        <v>45237</v>
      </c>
      <c r="AM336" s="20" t="str">
        <f t="shared" si="16"/>
        <v>Wk45</v>
      </c>
      <c r="AN336" t="s">
        <v>2278</v>
      </c>
      <c r="AO336" s="73"/>
      <c r="AP336" s="48"/>
      <c r="AQ336" s="48"/>
      <c r="AR336" s="48" t="s">
        <v>41</v>
      </c>
      <c r="AS336" s="48" t="s">
        <v>40</v>
      </c>
      <c r="AT336" s="69">
        <v>45237</v>
      </c>
      <c r="AU336" s="28"/>
      <c r="AV336" s="25"/>
      <c r="AW336" s="20"/>
      <c r="AX336" t="e">
        <f>IF(MATCH(F336,Sheet1!A:A,0),"YES","NO")</f>
        <v>#N/A</v>
      </c>
    </row>
    <row r="337" spans="1:50" x14ac:dyDescent="0.35">
      <c r="A337" s="18" t="s">
        <v>280</v>
      </c>
      <c r="B337" s="19">
        <v>0.38822233538799999</v>
      </c>
      <c r="C337" s="19">
        <v>0.53254595616300004</v>
      </c>
      <c r="D337" s="18">
        <v>2023</v>
      </c>
      <c r="E337" s="20" t="s">
        <v>290</v>
      </c>
      <c r="F337" s="20" t="s">
        <v>1105</v>
      </c>
      <c r="G337" s="19">
        <v>0.53254595616300004</v>
      </c>
      <c r="H337" s="20" t="s">
        <v>1106</v>
      </c>
      <c r="I337" s="20" t="s">
        <v>367</v>
      </c>
      <c r="J337" s="48" t="s">
        <v>96</v>
      </c>
      <c r="K337" s="48"/>
      <c r="L337" s="21"/>
      <c r="M337" s="21"/>
      <c r="N337" s="21" t="s">
        <v>2038</v>
      </c>
      <c r="O337" s="85" t="s">
        <v>1990</v>
      </c>
      <c r="P337" s="20">
        <v>2024</v>
      </c>
      <c r="Q337" s="20" t="s">
        <v>1989</v>
      </c>
      <c r="R337" s="20" t="s">
        <v>39</v>
      </c>
      <c r="S337" s="20" t="s">
        <v>280</v>
      </c>
      <c r="T337" s="20" t="str">
        <f t="shared" si="15"/>
        <v>DWDM-2402B</v>
      </c>
      <c r="U337" s="20" t="s">
        <v>290</v>
      </c>
      <c r="V337" s="20" t="s">
        <v>1897</v>
      </c>
      <c r="W337" s="20" t="s">
        <v>1801</v>
      </c>
      <c r="X337" s="20" t="e">
        <v>#N/A</v>
      </c>
      <c r="Y337" s="20" t="e">
        <v>#N/A</v>
      </c>
      <c r="Z337" s="20" t="e">
        <v>#N/A</v>
      </c>
      <c r="AA337" s="132"/>
      <c r="AB337" s="20"/>
      <c r="AC337" s="21">
        <v>45212</v>
      </c>
      <c r="AD337" s="21"/>
      <c r="AE337" s="22"/>
      <c r="AF337" s="22"/>
      <c r="AG337" s="23"/>
      <c r="AH337" s="20" t="s">
        <v>66</v>
      </c>
      <c r="AI337" s="24"/>
      <c r="AJ337" s="25" t="s">
        <v>40</v>
      </c>
      <c r="AK337" s="20" t="s">
        <v>66</v>
      </c>
      <c r="AL337" s="21">
        <v>45237</v>
      </c>
      <c r="AM337" s="20" t="str">
        <f t="shared" si="16"/>
        <v>Wk45</v>
      </c>
      <c r="AN337" t="s">
        <v>2278</v>
      </c>
      <c r="AO337" s="26"/>
      <c r="AP337" s="20"/>
      <c r="AQ337" s="20"/>
      <c r="AR337" s="20" t="s">
        <v>41</v>
      </c>
      <c r="AS337" s="20" t="s">
        <v>40</v>
      </c>
      <c r="AT337" s="27">
        <v>45237</v>
      </c>
      <c r="AU337" s="28"/>
      <c r="AV337" s="25"/>
      <c r="AW337" s="20"/>
      <c r="AX337" t="e">
        <f>IF(MATCH(F337,Sheet1!A:A,0),"YES","NO")</f>
        <v>#N/A</v>
      </c>
    </row>
    <row r="338" spans="1:50" x14ac:dyDescent="0.35">
      <c r="A338" s="18" t="s">
        <v>1107</v>
      </c>
      <c r="B338" s="19">
        <v>0.61690902197099995</v>
      </c>
      <c r="C338" s="19">
        <v>1.2730434233349999</v>
      </c>
      <c r="D338" s="18">
        <v>2023</v>
      </c>
      <c r="E338" s="31" t="s">
        <v>1108</v>
      </c>
      <c r="F338" s="31" t="s">
        <v>1109</v>
      </c>
      <c r="G338" s="19">
        <v>1.2730434233349999</v>
      </c>
      <c r="H338" s="20" t="s">
        <v>1110</v>
      </c>
      <c r="I338" s="31" t="s">
        <v>426</v>
      </c>
      <c r="J338" s="61" t="s">
        <v>96</v>
      </c>
      <c r="K338" s="61"/>
      <c r="L338" s="40"/>
      <c r="M338" s="40"/>
      <c r="N338" s="21" t="e">
        <v>#N/A</v>
      </c>
      <c r="O338" s="85" t="s">
        <v>1878</v>
      </c>
      <c r="P338" s="20"/>
      <c r="Q338" s="20"/>
      <c r="R338" s="20"/>
      <c r="S338" s="20"/>
      <c r="T338" s="20" t="str">
        <f t="shared" si="15"/>
        <v>DWDM-</v>
      </c>
      <c r="U338" s="20"/>
      <c r="V338" s="20"/>
      <c r="W338" s="20" t="s">
        <v>2295</v>
      </c>
      <c r="X338" s="20" t="e">
        <v>#N/A</v>
      </c>
      <c r="Y338" s="20" t="e">
        <v>#N/A</v>
      </c>
      <c r="Z338" s="20" t="e">
        <v>#N/A</v>
      </c>
      <c r="AA338" s="132"/>
      <c r="AB338" s="20"/>
      <c r="AC338" s="21">
        <v>45236</v>
      </c>
      <c r="AD338" s="21"/>
      <c r="AE338" s="22"/>
      <c r="AF338" s="22"/>
      <c r="AG338" s="41"/>
      <c r="AH338" s="20" t="s">
        <v>41</v>
      </c>
      <c r="AI338" s="42"/>
      <c r="AJ338" s="25" t="s">
        <v>40</v>
      </c>
      <c r="AK338" s="31" t="s">
        <v>41</v>
      </c>
      <c r="AL338" s="21">
        <v>45237</v>
      </c>
      <c r="AM338" s="20" t="str">
        <f t="shared" si="16"/>
        <v>Wk45</v>
      </c>
      <c r="AN338" t="e">
        <v>#N/A</v>
      </c>
      <c r="AO338" s="43"/>
      <c r="AP338" s="31"/>
      <c r="AQ338" s="20"/>
      <c r="AR338" s="31"/>
      <c r="AS338" s="20" t="s">
        <v>40</v>
      </c>
      <c r="AT338" s="27">
        <v>45237</v>
      </c>
      <c r="AU338" s="28" t="s">
        <v>40</v>
      </c>
      <c r="AV338" s="25"/>
      <c r="AW338" s="20"/>
      <c r="AX338" t="e">
        <f>IF(MATCH(F338,Sheet1!A:A,0),"YES","NO")</f>
        <v>#N/A</v>
      </c>
    </row>
    <row r="339" spans="1:50" x14ac:dyDescent="0.35">
      <c r="A339" s="18" t="s">
        <v>1107</v>
      </c>
      <c r="B339" s="19">
        <v>0.61690902197099995</v>
      </c>
      <c r="C339" s="19">
        <v>1.2730434233349999</v>
      </c>
      <c r="D339" s="18">
        <v>2023</v>
      </c>
      <c r="E339" s="31" t="s">
        <v>281</v>
      </c>
      <c r="F339" s="31" t="s">
        <v>1111</v>
      </c>
      <c r="G339" s="19">
        <v>1.2730434233349999</v>
      </c>
      <c r="H339" s="20" t="s">
        <v>1112</v>
      </c>
      <c r="I339" s="31" t="s">
        <v>426</v>
      </c>
      <c r="J339" s="61" t="s">
        <v>96</v>
      </c>
      <c r="K339" s="61"/>
      <c r="L339" s="40"/>
      <c r="M339" s="40"/>
      <c r="N339" s="21" t="s">
        <v>2043</v>
      </c>
      <c r="O339" s="85" t="s">
        <v>1990</v>
      </c>
      <c r="P339" s="20">
        <v>2024</v>
      </c>
      <c r="Q339" s="20" t="s">
        <v>184</v>
      </c>
      <c r="R339" s="20" t="s">
        <v>39</v>
      </c>
      <c r="S339" s="20" t="s">
        <v>1982</v>
      </c>
      <c r="T339" s="20" t="str">
        <f t="shared" si="15"/>
        <v>DWDM-1553A</v>
      </c>
      <c r="U339" s="20" t="s">
        <v>281</v>
      </c>
      <c r="V339" s="20" t="s">
        <v>1897</v>
      </c>
      <c r="W339" s="20" t="s">
        <v>2295</v>
      </c>
      <c r="X339" s="20" t="e">
        <v>#N/A</v>
      </c>
      <c r="Y339" s="20" t="e">
        <v>#N/A</v>
      </c>
      <c r="Z339" s="20" t="e">
        <v>#N/A</v>
      </c>
      <c r="AA339" s="132"/>
      <c r="AB339" s="20"/>
      <c r="AC339" s="21">
        <v>45236</v>
      </c>
      <c r="AD339" s="21"/>
      <c r="AE339" s="22"/>
      <c r="AF339" s="22"/>
      <c r="AG339" s="41"/>
      <c r="AH339" s="20" t="s">
        <v>41</v>
      </c>
      <c r="AI339" s="42"/>
      <c r="AJ339" s="25" t="s">
        <v>40</v>
      </c>
      <c r="AK339" s="31" t="s">
        <v>41</v>
      </c>
      <c r="AL339" s="21">
        <v>45237</v>
      </c>
      <c r="AM339" s="20" t="str">
        <f t="shared" si="16"/>
        <v>Wk45</v>
      </c>
      <c r="AN339" t="e">
        <v>#N/A</v>
      </c>
      <c r="AO339" s="43"/>
      <c r="AP339" s="31"/>
      <c r="AQ339" s="20"/>
      <c r="AR339" s="31"/>
      <c r="AS339" s="20" t="s">
        <v>40</v>
      </c>
      <c r="AT339" s="27">
        <v>45237</v>
      </c>
      <c r="AU339" s="28" t="s">
        <v>40</v>
      </c>
      <c r="AV339" s="25"/>
      <c r="AW339" s="20"/>
      <c r="AX339" t="e">
        <f>IF(MATCH(F339,Sheet1!A:A,0),"YES","NO")</f>
        <v>#N/A</v>
      </c>
    </row>
    <row r="340" spans="1:50" x14ac:dyDescent="0.35">
      <c r="A340" s="18" t="s">
        <v>1107</v>
      </c>
      <c r="B340" s="19">
        <v>0.61690902197099995</v>
      </c>
      <c r="C340" s="19">
        <v>1.2730434233349999</v>
      </c>
      <c r="D340" s="18">
        <v>2023</v>
      </c>
      <c r="E340" s="31" t="s">
        <v>268</v>
      </c>
      <c r="F340" s="31" t="s">
        <v>1113</v>
      </c>
      <c r="G340" s="19">
        <v>1.2730434233349999</v>
      </c>
      <c r="H340" s="20" t="s">
        <v>1114</v>
      </c>
      <c r="I340" s="31" t="s">
        <v>426</v>
      </c>
      <c r="J340" s="61" t="s">
        <v>96</v>
      </c>
      <c r="K340" s="61"/>
      <c r="L340" s="40"/>
      <c r="M340" s="40"/>
      <c r="N340" s="21" t="s">
        <v>2033</v>
      </c>
      <c r="O340" s="85" t="s">
        <v>1990</v>
      </c>
      <c r="P340" s="20">
        <v>2024</v>
      </c>
      <c r="Q340" s="20" t="s">
        <v>184</v>
      </c>
      <c r="R340" s="20" t="s">
        <v>39</v>
      </c>
      <c r="S340" s="20" t="s">
        <v>267</v>
      </c>
      <c r="T340" s="20" t="str">
        <f t="shared" si="15"/>
        <v>DWDM-1554A</v>
      </c>
      <c r="U340" s="20" t="s">
        <v>268</v>
      </c>
      <c r="V340" s="20" t="s">
        <v>1897</v>
      </c>
      <c r="W340" s="20" t="s">
        <v>2295</v>
      </c>
      <c r="X340" s="20" t="e">
        <v>#N/A</v>
      </c>
      <c r="Y340" s="20" t="e">
        <v>#N/A</v>
      </c>
      <c r="Z340" s="20" t="e">
        <v>#N/A</v>
      </c>
      <c r="AA340" s="132"/>
      <c r="AB340" s="20"/>
      <c r="AC340" s="21">
        <v>45236</v>
      </c>
      <c r="AD340" s="21"/>
      <c r="AE340" s="22"/>
      <c r="AF340" s="22"/>
      <c r="AG340" s="41"/>
      <c r="AH340" s="20" t="s">
        <v>41</v>
      </c>
      <c r="AI340" s="42"/>
      <c r="AJ340" s="25" t="s">
        <v>40</v>
      </c>
      <c r="AK340" s="31" t="s">
        <v>41</v>
      </c>
      <c r="AL340" s="21">
        <v>45237</v>
      </c>
      <c r="AM340" s="20" t="str">
        <f t="shared" si="16"/>
        <v>Wk45</v>
      </c>
      <c r="AN340" t="e">
        <v>#N/A</v>
      </c>
      <c r="AO340" s="43"/>
      <c r="AP340" s="31"/>
      <c r="AQ340" s="20"/>
      <c r="AR340" s="31"/>
      <c r="AS340" s="20" t="s">
        <v>40</v>
      </c>
      <c r="AT340" s="27">
        <v>45237</v>
      </c>
      <c r="AU340" s="28" t="s">
        <v>40</v>
      </c>
      <c r="AV340" s="25"/>
      <c r="AW340" s="20"/>
      <c r="AX340" t="e">
        <f>IF(MATCH(F340,Sheet1!A:A,0),"YES","NO")</f>
        <v>#N/A</v>
      </c>
    </row>
    <row r="341" spans="1:50" x14ac:dyDescent="0.35">
      <c r="A341" s="18" t="s">
        <v>1107</v>
      </c>
      <c r="B341" s="19">
        <v>0.61690902197099995</v>
      </c>
      <c r="C341" s="19">
        <v>1.2730434233349999</v>
      </c>
      <c r="D341" s="18">
        <v>2023</v>
      </c>
      <c r="E341" s="20" t="s">
        <v>277</v>
      </c>
      <c r="F341" s="20" t="s">
        <v>1115</v>
      </c>
      <c r="G341" s="19">
        <v>1.2730434233349999</v>
      </c>
      <c r="H341" s="20" t="s">
        <v>1116</v>
      </c>
      <c r="I341" s="20" t="s">
        <v>426</v>
      </c>
      <c r="J341" s="48" t="s">
        <v>96</v>
      </c>
      <c r="K341" s="48"/>
      <c r="L341" s="21"/>
      <c r="M341" s="21"/>
      <c r="N341" s="21" t="e">
        <v>#N/A</v>
      </c>
      <c r="O341" s="85" t="s">
        <v>1878</v>
      </c>
      <c r="P341" s="20"/>
      <c r="Q341" s="20"/>
      <c r="R341" s="20"/>
      <c r="S341" s="20"/>
      <c r="T341" s="20" t="str">
        <f t="shared" si="15"/>
        <v>DWDM-</v>
      </c>
      <c r="U341" s="20"/>
      <c r="V341" s="20"/>
      <c r="W341" s="20" t="s">
        <v>2295</v>
      </c>
      <c r="X341" s="20" t="e">
        <v>#N/A</v>
      </c>
      <c r="Y341" s="20" t="e">
        <v>#N/A</v>
      </c>
      <c r="Z341" s="20" t="e">
        <v>#N/A</v>
      </c>
      <c r="AA341" s="132"/>
      <c r="AB341" s="20"/>
      <c r="AC341" s="21">
        <v>45237</v>
      </c>
      <c r="AD341" s="21"/>
      <c r="AE341" s="22"/>
      <c r="AF341" s="22"/>
      <c r="AG341" s="23"/>
      <c r="AH341" s="20" t="s">
        <v>41</v>
      </c>
      <c r="AI341" s="24"/>
      <c r="AJ341" s="25" t="s">
        <v>40</v>
      </c>
      <c r="AK341" s="20" t="s">
        <v>41</v>
      </c>
      <c r="AL341" s="21">
        <v>45237</v>
      </c>
      <c r="AM341" s="20" t="str">
        <f t="shared" si="16"/>
        <v>Wk45</v>
      </c>
      <c r="AN341" t="e">
        <v>#N/A</v>
      </c>
      <c r="AO341" s="26"/>
      <c r="AP341" s="20"/>
      <c r="AQ341" s="20"/>
      <c r="AR341" s="20" t="s">
        <v>66</v>
      </c>
      <c r="AS341" s="20" t="s">
        <v>40</v>
      </c>
      <c r="AT341" s="27">
        <v>45237</v>
      </c>
      <c r="AU341" s="28" t="s">
        <v>40</v>
      </c>
      <c r="AV341" s="25"/>
      <c r="AW341" s="20"/>
      <c r="AX341" t="e">
        <f>IF(MATCH(F341,Sheet1!A:A,0),"YES","NO")</f>
        <v>#N/A</v>
      </c>
    </row>
    <row r="342" spans="1:50" x14ac:dyDescent="0.35">
      <c r="A342" s="18" t="s">
        <v>791</v>
      </c>
      <c r="B342" s="19" t="e">
        <v>#N/A</v>
      </c>
      <c r="C342" s="19" t="e">
        <v>#N/A</v>
      </c>
      <c r="D342" s="18">
        <v>2023</v>
      </c>
      <c r="E342" s="20" t="s">
        <v>1117</v>
      </c>
      <c r="F342" s="20" t="s">
        <v>1118</v>
      </c>
      <c r="G342" s="19" t="e">
        <v>#N/A</v>
      </c>
      <c r="H342" s="20" t="s">
        <v>1119</v>
      </c>
      <c r="I342" s="20" t="s">
        <v>367</v>
      </c>
      <c r="J342" s="48" t="s">
        <v>96</v>
      </c>
      <c r="K342" s="48"/>
      <c r="L342" s="21"/>
      <c r="M342" s="21"/>
      <c r="N342" s="21" t="s">
        <v>2082</v>
      </c>
      <c r="O342" s="85" t="s">
        <v>1990</v>
      </c>
      <c r="P342" s="20">
        <v>2023</v>
      </c>
      <c r="Q342" s="20" t="s">
        <v>1985</v>
      </c>
      <c r="R342" s="20" t="s">
        <v>39</v>
      </c>
      <c r="S342" s="20" t="s">
        <v>1833</v>
      </c>
      <c r="T342" s="20" t="str">
        <f t="shared" si="15"/>
        <v>DWDM-1533A</v>
      </c>
      <c r="U342" s="20" t="s">
        <v>1117</v>
      </c>
      <c r="V342" s="20" t="s">
        <v>40</v>
      </c>
      <c r="W342" s="20" t="s">
        <v>1767</v>
      </c>
      <c r="X342" s="20" t="e">
        <v>#N/A</v>
      </c>
      <c r="Y342" s="20" t="e">
        <v>#N/A</v>
      </c>
      <c r="Z342" s="20" t="e">
        <v>#N/A</v>
      </c>
      <c r="AA342" s="132"/>
      <c r="AB342" s="20"/>
      <c r="AC342" s="21">
        <v>45209</v>
      </c>
      <c r="AD342" s="21"/>
      <c r="AE342" s="22" t="s">
        <v>1120</v>
      </c>
      <c r="AF342" s="22"/>
      <c r="AG342" s="23"/>
      <c r="AH342" s="20"/>
      <c r="AI342" s="24">
        <v>45329</v>
      </c>
      <c r="AJ342" s="25">
        <v>45310</v>
      </c>
      <c r="AK342" s="20" t="s">
        <v>66</v>
      </c>
      <c r="AL342" s="21">
        <v>45329</v>
      </c>
      <c r="AM342" s="20" t="str">
        <f t="shared" si="16"/>
        <v>Wk6</v>
      </c>
      <c r="AN342" t="s">
        <v>2278</v>
      </c>
      <c r="AO342" s="26">
        <v>45329.409540624998</v>
      </c>
      <c r="AP342" s="20"/>
      <c r="AQ342" s="20"/>
      <c r="AR342" s="20"/>
      <c r="AS342" s="20"/>
      <c r="AT342" s="27">
        <v>0</v>
      </c>
      <c r="AU342" s="28"/>
      <c r="AV342" s="25"/>
      <c r="AW342" s="20"/>
      <c r="AX342" t="e">
        <f>IF(MATCH(F342,Sheet1!A:A,0),"YES","NO")</f>
        <v>#N/A</v>
      </c>
    </row>
    <row r="343" spans="1:50" x14ac:dyDescent="0.35">
      <c r="A343" s="35" t="s">
        <v>791</v>
      </c>
      <c r="B343" s="36" t="e">
        <v>#N/A</v>
      </c>
      <c r="C343" s="36" t="e">
        <v>#N/A</v>
      </c>
      <c r="D343" s="35">
        <v>2023</v>
      </c>
      <c r="E343" s="20" t="s">
        <v>268</v>
      </c>
      <c r="F343" s="20" t="s">
        <v>1121</v>
      </c>
      <c r="G343" s="36" t="e">
        <v>#N/A</v>
      </c>
      <c r="H343" s="20" t="s">
        <v>1122</v>
      </c>
      <c r="I343" s="20" t="s">
        <v>367</v>
      </c>
      <c r="J343" s="48" t="s">
        <v>96</v>
      </c>
      <c r="K343" s="48"/>
      <c r="L343" s="21"/>
      <c r="M343" s="21"/>
      <c r="N343" s="21" t="s">
        <v>2033</v>
      </c>
      <c r="O343" s="85" t="s">
        <v>1990</v>
      </c>
      <c r="P343" s="20">
        <v>2024</v>
      </c>
      <c r="Q343" s="20" t="s">
        <v>184</v>
      </c>
      <c r="R343" s="20" t="s">
        <v>39</v>
      </c>
      <c r="S343" s="20" t="s">
        <v>267</v>
      </c>
      <c r="T343" s="20" t="str">
        <f t="shared" si="15"/>
        <v>DWDM-1554A</v>
      </c>
      <c r="U343" s="20" t="s">
        <v>268</v>
      </c>
      <c r="V343" s="20" t="s">
        <v>1897</v>
      </c>
      <c r="W343" s="20" t="s">
        <v>1814</v>
      </c>
      <c r="X343" s="20" t="e">
        <v>#N/A</v>
      </c>
      <c r="Y343" s="20" t="e">
        <v>#N/A</v>
      </c>
      <c r="Z343" s="20" t="e">
        <v>#N/A</v>
      </c>
      <c r="AA343" s="132"/>
      <c r="AB343" s="20"/>
      <c r="AC343" s="21">
        <v>45209</v>
      </c>
      <c r="AD343" s="21"/>
      <c r="AE343" s="22"/>
      <c r="AF343" s="22"/>
      <c r="AG343" s="23"/>
      <c r="AH343" s="20" t="s">
        <v>66</v>
      </c>
      <c r="AI343" s="24" t="s">
        <v>1123</v>
      </c>
      <c r="AJ343" s="25">
        <v>45310</v>
      </c>
      <c r="AK343" s="20" t="s">
        <v>66</v>
      </c>
      <c r="AL343" s="21">
        <v>45306</v>
      </c>
      <c r="AM343" s="20" t="str">
        <f t="shared" si="16"/>
        <v>Wk3</v>
      </c>
      <c r="AN343" t="s">
        <v>2278</v>
      </c>
      <c r="AO343" s="26">
        <v>45306.458512847224</v>
      </c>
      <c r="AP343" s="26" t="s">
        <v>638</v>
      </c>
      <c r="AQ343" s="20"/>
      <c r="AR343" s="20"/>
      <c r="AS343" s="20"/>
      <c r="AT343" s="27">
        <v>0</v>
      </c>
      <c r="AU343" s="28"/>
      <c r="AV343" s="25"/>
      <c r="AW343" s="20"/>
      <c r="AX343" t="e">
        <f>IF(MATCH(F343,Sheet1!A:A,0),"YES","NO")</f>
        <v>#N/A</v>
      </c>
    </row>
    <row r="344" spans="1:50" hidden="1" x14ac:dyDescent="0.35">
      <c r="A344" s="18" t="s">
        <v>791</v>
      </c>
      <c r="B344" s="19" t="e">
        <v>#N/A</v>
      </c>
      <c r="C344" s="19" t="e">
        <v>#N/A</v>
      </c>
      <c r="D344" s="18">
        <v>2023</v>
      </c>
      <c r="E344" s="20" t="s">
        <v>281</v>
      </c>
      <c r="F344" s="20" t="s">
        <v>1124</v>
      </c>
      <c r="G344" s="19" t="e">
        <v>#N/A</v>
      </c>
      <c r="H344" s="48" t="s">
        <v>1125</v>
      </c>
      <c r="I344" s="20" t="s">
        <v>367</v>
      </c>
      <c r="J344" s="48" t="s">
        <v>96</v>
      </c>
      <c r="K344" s="48"/>
      <c r="L344" s="21"/>
      <c r="M344" s="21"/>
      <c r="N344" s="21" t="s">
        <v>2043</v>
      </c>
      <c r="O344" s="85" t="s">
        <v>1990</v>
      </c>
      <c r="P344" s="20">
        <v>2024</v>
      </c>
      <c r="Q344" s="20" t="s">
        <v>184</v>
      </c>
      <c r="R344" s="20" t="s">
        <v>39</v>
      </c>
      <c r="S344" s="20" t="s">
        <v>1982</v>
      </c>
      <c r="T344" s="20" t="str">
        <f t="shared" si="15"/>
        <v>DWDM-1553A</v>
      </c>
      <c r="U344" s="20" t="s">
        <v>281</v>
      </c>
      <c r="V344" s="20" t="s">
        <v>1897</v>
      </c>
      <c r="W344" s="20" t="s">
        <v>2228</v>
      </c>
      <c r="X344" s="20" t="e">
        <v>#N/A</v>
      </c>
      <c r="Y344" s="20" t="e">
        <v>#N/A</v>
      </c>
      <c r="Z344" s="20" t="e">
        <v>#N/A</v>
      </c>
      <c r="AA344" s="132"/>
      <c r="AB344" s="20"/>
      <c r="AC344" s="21"/>
      <c r="AD344" s="21" t="s">
        <v>1099</v>
      </c>
      <c r="AE344" s="22" t="s">
        <v>1099</v>
      </c>
      <c r="AF344" s="22"/>
      <c r="AG344" s="23"/>
      <c r="AH344" s="20"/>
      <c r="AI344" s="24"/>
      <c r="AJ344" s="25" t="s">
        <v>1100</v>
      </c>
      <c r="AK344" s="20"/>
      <c r="AL344" s="21"/>
      <c r="AM344" s="20"/>
      <c r="AN344" t="s">
        <v>2278</v>
      </c>
      <c r="AO344" s="26"/>
      <c r="AP344" s="20"/>
      <c r="AQ344" s="20"/>
      <c r="AR344" s="20"/>
      <c r="AS344" s="20"/>
      <c r="AT344" s="27">
        <v>0</v>
      </c>
      <c r="AU344" s="28"/>
      <c r="AV344" s="25"/>
      <c r="AW344" s="20"/>
      <c r="AX344" t="e">
        <f>IF(MATCH(F344,Sheet1!A:A,0),"YES","NO")</f>
        <v>#N/A</v>
      </c>
    </row>
    <row r="345" spans="1:50" x14ac:dyDescent="0.35">
      <c r="A345" s="18" t="s">
        <v>1107</v>
      </c>
      <c r="B345" s="19">
        <v>0.61690902197099995</v>
      </c>
      <c r="C345" s="19">
        <v>1.2730434233349999</v>
      </c>
      <c r="D345" s="18">
        <v>2023</v>
      </c>
      <c r="E345" s="20" t="s">
        <v>303</v>
      </c>
      <c r="F345" s="20" t="s">
        <v>1126</v>
      </c>
      <c r="G345" s="19">
        <v>1.2730434233349999</v>
      </c>
      <c r="H345" s="20" t="s">
        <v>413</v>
      </c>
      <c r="I345" s="20" t="s">
        <v>426</v>
      </c>
      <c r="J345" s="20" t="s">
        <v>96</v>
      </c>
      <c r="K345" s="20"/>
      <c r="L345" s="21"/>
      <c r="M345" s="21"/>
      <c r="N345" s="21" t="s">
        <v>2004</v>
      </c>
      <c r="O345" s="85" t="s">
        <v>1990</v>
      </c>
      <c r="P345" s="20">
        <v>2024</v>
      </c>
      <c r="Q345" s="20" t="s">
        <v>184</v>
      </c>
      <c r="R345" s="20" t="s">
        <v>39</v>
      </c>
      <c r="S345" s="20" t="s">
        <v>1972</v>
      </c>
      <c r="T345" s="20" t="str">
        <f t="shared" si="15"/>
        <v>DWDM-2021B</v>
      </c>
      <c r="U345" s="20" t="s">
        <v>303</v>
      </c>
      <c r="V345" s="20" t="s">
        <v>1897</v>
      </c>
      <c r="W345" s="20" t="s">
        <v>2295</v>
      </c>
      <c r="X345" s="20" t="e">
        <v>#N/A</v>
      </c>
      <c r="Y345" s="20" t="e">
        <v>#N/A</v>
      </c>
      <c r="Z345" s="20" t="e">
        <v>#N/A</v>
      </c>
      <c r="AA345" s="132"/>
      <c r="AB345" s="20"/>
      <c r="AC345" s="21">
        <v>45237</v>
      </c>
      <c r="AD345" s="21"/>
      <c r="AE345" s="22"/>
      <c r="AF345" s="22"/>
      <c r="AG345" s="23"/>
      <c r="AH345" s="20" t="s">
        <v>41</v>
      </c>
      <c r="AI345" s="24"/>
      <c r="AJ345" s="25" t="s">
        <v>40</v>
      </c>
      <c r="AK345" s="20" t="s">
        <v>41</v>
      </c>
      <c r="AL345" s="21">
        <v>45237</v>
      </c>
      <c r="AM345" s="20" t="str">
        <f t="shared" si="16"/>
        <v>Wk45</v>
      </c>
      <c r="AN345" t="e">
        <v>#N/A</v>
      </c>
      <c r="AO345" s="26"/>
      <c r="AP345" s="20"/>
      <c r="AQ345" s="20"/>
      <c r="AR345" s="20" t="s">
        <v>66</v>
      </c>
      <c r="AS345" s="20" t="s">
        <v>40</v>
      </c>
      <c r="AT345" s="27">
        <v>45237</v>
      </c>
      <c r="AU345" s="28" t="s">
        <v>40</v>
      </c>
      <c r="AV345" s="25"/>
      <c r="AW345" s="20"/>
      <c r="AX345" t="e">
        <f>IF(MATCH(F345,Sheet1!A:A,0),"YES","NO")</f>
        <v>#N/A</v>
      </c>
    </row>
    <row r="346" spans="1:50" x14ac:dyDescent="0.35">
      <c r="A346" s="35" t="s">
        <v>1127</v>
      </c>
      <c r="B346" s="36">
        <v>0.215549331988</v>
      </c>
      <c r="C346" s="36">
        <v>0.52031679413200005</v>
      </c>
      <c r="D346" s="35">
        <v>2023</v>
      </c>
      <c r="E346" s="20" t="s">
        <v>1128</v>
      </c>
      <c r="F346" s="20" t="s">
        <v>1129</v>
      </c>
      <c r="G346" s="36">
        <v>0.52031679413200005</v>
      </c>
      <c r="H346" s="20" t="s">
        <v>1130</v>
      </c>
      <c r="I346" s="20" t="s">
        <v>367</v>
      </c>
      <c r="J346" s="20" t="s">
        <v>96</v>
      </c>
      <c r="K346" s="20"/>
      <c r="L346" s="21"/>
      <c r="M346" s="21"/>
      <c r="N346" s="21" t="s">
        <v>2089</v>
      </c>
      <c r="O346" s="85" t="s">
        <v>1991</v>
      </c>
      <c r="P346" s="20">
        <v>2023</v>
      </c>
      <c r="Q346" s="20" t="s">
        <v>1984</v>
      </c>
      <c r="R346" s="20" t="s">
        <v>39</v>
      </c>
      <c r="S346" s="20" t="s">
        <v>1833</v>
      </c>
      <c r="T346" s="20" t="str">
        <f t="shared" si="15"/>
        <v>DWDM-1591A</v>
      </c>
      <c r="U346" s="20" t="s">
        <v>1128</v>
      </c>
      <c r="V346" s="20" t="s">
        <v>40</v>
      </c>
      <c r="W346" s="20" t="s">
        <v>1769</v>
      </c>
      <c r="X346" s="20" t="e">
        <v>#N/A</v>
      </c>
      <c r="Y346" s="20" t="e">
        <v>#N/A</v>
      </c>
      <c r="Z346" s="20" t="e">
        <v>#N/A</v>
      </c>
      <c r="AA346" s="132"/>
      <c r="AB346" s="20"/>
      <c r="AC346" s="21">
        <v>45252</v>
      </c>
      <c r="AD346" s="21" t="s">
        <v>1131</v>
      </c>
      <c r="AE346" s="22"/>
      <c r="AF346" s="22"/>
      <c r="AG346" s="23"/>
      <c r="AH346" s="20" t="s">
        <v>66</v>
      </c>
      <c r="AI346" s="24">
        <v>45315</v>
      </c>
      <c r="AJ346" s="25">
        <v>45314</v>
      </c>
      <c r="AK346" s="20" t="s">
        <v>66</v>
      </c>
      <c r="AL346" s="21">
        <v>45252</v>
      </c>
      <c r="AM346" s="20" t="str">
        <f t="shared" si="16"/>
        <v>Wk47</v>
      </c>
      <c r="AN346" t="s">
        <v>2276</v>
      </c>
      <c r="AO346" s="26"/>
      <c r="AP346" s="20" t="s">
        <v>542</v>
      </c>
      <c r="AQ346" s="20" t="s">
        <v>47</v>
      </c>
      <c r="AR346" s="20"/>
      <c r="AS346" s="20"/>
      <c r="AT346" s="27">
        <v>0</v>
      </c>
      <c r="AU346" s="28" t="s">
        <v>1132</v>
      </c>
      <c r="AV346" s="25"/>
      <c r="AW346" s="20"/>
      <c r="AX346" t="e">
        <f>IF(MATCH(F346,Sheet1!A:A,0),"YES","NO")</f>
        <v>#N/A</v>
      </c>
    </row>
    <row r="347" spans="1:50" ht="72.5" x14ac:dyDescent="0.35">
      <c r="A347" s="35" t="s">
        <v>1127</v>
      </c>
      <c r="B347" s="36">
        <v>0.215549331988</v>
      </c>
      <c r="C347" s="36">
        <v>0.52031679413200005</v>
      </c>
      <c r="D347" s="35">
        <v>2023</v>
      </c>
      <c r="E347" s="20" t="s">
        <v>1133</v>
      </c>
      <c r="F347" s="20" t="s">
        <v>1134</v>
      </c>
      <c r="G347" s="36">
        <v>0.52031679413200005</v>
      </c>
      <c r="H347" s="20" t="s">
        <v>1135</v>
      </c>
      <c r="I347" s="20" t="s">
        <v>367</v>
      </c>
      <c r="J347" s="20" t="s">
        <v>96</v>
      </c>
      <c r="K347" s="20"/>
      <c r="L347" s="21"/>
      <c r="M347" s="21"/>
      <c r="N347" s="21" t="s">
        <v>2106</v>
      </c>
      <c r="O347" s="85" t="s">
        <v>1990</v>
      </c>
      <c r="P347" s="20">
        <v>2023</v>
      </c>
      <c r="Q347" s="20" t="s">
        <v>1984</v>
      </c>
      <c r="R347" s="20" t="s">
        <v>39</v>
      </c>
      <c r="S347" s="20" t="s">
        <v>1833</v>
      </c>
      <c r="T347" s="20" t="str">
        <f t="shared" si="15"/>
        <v>DWDM-2227B</v>
      </c>
      <c r="U347" s="20" t="s">
        <v>1133</v>
      </c>
      <c r="V347" s="20" t="s">
        <v>40</v>
      </c>
      <c r="W347" s="20" t="s">
        <v>1769</v>
      </c>
      <c r="X347" s="20" t="e">
        <v>#N/A</v>
      </c>
      <c r="Y347" s="20" t="e">
        <v>#N/A</v>
      </c>
      <c r="Z347" s="20" t="e">
        <v>#N/A</v>
      </c>
      <c r="AA347" s="132"/>
      <c r="AB347" s="20"/>
      <c r="AC347" s="21">
        <v>45211</v>
      </c>
      <c r="AD347" s="21" t="s">
        <v>1131</v>
      </c>
      <c r="AE347" s="22" t="s">
        <v>1136</v>
      </c>
      <c r="AF347" s="22"/>
      <c r="AG347" s="23"/>
      <c r="AH347" s="74"/>
      <c r="AI347" s="24">
        <v>45323</v>
      </c>
      <c r="AJ347" s="25">
        <v>45337</v>
      </c>
      <c r="AK347" s="20" t="s">
        <v>66</v>
      </c>
      <c r="AL347" s="21">
        <v>45324</v>
      </c>
      <c r="AM347" s="20" t="str">
        <f t="shared" si="16"/>
        <v>Wk5</v>
      </c>
      <c r="AN347" t="s">
        <v>2276</v>
      </c>
      <c r="AO347" s="26">
        <v>45324.467600000004</v>
      </c>
      <c r="AP347" s="20"/>
      <c r="AQ347" s="20" t="s">
        <v>874</v>
      </c>
      <c r="AR347" s="20"/>
      <c r="AS347" s="20"/>
      <c r="AT347" s="27">
        <v>0</v>
      </c>
      <c r="AU347" s="28" t="s">
        <v>1132</v>
      </c>
      <c r="AV347" s="25"/>
      <c r="AW347" s="20"/>
      <c r="AX347" t="e">
        <f>IF(MATCH(F347,Sheet1!A:A,0),"YES","NO")</f>
        <v>#N/A</v>
      </c>
    </row>
    <row r="348" spans="1:50" x14ac:dyDescent="0.35">
      <c r="A348" s="35" t="s">
        <v>1127</v>
      </c>
      <c r="B348" s="36">
        <v>0.215549331988</v>
      </c>
      <c r="C348" s="36">
        <v>0.52031679413200005</v>
      </c>
      <c r="D348" s="35">
        <v>2023</v>
      </c>
      <c r="E348" s="20" t="s">
        <v>1137</v>
      </c>
      <c r="F348" s="20" t="s">
        <v>1138</v>
      </c>
      <c r="G348" s="36">
        <v>0.52031679413200005</v>
      </c>
      <c r="H348" s="20" t="s">
        <v>1139</v>
      </c>
      <c r="I348" s="20" t="s">
        <v>367</v>
      </c>
      <c r="J348" s="20" t="s">
        <v>96</v>
      </c>
      <c r="K348" s="20"/>
      <c r="L348" s="21"/>
      <c r="M348" s="21"/>
      <c r="N348" s="21" t="s">
        <v>2110</v>
      </c>
      <c r="O348" s="85" t="s">
        <v>1990</v>
      </c>
      <c r="P348" s="20">
        <v>2023</v>
      </c>
      <c r="Q348" s="20" t="s">
        <v>1984</v>
      </c>
      <c r="R348" s="20" t="s">
        <v>39</v>
      </c>
      <c r="S348" s="20" t="s">
        <v>1833</v>
      </c>
      <c r="T348" s="20" t="str">
        <f t="shared" si="15"/>
        <v>DWDM-2388B</v>
      </c>
      <c r="U348" s="20" t="s">
        <v>1137</v>
      </c>
      <c r="V348" s="20" t="s">
        <v>40</v>
      </c>
      <c r="W348" s="20" t="s">
        <v>1769</v>
      </c>
      <c r="X348" s="20" t="e">
        <v>#N/A</v>
      </c>
      <c r="Y348" s="20" t="e">
        <v>#N/A</v>
      </c>
      <c r="Z348" s="20" t="e">
        <v>#N/A</v>
      </c>
      <c r="AA348" s="132"/>
      <c r="AB348" s="20"/>
      <c r="AC348" s="21">
        <v>45211</v>
      </c>
      <c r="AD348" s="21" t="s">
        <v>1131</v>
      </c>
      <c r="AE348" s="22"/>
      <c r="AF348" s="22"/>
      <c r="AG348" s="23"/>
      <c r="AH348" s="20"/>
      <c r="AI348" s="24">
        <v>45336</v>
      </c>
      <c r="AJ348" s="25">
        <v>45337</v>
      </c>
      <c r="AK348" s="20" t="s">
        <v>66</v>
      </c>
      <c r="AL348" s="21">
        <v>45324</v>
      </c>
      <c r="AM348" s="20" t="str">
        <f t="shared" si="16"/>
        <v>Wk5</v>
      </c>
      <c r="AN348" t="s">
        <v>2276</v>
      </c>
      <c r="AO348" s="26">
        <v>45324.467600000004</v>
      </c>
      <c r="AP348" s="20"/>
      <c r="AQ348" s="20" t="s">
        <v>1140</v>
      </c>
      <c r="AR348" s="20"/>
      <c r="AS348" s="20"/>
      <c r="AT348" s="27">
        <v>0</v>
      </c>
      <c r="AU348" s="28" t="s">
        <v>1132</v>
      </c>
      <c r="AV348" s="25"/>
      <c r="AW348" s="20"/>
      <c r="AX348" t="e">
        <f>IF(MATCH(F348,Sheet1!A:A,0),"YES","NO")</f>
        <v>#N/A</v>
      </c>
    </row>
    <row r="349" spans="1:50" x14ac:dyDescent="0.35">
      <c r="A349" s="18" t="s">
        <v>293</v>
      </c>
      <c r="B349" s="19">
        <v>0.43190909045600001</v>
      </c>
      <c r="C349" s="19">
        <v>0.78559273607375002</v>
      </c>
      <c r="D349" s="18">
        <v>2023</v>
      </c>
      <c r="E349" s="20" t="s">
        <v>294</v>
      </c>
      <c r="F349" s="20" t="s">
        <v>1141</v>
      </c>
      <c r="G349" s="19">
        <v>0.78559273607375002</v>
      </c>
      <c r="H349" s="20" t="s">
        <v>1142</v>
      </c>
      <c r="I349" s="20" t="s">
        <v>342</v>
      </c>
      <c r="J349" s="48" t="s">
        <v>96</v>
      </c>
      <c r="K349" s="48"/>
      <c r="L349" s="21"/>
      <c r="M349" s="21"/>
      <c r="N349" s="21" t="e">
        <v>#N/A</v>
      </c>
      <c r="O349" s="85" t="s">
        <v>1878</v>
      </c>
      <c r="P349" s="20"/>
      <c r="Q349" s="20"/>
      <c r="R349" s="20"/>
      <c r="S349" s="20"/>
      <c r="T349" s="20" t="str">
        <f t="shared" si="15"/>
        <v>DWDM-</v>
      </c>
      <c r="U349" s="20"/>
      <c r="V349" s="20"/>
      <c r="W349" s="20" t="s">
        <v>2295</v>
      </c>
      <c r="X349" s="20" t="e">
        <v>#N/A</v>
      </c>
      <c r="Y349" s="20" t="e">
        <v>#N/A</v>
      </c>
      <c r="Z349" s="20" t="e">
        <v>#N/A</v>
      </c>
      <c r="AA349" s="132">
        <v>45363</v>
      </c>
      <c r="AB349" s="20" t="str">
        <f>"Wk"&amp;WEEKNUM(AA349,21)</f>
        <v>Wk11</v>
      </c>
      <c r="AC349" s="21">
        <v>45372</v>
      </c>
      <c r="AD349" s="21"/>
      <c r="AE349" s="22"/>
      <c r="AF349" s="22"/>
      <c r="AG349" s="23"/>
      <c r="AH349" s="20" t="s">
        <v>41</v>
      </c>
      <c r="AI349" s="24"/>
      <c r="AJ349" s="25" t="s">
        <v>40</v>
      </c>
      <c r="AK349" s="20" t="s">
        <v>41</v>
      </c>
      <c r="AL349" s="21">
        <v>45225</v>
      </c>
      <c r="AM349" s="20" t="str">
        <f t="shared" si="16"/>
        <v>Wk43</v>
      </c>
      <c r="AN349" t="s">
        <v>2276</v>
      </c>
      <c r="AO349" s="26"/>
      <c r="AP349" s="20"/>
      <c r="AQ349" s="20"/>
      <c r="AR349" s="20"/>
      <c r="AS349" s="20" t="s">
        <v>40</v>
      </c>
      <c r="AT349" s="27">
        <v>45225</v>
      </c>
      <c r="AU349" s="28" t="s">
        <v>40</v>
      </c>
      <c r="AV349" s="25"/>
      <c r="AW349" s="20"/>
      <c r="AX349" t="e">
        <f>IF(MATCH(F349,Sheet1!A:A,0),"YES","NO")</f>
        <v>#N/A</v>
      </c>
    </row>
    <row r="350" spans="1:50" x14ac:dyDescent="0.35">
      <c r="A350" s="18" t="s">
        <v>293</v>
      </c>
      <c r="B350" s="19">
        <v>0.43190909045600001</v>
      </c>
      <c r="C350" s="19">
        <v>0.78559273607375002</v>
      </c>
      <c r="D350" s="18">
        <v>2023</v>
      </c>
      <c r="E350" s="20" t="s">
        <v>268</v>
      </c>
      <c r="F350" s="20" t="s">
        <v>1143</v>
      </c>
      <c r="G350" s="19">
        <v>0.78559273607375002</v>
      </c>
      <c r="H350" s="20" t="s">
        <v>1144</v>
      </c>
      <c r="I350" s="20" t="s">
        <v>342</v>
      </c>
      <c r="J350" s="48" t="s">
        <v>96</v>
      </c>
      <c r="K350" s="48"/>
      <c r="L350" s="21"/>
      <c r="M350" s="21"/>
      <c r="N350" s="21" t="s">
        <v>2033</v>
      </c>
      <c r="O350" s="85" t="s">
        <v>1990</v>
      </c>
      <c r="P350" s="20">
        <v>2024</v>
      </c>
      <c r="Q350" s="20" t="s">
        <v>184</v>
      </c>
      <c r="R350" s="20" t="s">
        <v>39</v>
      </c>
      <c r="S350" s="20" t="s">
        <v>267</v>
      </c>
      <c r="T350" s="20" t="str">
        <f t="shared" si="15"/>
        <v>DWDM-1554A</v>
      </c>
      <c r="U350" s="20" t="s">
        <v>268</v>
      </c>
      <c r="V350" s="20" t="s">
        <v>1897</v>
      </c>
      <c r="W350" s="20" t="s">
        <v>2295</v>
      </c>
      <c r="X350" s="20" t="e">
        <v>#N/A</v>
      </c>
      <c r="Y350" s="20" t="e">
        <v>#N/A</v>
      </c>
      <c r="Z350" s="20" t="e">
        <v>#N/A</v>
      </c>
      <c r="AA350" s="132"/>
      <c r="AB350" s="20"/>
      <c r="AC350" s="21">
        <v>45218</v>
      </c>
      <c r="AD350" s="21"/>
      <c r="AE350" s="22"/>
      <c r="AF350" s="22"/>
      <c r="AG350" s="23"/>
      <c r="AH350" s="20" t="s">
        <v>41</v>
      </c>
      <c r="AI350" s="24"/>
      <c r="AJ350" s="25" t="s">
        <v>40</v>
      </c>
      <c r="AK350" s="20" t="s">
        <v>41</v>
      </c>
      <c r="AL350" s="21">
        <v>45225</v>
      </c>
      <c r="AM350" s="20" t="str">
        <f t="shared" si="16"/>
        <v>Wk43</v>
      </c>
      <c r="AN350" t="s">
        <v>2276</v>
      </c>
      <c r="AO350" s="26"/>
      <c r="AP350" s="20"/>
      <c r="AQ350" s="20"/>
      <c r="AR350" s="20"/>
      <c r="AS350" s="20" t="s">
        <v>40</v>
      </c>
      <c r="AT350" s="27">
        <v>45225</v>
      </c>
      <c r="AU350" s="28" t="s">
        <v>40</v>
      </c>
      <c r="AV350" s="25"/>
      <c r="AW350" s="20"/>
      <c r="AX350" t="e">
        <f>IF(MATCH(F350,Sheet1!A:A,0),"YES","NO")</f>
        <v>#N/A</v>
      </c>
    </row>
    <row r="351" spans="1:50" x14ac:dyDescent="0.35">
      <c r="A351" s="18" t="s">
        <v>293</v>
      </c>
      <c r="B351" s="19">
        <v>0.43190909045600001</v>
      </c>
      <c r="C351" s="19">
        <v>0.78559273607375002</v>
      </c>
      <c r="D351" s="18">
        <v>2023</v>
      </c>
      <c r="E351" s="20" t="s">
        <v>277</v>
      </c>
      <c r="F351" s="20" t="s">
        <v>1145</v>
      </c>
      <c r="G351" s="19">
        <v>0.78559273607375002</v>
      </c>
      <c r="H351" s="20" t="s">
        <v>1082</v>
      </c>
      <c r="I351" s="20" t="s">
        <v>342</v>
      </c>
      <c r="J351" s="48" t="s">
        <v>96</v>
      </c>
      <c r="K351" s="48"/>
      <c r="L351" s="21"/>
      <c r="M351" s="21"/>
      <c r="N351" s="21" t="e">
        <v>#N/A</v>
      </c>
      <c r="O351" s="85" t="s">
        <v>1878</v>
      </c>
      <c r="P351" s="20"/>
      <c r="Q351" s="20"/>
      <c r="R351" s="20"/>
      <c r="S351" s="20"/>
      <c r="T351" s="20" t="str">
        <f t="shared" si="15"/>
        <v>DWDM-</v>
      </c>
      <c r="U351" s="20"/>
      <c r="V351" s="20"/>
      <c r="W351" s="20" t="s">
        <v>2295</v>
      </c>
      <c r="X351" s="20" t="e">
        <v>#N/A</v>
      </c>
      <c r="Y351" s="20" t="e">
        <v>#N/A</v>
      </c>
      <c r="Z351" s="20" t="e">
        <v>#N/A</v>
      </c>
      <c r="AA351" s="132"/>
      <c r="AB351" s="20"/>
      <c r="AC351" s="21">
        <v>45218</v>
      </c>
      <c r="AD351" s="21"/>
      <c r="AE351" s="22"/>
      <c r="AF351" s="22"/>
      <c r="AG351" s="23"/>
      <c r="AH351" s="20" t="s">
        <v>41</v>
      </c>
      <c r="AI351" s="24"/>
      <c r="AJ351" s="25" t="s">
        <v>40</v>
      </c>
      <c r="AK351" s="20" t="s">
        <v>41</v>
      </c>
      <c r="AL351" s="21">
        <v>45225</v>
      </c>
      <c r="AM351" s="20" t="str">
        <f t="shared" si="16"/>
        <v>Wk43</v>
      </c>
      <c r="AN351" t="s">
        <v>2276</v>
      </c>
      <c r="AO351" s="26"/>
      <c r="AP351" s="20"/>
      <c r="AQ351" s="20"/>
      <c r="AR351" s="20"/>
      <c r="AS351" s="20" t="s">
        <v>40</v>
      </c>
      <c r="AT351" s="27">
        <v>45225</v>
      </c>
      <c r="AU351" s="28" t="s">
        <v>40</v>
      </c>
      <c r="AV351" s="25"/>
      <c r="AW351" s="20"/>
      <c r="AX351" t="e">
        <f>IF(MATCH(F351,Sheet1!A:A,0),"YES","NO")</f>
        <v>#N/A</v>
      </c>
    </row>
    <row r="352" spans="1:50" x14ac:dyDescent="0.35">
      <c r="A352" s="18" t="s">
        <v>293</v>
      </c>
      <c r="B352" s="19">
        <v>0.43190909045600001</v>
      </c>
      <c r="C352" s="19">
        <v>0.78559273607375002</v>
      </c>
      <c r="D352" s="18">
        <v>2023</v>
      </c>
      <c r="E352" s="20" t="s">
        <v>300</v>
      </c>
      <c r="F352" s="20" t="s">
        <v>1146</v>
      </c>
      <c r="G352" s="19">
        <v>0.78559273607375002</v>
      </c>
      <c r="H352" s="20" t="s">
        <v>1147</v>
      </c>
      <c r="I352" s="20" t="s">
        <v>342</v>
      </c>
      <c r="J352" s="48" t="s">
        <v>96</v>
      </c>
      <c r="K352" s="48"/>
      <c r="L352" s="21"/>
      <c r="M352" s="21"/>
      <c r="N352" s="21" t="e">
        <v>#N/A</v>
      </c>
      <c r="O352" s="85" t="s">
        <v>1878</v>
      </c>
      <c r="P352" s="20"/>
      <c r="Q352" s="20"/>
      <c r="R352" s="20"/>
      <c r="S352" s="20"/>
      <c r="T352" s="20" t="str">
        <f t="shared" si="15"/>
        <v>DWDM-</v>
      </c>
      <c r="U352" s="20"/>
      <c r="V352" s="20"/>
      <c r="W352" s="20" t="s">
        <v>2295</v>
      </c>
      <c r="X352" s="20" t="e">
        <v>#N/A</v>
      </c>
      <c r="Y352" s="20" t="e">
        <v>#N/A</v>
      </c>
      <c r="Z352" s="20" t="e">
        <v>#N/A</v>
      </c>
      <c r="AA352" s="132">
        <v>45363</v>
      </c>
      <c r="AB352" s="20" t="str">
        <f>"Wk"&amp;WEEKNUM(AA352,21)</f>
        <v>Wk11</v>
      </c>
      <c r="AC352" s="21">
        <v>45373</v>
      </c>
      <c r="AD352" s="21"/>
      <c r="AE352" s="22"/>
      <c r="AF352" s="22"/>
      <c r="AG352" s="23"/>
      <c r="AH352" s="20" t="s">
        <v>41</v>
      </c>
      <c r="AI352" s="24"/>
      <c r="AJ352" s="25" t="s">
        <v>40</v>
      </c>
      <c r="AK352" s="20" t="s">
        <v>41</v>
      </c>
      <c r="AL352" s="21">
        <v>45225</v>
      </c>
      <c r="AM352" s="20" t="str">
        <f t="shared" si="16"/>
        <v>Wk43</v>
      </c>
      <c r="AN352" t="s">
        <v>2276</v>
      </c>
      <c r="AO352" s="26"/>
      <c r="AP352" s="20"/>
      <c r="AQ352" s="20"/>
      <c r="AR352" s="20"/>
      <c r="AS352" s="20" t="s">
        <v>40</v>
      </c>
      <c r="AT352" s="27">
        <v>45225</v>
      </c>
      <c r="AU352" s="28" t="s">
        <v>40</v>
      </c>
      <c r="AV352" s="25"/>
      <c r="AW352" s="20"/>
      <c r="AX352" t="e">
        <f>IF(MATCH(F352,Sheet1!A:A,0),"YES","NO")</f>
        <v>#N/A</v>
      </c>
    </row>
    <row r="353" spans="1:50" x14ac:dyDescent="0.35">
      <c r="A353" s="18" t="s">
        <v>293</v>
      </c>
      <c r="B353" s="19">
        <v>0.43190909045600001</v>
      </c>
      <c r="C353" s="19">
        <v>0.78559273607375002</v>
      </c>
      <c r="D353" s="18">
        <v>2023</v>
      </c>
      <c r="E353" s="20" t="s">
        <v>303</v>
      </c>
      <c r="F353" s="20" t="s">
        <v>1148</v>
      </c>
      <c r="G353" s="19">
        <v>0.78559273607375002</v>
      </c>
      <c r="H353" s="20" t="s">
        <v>413</v>
      </c>
      <c r="I353" s="20" t="s">
        <v>342</v>
      </c>
      <c r="J353" s="48" t="s">
        <v>96</v>
      </c>
      <c r="K353" s="48"/>
      <c r="L353" s="21"/>
      <c r="M353" s="21"/>
      <c r="N353" s="21" t="s">
        <v>2004</v>
      </c>
      <c r="O353" s="85" t="s">
        <v>1990</v>
      </c>
      <c r="P353" s="20">
        <v>2024</v>
      </c>
      <c r="Q353" s="20" t="s">
        <v>184</v>
      </c>
      <c r="R353" s="20" t="s">
        <v>39</v>
      </c>
      <c r="S353" s="20" t="s">
        <v>1972</v>
      </c>
      <c r="T353" s="20" t="str">
        <f t="shared" si="15"/>
        <v>DWDM-2021B</v>
      </c>
      <c r="U353" s="20" t="s">
        <v>303</v>
      </c>
      <c r="V353" s="20" t="s">
        <v>1897</v>
      </c>
      <c r="W353" s="20" t="s">
        <v>2295</v>
      </c>
      <c r="X353" s="20" t="e">
        <v>#N/A</v>
      </c>
      <c r="Y353" s="20" t="e">
        <v>#N/A</v>
      </c>
      <c r="Z353" s="20" t="e">
        <v>#N/A</v>
      </c>
      <c r="AA353" s="132"/>
      <c r="AB353" s="20"/>
      <c r="AC353" s="21">
        <v>45218</v>
      </c>
      <c r="AD353" s="21"/>
      <c r="AE353" s="22"/>
      <c r="AF353" s="22"/>
      <c r="AG353" s="23"/>
      <c r="AH353" s="20" t="s">
        <v>41</v>
      </c>
      <c r="AI353" s="24"/>
      <c r="AJ353" s="25" t="s">
        <v>40</v>
      </c>
      <c r="AK353" s="20" t="s">
        <v>41</v>
      </c>
      <c r="AL353" s="21">
        <v>45225</v>
      </c>
      <c r="AM353" s="20" t="str">
        <f t="shared" si="16"/>
        <v>Wk43</v>
      </c>
      <c r="AN353" t="s">
        <v>2276</v>
      </c>
      <c r="AO353" s="26"/>
      <c r="AP353" s="20"/>
      <c r="AQ353" s="20"/>
      <c r="AR353" s="20"/>
      <c r="AS353" s="20" t="s">
        <v>40</v>
      </c>
      <c r="AT353" s="27">
        <v>45225</v>
      </c>
      <c r="AU353" s="28" t="s">
        <v>40</v>
      </c>
      <c r="AV353" s="25"/>
      <c r="AW353" s="20"/>
      <c r="AX353" t="e">
        <f>IF(MATCH(F353,Sheet1!A:A,0),"YES","NO")</f>
        <v>#N/A</v>
      </c>
    </row>
    <row r="354" spans="1:50" x14ac:dyDescent="0.35">
      <c r="A354" s="18" t="s">
        <v>1149</v>
      </c>
      <c r="B354" s="19" t="e">
        <v>#N/A</v>
      </c>
      <c r="C354" s="19" t="e">
        <v>#N/A</v>
      </c>
      <c r="D354" s="18">
        <v>2023</v>
      </c>
      <c r="E354" s="20" t="s">
        <v>290</v>
      </c>
      <c r="F354" s="20" t="s">
        <v>1150</v>
      </c>
      <c r="G354" s="19" t="e">
        <v>#N/A</v>
      </c>
      <c r="H354" s="20" t="s">
        <v>1151</v>
      </c>
      <c r="I354" s="20" t="s">
        <v>418</v>
      </c>
      <c r="J354" s="48" t="s">
        <v>96</v>
      </c>
      <c r="K354" s="48"/>
      <c r="L354" s="21"/>
      <c r="M354" s="21"/>
      <c r="N354" s="21" t="s">
        <v>2038</v>
      </c>
      <c r="O354" s="85" t="s">
        <v>1990</v>
      </c>
      <c r="P354" s="20">
        <v>2024</v>
      </c>
      <c r="Q354" s="20" t="s">
        <v>1989</v>
      </c>
      <c r="R354" s="20" t="s">
        <v>39</v>
      </c>
      <c r="S354" s="20" t="s">
        <v>280</v>
      </c>
      <c r="T354" s="20" t="str">
        <f t="shared" si="15"/>
        <v>DWDM-2402B</v>
      </c>
      <c r="U354" s="20" t="s">
        <v>290</v>
      </c>
      <c r="V354" s="20" t="s">
        <v>1897</v>
      </c>
      <c r="W354" s="20" t="s">
        <v>1801</v>
      </c>
      <c r="X354" s="20" t="e">
        <v>#N/A</v>
      </c>
      <c r="Y354" s="20" t="e">
        <v>#N/A</v>
      </c>
      <c r="Z354" s="20" t="e">
        <v>#N/A</v>
      </c>
      <c r="AA354" s="132"/>
      <c r="AB354" s="20"/>
      <c r="AC354" s="21">
        <v>45253</v>
      </c>
      <c r="AD354" s="21"/>
      <c r="AE354" s="22"/>
      <c r="AF354" s="22"/>
      <c r="AG354" s="23"/>
      <c r="AH354" s="20" t="s">
        <v>66</v>
      </c>
      <c r="AI354" s="24"/>
      <c r="AJ354" s="25" t="s">
        <v>40</v>
      </c>
      <c r="AK354" s="20" t="s">
        <v>66</v>
      </c>
      <c r="AL354" s="21">
        <v>45268</v>
      </c>
      <c r="AM354" s="20" t="str">
        <f t="shared" si="16"/>
        <v>Wk49</v>
      </c>
      <c r="AN354" t="e">
        <v>#N/A</v>
      </c>
      <c r="AO354" s="26"/>
      <c r="AP354" s="20" t="s">
        <v>542</v>
      </c>
      <c r="AQ354" s="20" t="s">
        <v>47</v>
      </c>
      <c r="AR354" s="20" t="s">
        <v>66</v>
      </c>
      <c r="AS354" s="20" t="s">
        <v>47</v>
      </c>
      <c r="AT354" s="27">
        <v>45314</v>
      </c>
      <c r="AU354" s="28" t="s">
        <v>40</v>
      </c>
      <c r="AV354" s="25"/>
      <c r="AW354" s="20"/>
      <c r="AX354" t="e">
        <f>IF(MATCH(F354,Sheet1!A:A,0),"YES","NO")</f>
        <v>#N/A</v>
      </c>
    </row>
    <row r="355" spans="1:50" x14ac:dyDescent="0.35">
      <c r="A355" s="18" t="s">
        <v>1152</v>
      </c>
      <c r="B355" s="19" t="e">
        <v>#N/A</v>
      </c>
      <c r="C355" s="19" t="e">
        <v>#N/A</v>
      </c>
      <c r="D355" s="18">
        <v>2023</v>
      </c>
      <c r="E355" s="20" t="s">
        <v>268</v>
      </c>
      <c r="F355" s="20" t="s">
        <v>1153</v>
      </c>
      <c r="G355" s="19" t="e">
        <v>#N/A</v>
      </c>
      <c r="H355" s="20" t="s">
        <v>1144</v>
      </c>
      <c r="I355" s="20" t="s">
        <v>418</v>
      </c>
      <c r="J355" s="48" t="s">
        <v>96</v>
      </c>
      <c r="K355" s="48"/>
      <c r="L355" s="21"/>
      <c r="M355" s="21"/>
      <c r="N355" s="21" t="s">
        <v>2033</v>
      </c>
      <c r="O355" s="85" t="s">
        <v>1990</v>
      </c>
      <c r="P355" s="20">
        <v>2024</v>
      </c>
      <c r="Q355" s="20" t="s">
        <v>184</v>
      </c>
      <c r="R355" s="20" t="s">
        <v>39</v>
      </c>
      <c r="S355" s="20" t="s">
        <v>267</v>
      </c>
      <c r="T355" s="20" t="str">
        <f t="shared" si="15"/>
        <v>DWDM-1554A</v>
      </c>
      <c r="U355" s="20" t="s">
        <v>268</v>
      </c>
      <c r="V355" s="20" t="s">
        <v>1897</v>
      </c>
      <c r="W355" s="20" t="s">
        <v>1814</v>
      </c>
      <c r="X355" s="20" t="e">
        <v>#N/A</v>
      </c>
      <c r="Y355" s="20" t="e">
        <v>#N/A</v>
      </c>
      <c r="Z355" s="20" t="e">
        <v>#N/A</v>
      </c>
      <c r="AA355" s="132"/>
      <c r="AB355" s="20"/>
      <c r="AC355" s="21">
        <v>45245</v>
      </c>
      <c r="AD355" s="21"/>
      <c r="AE355" s="22"/>
      <c r="AF355" s="22"/>
      <c r="AG355" s="23"/>
      <c r="AH355" s="20" t="s">
        <v>66</v>
      </c>
      <c r="AI355" s="24"/>
      <c r="AJ355" s="25" t="s">
        <v>40</v>
      </c>
      <c r="AK355" s="20" t="s">
        <v>66</v>
      </c>
      <c r="AL355" s="21">
        <v>45268</v>
      </c>
      <c r="AM355" s="20" t="str">
        <f t="shared" si="16"/>
        <v>Wk49</v>
      </c>
      <c r="AN355" t="e">
        <v>#N/A</v>
      </c>
      <c r="AO355" s="26"/>
      <c r="AP355" s="20"/>
      <c r="AQ355" s="20" t="s">
        <v>47</v>
      </c>
      <c r="AR355" s="20" t="s">
        <v>66</v>
      </c>
      <c r="AS355" s="20" t="s">
        <v>47</v>
      </c>
      <c r="AT355" s="27">
        <v>45314</v>
      </c>
      <c r="AU355" s="28" t="s">
        <v>40</v>
      </c>
      <c r="AV355" s="25"/>
      <c r="AW355" s="20"/>
      <c r="AX355" t="e">
        <f>IF(MATCH(F355,Sheet1!A:A,0),"YES","NO")</f>
        <v>#N/A</v>
      </c>
    </row>
    <row r="356" spans="1:50" x14ac:dyDescent="0.35">
      <c r="A356" s="18" t="s">
        <v>1154</v>
      </c>
      <c r="B356" s="19" t="e">
        <v>#N/A</v>
      </c>
      <c r="C356" s="19">
        <v>0.99181273926124991</v>
      </c>
      <c r="D356" s="18">
        <v>2023</v>
      </c>
      <c r="E356" s="20" t="s">
        <v>277</v>
      </c>
      <c r="F356" s="20" t="s">
        <v>1155</v>
      </c>
      <c r="G356" s="19">
        <v>0.99181273926124991</v>
      </c>
      <c r="H356" s="20" t="s">
        <v>1082</v>
      </c>
      <c r="I356" s="20" t="s">
        <v>418</v>
      </c>
      <c r="J356" s="48" t="s">
        <v>297</v>
      </c>
      <c r="K356" s="48"/>
      <c r="L356" s="21"/>
      <c r="M356" s="21"/>
      <c r="N356" s="21" t="e">
        <v>#N/A</v>
      </c>
      <c r="O356" s="85" t="s">
        <v>1878</v>
      </c>
      <c r="P356" s="20"/>
      <c r="Q356" s="20"/>
      <c r="R356" s="20"/>
      <c r="S356" s="20"/>
      <c r="T356" s="20" t="str">
        <f t="shared" si="15"/>
        <v>DWDM-</v>
      </c>
      <c r="U356" s="20"/>
      <c r="V356" s="20"/>
      <c r="W356" s="20"/>
      <c r="X356" s="20" t="e">
        <v>#N/A</v>
      </c>
      <c r="Y356" s="20" t="e">
        <v>#N/A</v>
      </c>
      <c r="Z356" s="20" t="e">
        <v>#N/A</v>
      </c>
      <c r="AA356" s="132"/>
      <c r="AB356" s="20"/>
      <c r="AC356" s="21">
        <v>45245</v>
      </c>
      <c r="AD356" s="21"/>
      <c r="AE356" s="22"/>
      <c r="AF356" s="22"/>
      <c r="AG356" s="23"/>
      <c r="AH356" s="20" t="s">
        <v>66</v>
      </c>
      <c r="AI356" s="24"/>
      <c r="AJ356" s="25" t="s">
        <v>40</v>
      </c>
      <c r="AK356" s="20" t="s">
        <v>66</v>
      </c>
      <c r="AL356" s="21">
        <v>45313</v>
      </c>
      <c r="AM356" s="20" t="str">
        <f t="shared" si="16"/>
        <v>Wk4</v>
      </c>
      <c r="AN356" t="e">
        <v>#N/A</v>
      </c>
      <c r="AO356" s="26"/>
      <c r="AP356" s="20"/>
      <c r="AQ356" s="20"/>
      <c r="AR356" s="20" t="s">
        <v>66</v>
      </c>
      <c r="AS356" s="20" t="s">
        <v>40</v>
      </c>
      <c r="AT356" s="27">
        <v>45356</v>
      </c>
      <c r="AU356" s="47" t="s">
        <v>40</v>
      </c>
      <c r="AV356" s="25"/>
      <c r="AW356" s="20"/>
      <c r="AX356" t="e">
        <f>IF(MATCH(F356,Sheet1!A:A,0),"YES","NO")</f>
        <v>#N/A</v>
      </c>
    </row>
    <row r="357" spans="1:50" x14ac:dyDescent="0.35">
      <c r="A357" s="18" t="s">
        <v>1154</v>
      </c>
      <c r="B357" s="19" t="e">
        <v>#N/A</v>
      </c>
      <c r="C357" s="19">
        <v>0.99181273926124991</v>
      </c>
      <c r="D357" s="18">
        <v>2023</v>
      </c>
      <c r="E357" s="20" t="s">
        <v>317</v>
      </c>
      <c r="F357" s="20" t="s">
        <v>1156</v>
      </c>
      <c r="G357" s="19">
        <v>0.99181273926124991</v>
      </c>
      <c r="H357" s="20" t="s">
        <v>1157</v>
      </c>
      <c r="I357" s="20" t="s">
        <v>418</v>
      </c>
      <c r="J357" s="48" t="s">
        <v>96</v>
      </c>
      <c r="K357" s="48"/>
      <c r="L357" s="21"/>
      <c r="M357" s="21"/>
      <c r="N357" s="21" t="s">
        <v>2166</v>
      </c>
      <c r="O357" s="85" t="s">
        <v>1991</v>
      </c>
      <c r="P357" s="20">
        <v>2023</v>
      </c>
      <c r="Q357" s="20" t="s">
        <v>1984</v>
      </c>
      <c r="R357" s="20" t="s">
        <v>39</v>
      </c>
      <c r="S357" s="20" t="s">
        <v>1833</v>
      </c>
      <c r="T357" s="20" t="str">
        <f t="shared" si="15"/>
        <v>DWDM-6000A</v>
      </c>
      <c r="U357" s="20" t="s">
        <v>317</v>
      </c>
      <c r="V357" s="20" t="s">
        <v>40</v>
      </c>
      <c r="W357" s="20" t="s">
        <v>1762</v>
      </c>
      <c r="X357" s="20" t="e">
        <v>#N/A</v>
      </c>
      <c r="Y357" s="20" t="e">
        <v>#N/A</v>
      </c>
      <c r="Z357" s="20" t="e">
        <v>#N/A</v>
      </c>
      <c r="AA357" s="132"/>
      <c r="AB357" s="20"/>
      <c r="AC357" s="21">
        <v>45246</v>
      </c>
      <c r="AD357" s="21"/>
      <c r="AE357" s="22"/>
      <c r="AF357" s="22"/>
      <c r="AG357" s="23"/>
      <c r="AH357" s="20" t="s">
        <v>66</v>
      </c>
      <c r="AI357" s="24"/>
      <c r="AJ357" s="25">
        <v>45308</v>
      </c>
      <c r="AK357" s="20" t="s">
        <v>66</v>
      </c>
      <c r="AL357" s="21">
        <v>45314</v>
      </c>
      <c r="AM357" s="20" t="str">
        <f t="shared" si="16"/>
        <v>Wk4</v>
      </c>
      <c r="AN357" t="e">
        <v>#N/A</v>
      </c>
      <c r="AO357" s="26"/>
      <c r="AP357" s="20"/>
      <c r="AQ357" s="20"/>
      <c r="AR357" s="20" t="s">
        <v>66</v>
      </c>
      <c r="AS357" s="20" t="s">
        <v>40</v>
      </c>
      <c r="AT357" s="27">
        <v>45356</v>
      </c>
      <c r="AU357" s="47" t="s">
        <v>40</v>
      </c>
      <c r="AV357" s="25"/>
      <c r="AW357" s="20"/>
      <c r="AX357" t="e">
        <f>IF(MATCH(F357,Sheet1!A:A,0),"YES","NO")</f>
        <v>#N/A</v>
      </c>
    </row>
    <row r="358" spans="1:50" x14ac:dyDescent="0.35">
      <c r="A358" s="18" t="s">
        <v>1154</v>
      </c>
      <c r="B358" s="19" t="e">
        <v>#N/A</v>
      </c>
      <c r="C358" s="19">
        <v>0.99181273926124991</v>
      </c>
      <c r="D358" s="18">
        <v>2023</v>
      </c>
      <c r="E358" s="20" t="s">
        <v>1158</v>
      </c>
      <c r="F358" s="20" t="s">
        <v>1159</v>
      </c>
      <c r="G358" s="19">
        <v>0.99181273926124991</v>
      </c>
      <c r="H358" s="20" t="s">
        <v>1160</v>
      </c>
      <c r="I358" s="20" t="s">
        <v>418</v>
      </c>
      <c r="J358" s="48" t="s">
        <v>96</v>
      </c>
      <c r="K358" s="48"/>
      <c r="L358" s="21"/>
      <c r="M358" s="21"/>
      <c r="N358" s="21" t="s">
        <v>2169</v>
      </c>
      <c r="O358" s="85" t="s">
        <v>1991</v>
      </c>
      <c r="P358" s="20">
        <v>2023</v>
      </c>
      <c r="Q358" s="20" t="s">
        <v>1986</v>
      </c>
      <c r="R358" s="20" t="s">
        <v>39</v>
      </c>
      <c r="S358" s="20" t="s">
        <v>1833</v>
      </c>
      <c r="T358" s="20" t="str">
        <f t="shared" si="15"/>
        <v>DWDM-6083A</v>
      </c>
      <c r="U358" s="20" t="s">
        <v>1158</v>
      </c>
      <c r="V358" s="20" t="s">
        <v>40</v>
      </c>
      <c r="W358" s="20" t="s">
        <v>1752</v>
      </c>
      <c r="X358" s="20" t="e">
        <v>#N/A</v>
      </c>
      <c r="Y358" s="20" t="e">
        <v>#N/A</v>
      </c>
      <c r="Z358" s="20" t="e">
        <v>#N/A</v>
      </c>
      <c r="AA358" s="132"/>
      <c r="AB358" s="20"/>
      <c r="AC358" s="21">
        <v>45247</v>
      </c>
      <c r="AD358" s="21"/>
      <c r="AE358" s="22"/>
      <c r="AF358" s="22"/>
      <c r="AG358" s="23"/>
      <c r="AH358" s="20"/>
      <c r="AI358" s="24">
        <v>45337</v>
      </c>
      <c r="AJ358" s="25">
        <v>45337</v>
      </c>
      <c r="AK358" s="20" t="s">
        <v>66</v>
      </c>
      <c r="AL358" s="21">
        <v>45323</v>
      </c>
      <c r="AM358" s="20" t="str">
        <f t="shared" si="16"/>
        <v>Wk5</v>
      </c>
      <c r="AN358" t="e">
        <v>#N/A</v>
      </c>
      <c r="AO358" s="26"/>
      <c r="AP358" s="20"/>
      <c r="AQ358" s="20"/>
      <c r="AR358" s="20" t="s">
        <v>66</v>
      </c>
      <c r="AS358" s="48" t="s">
        <v>40</v>
      </c>
      <c r="AT358" s="27">
        <v>45356</v>
      </c>
      <c r="AU358" s="47" t="s">
        <v>40</v>
      </c>
      <c r="AV358" s="25"/>
      <c r="AW358" s="20"/>
      <c r="AX358" t="e">
        <f>IF(MATCH(F358,Sheet1!A:A,0),"YES","NO")</f>
        <v>#N/A</v>
      </c>
    </row>
    <row r="359" spans="1:50" hidden="1" x14ac:dyDescent="0.35">
      <c r="A359" s="18"/>
      <c r="B359" s="19" t="e">
        <v>#N/A</v>
      </c>
      <c r="C359" s="19">
        <v>0.99181273926124991</v>
      </c>
      <c r="D359" s="18"/>
      <c r="E359" s="48" t="s">
        <v>1161</v>
      </c>
      <c r="F359" s="33" t="e">
        <v>#N/A</v>
      </c>
      <c r="G359" s="19">
        <v>0.99181273926124991</v>
      </c>
      <c r="H359" s="20"/>
      <c r="I359" s="20" t="s">
        <v>1162</v>
      </c>
      <c r="J359" s="48" t="s">
        <v>41</v>
      </c>
      <c r="K359" s="48"/>
      <c r="L359" s="21"/>
      <c r="M359" s="21"/>
      <c r="N359" s="21" t="e">
        <v>#N/A</v>
      </c>
      <c r="O359" s="85" t="s">
        <v>1878</v>
      </c>
      <c r="P359" s="20"/>
      <c r="Q359" s="20"/>
      <c r="R359" s="20"/>
      <c r="S359" s="20"/>
      <c r="T359" s="20" t="str">
        <f t="shared" si="15"/>
        <v>DWDM-</v>
      </c>
      <c r="U359" s="20"/>
      <c r="V359" s="20"/>
      <c r="W359" s="20"/>
      <c r="X359" s="20" t="e">
        <v>#N/A</v>
      </c>
      <c r="Y359" s="20" t="e">
        <v>#N/A</v>
      </c>
      <c r="Z359" s="20" t="e">
        <v>#N/A</v>
      </c>
      <c r="AA359" s="137"/>
      <c r="AB359" s="134" t="s">
        <v>41</v>
      </c>
      <c r="AC359" s="21" t="e">
        <v>#N/A</v>
      </c>
      <c r="AD359" s="63" t="e">
        <v>#N/A</v>
      </c>
      <c r="AE359" s="64" t="e">
        <v>#N/A</v>
      </c>
      <c r="AF359" s="22" t="e">
        <v>#N/A</v>
      </c>
      <c r="AG359" s="71" t="e">
        <v>#N/A</v>
      </c>
      <c r="AH359" s="48" t="e">
        <v>#N/A</v>
      </c>
      <c r="AI359" s="72" t="e">
        <v>#N/A</v>
      </c>
      <c r="AJ359" s="67" t="e">
        <v>#N/A</v>
      </c>
      <c r="AK359" s="48"/>
      <c r="AL359" s="48"/>
      <c r="AM359" s="20"/>
      <c r="AN359" t="e">
        <v>#N/A</v>
      </c>
      <c r="AO359" s="73" t="e">
        <v>#N/A</v>
      </c>
      <c r="AP359" s="48" t="e">
        <v>#N/A</v>
      </c>
      <c r="AQ359" s="48" t="e">
        <v>#N/A</v>
      </c>
      <c r="AR359" s="48"/>
      <c r="AS359" s="48" t="e">
        <v>#N/A</v>
      </c>
      <c r="AT359" s="69" t="e">
        <v>#N/A</v>
      </c>
      <c r="AU359" s="70"/>
      <c r="AV359" s="67"/>
      <c r="AW359" s="20"/>
      <c r="AX359" t="e">
        <f>IF(MATCH(F359,Sheet1!A:A,0),"YES","NO")</f>
        <v>#N/A</v>
      </c>
    </row>
    <row r="360" spans="1:50" x14ac:dyDescent="0.35">
      <c r="A360" s="75" t="s">
        <v>429</v>
      </c>
      <c r="B360" s="76" t="e">
        <v>#N/A</v>
      </c>
      <c r="C360" s="19" t="e">
        <v>#N/A</v>
      </c>
      <c r="D360" s="48" t="s">
        <v>59</v>
      </c>
      <c r="E360" s="48">
        <v>1085</v>
      </c>
      <c r="F360" s="77" t="s">
        <v>1163</v>
      </c>
      <c r="G360" s="19"/>
      <c r="H360" s="48" t="s">
        <v>439</v>
      </c>
      <c r="I360" s="20" t="s">
        <v>200</v>
      </c>
      <c r="J360" s="48" t="s">
        <v>96</v>
      </c>
      <c r="K360" s="48"/>
      <c r="L360" s="63"/>
      <c r="M360" s="63"/>
      <c r="N360" s="21" t="e">
        <v>#N/A</v>
      </c>
      <c r="O360" s="85" t="s">
        <v>1878</v>
      </c>
      <c r="P360" s="20"/>
      <c r="Q360" s="20"/>
      <c r="R360" s="20"/>
      <c r="S360" s="48"/>
      <c r="T360" s="20" t="str">
        <f t="shared" si="15"/>
        <v>DWDM-</v>
      </c>
      <c r="U360" s="48"/>
      <c r="V360" s="48"/>
      <c r="W360" s="20" t="s">
        <v>2295</v>
      </c>
      <c r="X360" s="20" t="e">
        <v>#N/A</v>
      </c>
      <c r="Y360" s="20" t="e">
        <v>#N/A</v>
      </c>
      <c r="Z360" s="20" t="e">
        <v>#N/A</v>
      </c>
      <c r="AA360" s="137">
        <v>45371</v>
      </c>
      <c r="AB360" s="20" t="str">
        <f t="shared" ref="AB360:AB373" si="17">"Wk"&amp;WEEKNUM(AA360,21)</f>
        <v>Wk12</v>
      </c>
      <c r="AC360" s="21">
        <v>45373</v>
      </c>
      <c r="AD360" s="63"/>
      <c r="AE360" s="64"/>
      <c r="AF360" s="22"/>
      <c r="AG360" s="71"/>
      <c r="AH360" s="48"/>
      <c r="AI360" s="72"/>
      <c r="AJ360" s="67"/>
      <c r="AK360" s="20" t="s">
        <v>66</v>
      </c>
      <c r="AL360" s="63">
        <v>45373</v>
      </c>
      <c r="AM360" s="20" t="str">
        <f t="shared" si="16"/>
        <v>Wk12</v>
      </c>
      <c r="AN360" t="s">
        <v>2276</v>
      </c>
      <c r="AO360" s="73"/>
      <c r="AP360" s="48"/>
      <c r="AQ360" s="48"/>
      <c r="AR360" s="48"/>
      <c r="AS360" s="48"/>
      <c r="AT360" s="69"/>
      <c r="AU360" s="70"/>
      <c r="AV360" s="69"/>
      <c r="AW360" s="48"/>
      <c r="AX360" t="e">
        <f>IF(MATCH(F360,Sheet1!A:A,0),"YES","NO")</f>
        <v>#N/A</v>
      </c>
    </row>
    <row r="361" spans="1:50" ht="43.5" hidden="1" x14ac:dyDescent="0.35">
      <c r="A361" s="18" t="s">
        <v>760</v>
      </c>
      <c r="B361" s="19" t="e">
        <v>#N/A</v>
      </c>
      <c r="C361" s="19"/>
      <c r="D361" s="48">
        <v>2023</v>
      </c>
      <c r="E361" s="48" t="s">
        <v>1164</v>
      </c>
      <c r="F361" s="77" t="s">
        <v>1165</v>
      </c>
      <c r="G361" s="19"/>
      <c r="H361" s="48" t="s">
        <v>1166</v>
      </c>
      <c r="I361" s="48" t="s">
        <v>367</v>
      </c>
      <c r="J361" s="48" t="s">
        <v>96</v>
      </c>
      <c r="K361" s="48"/>
      <c r="L361" s="63"/>
      <c r="M361" s="63"/>
      <c r="N361" s="21" t="s">
        <v>2031</v>
      </c>
      <c r="O361" s="85" t="s">
        <v>1991</v>
      </c>
      <c r="P361" s="20">
        <v>2024</v>
      </c>
      <c r="Q361" s="20" t="s">
        <v>184</v>
      </c>
      <c r="R361" s="20" t="s">
        <v>39</v>
      </c>
      <c r="S361" s="48" t="s">
        <v>760</v>
      </c>
      <c r="T361" s="20" t="str">
        <f t="shared" si="15"/>
        <v>DWDM-1063B</v>
      </c>
      <c r="U361" s="48" t="s">
        <v>1164</v>
      </c>
      <c r="V361" s="48" t="s">
        <v>1897</v>
      </c>
      <c r="W361" s="48" t="s">
        <v>1812</v>
      </c>
      <c r="X361" s="20" t="e">
        <v>#N/A</v>
      </c>
      <c r="Y361" s="20" t="s">
        <v>1506</v>
      </c>
      <c r="Z361" s="20" t="e">
        <v>#N/A</v>
      </c>
      <c r="AA361" s="137">
        <v>45436</v>
      </c>
      <c r="AB361" s="20" t="str">
        <f t="shared" si="17"/>
        <v>Wk21</v>
      </c>
      <c r="AC361" s="21"/>
      <c r="AD361" s="63"/>
      <c r="AE361" s="64"/>
      <c r="AF361" s="123" t="s">
        <v>2357</v>
      </c>
      <c r="AG361" s="71"/>
      <c r="AH361" s="48"/>
      <c r="AI361" s="72"/>
      <c r="AJ361" s="67"/>
      <c r="AK361" s="48"/>
      <c r="AL361" s="48"/>
      <c r="AM361" s="20"/>
      <c r="AN361" t="s">
        <v>2275</v>
      </c>
      <c r="AO361" s="73"/>
      <c r="AP361" s="48"/>
      <c r="AQ361" s="48"/>
      <c r="AR361" s="48"/>
      <c r="AS361" s="48"/>
      <c r="AT361" s="69"/>
      <c r="AU361" s="70"/>
      <c r="AV361" s="69"/>
      <c r="AW361" s="48"/>
      <c r="AX361" t="e">
        <f>IF(MATCH(F361,Sheet1!A:A,0),"YES","NO")</f>
        <v>#N/A</v>
      </c>
    </row>
    <row r="362" spans="1:50" ht="29" hidden="1" x14ac:dyDescent="0.35">
      <c r="A362" s="75" t="s">
        <v>847</v>
      </c>
      <c r="B362" s="76">
        <v>7.5475291698000005E-2</v>
      </c>
      <c r="C362" s="19" t="e">
        <v>#N/A</v>
      </c>
      <c r="D362" s="48" t="s">
        <v>1167</v>
      </c>
      <c r="E362" s="48" t="s">
        <v>60</v>
      </c>
      <c r="F362" s="77" t="s">
        <v>1168</v>
      </c>
      <c r="G362" s="19" t="e">
        <v>#N/A</v>
      </c>
      <c r="H362" s="48" t="s">
        <v>1169</v>
      </c>
      <c r="I362" s="48" t="s">
        <v>200</v>
      </c>
      <c r="J362" s="48" t="s">
        <v>64</v>
      </c>
      <c r="K362" s="48"/>
      <c r="L362" s="63"/>
      <c r="M362" s="63"/>
      <c r="N362" s="21" t="s">
        <v>1996</v>
      </c>
      <c r="O362" s="85" t="s">
        <v>1991</v>
      </c>
      <c r="P362" s="20">
        <v>2024</v>
      </c>
      <c r="Q362" s="20" t="s">
        <v>184</v>
      </c>
      <c r="R362" s="20" t="s">
        <v>39</v>
      </c>
      <c r="S362" s="48" t="s">
        <v>1968</v>
      </c>
      <c r="T362" s="20" t="str">
        <f t="shared" si="15"/>
        <v>DWDM-1049B</v>
      </c>
      <c r="U362" s="48" t="s">
        <v>60</v>
      </c>
      <c r="V362" s="48" t="s">
        <v>1897</v>
      </c>
      <c r="W362" s="20" t="s">
        <v>2295</v>
      </c>
      <c r="X362" s="20" t="s">
        <v>2244</v>
      </c>
      <c r="Y362" s="20" t="s">
        <v>1511</v>
      </c>
      <c r="Z362" s="20" t="s">
        <v>1511</v>
      </c>
      <c r="AA362" s="137">
        <v>45436</v>
      </c>
      <c r="AB362" s="20" t="str">
        <f t="shared" si="17"/>
        <v>Wk21</v>
      </c>
      <c r="AC362" s="21"/>
      <c r="AD362" s="63"/>
      <c r="AE362" s="64"/>
      <c r="AF362" s="126" t="s">
        <v>1886</v>
      </c>
      <c r="AG362" s="71"/>
      <c r="AH362" s="48"/>
      <c r="AI362" s="72"/>
      <c r="AJ362" s="67"/>
      <c r="AK362" s="48"/>
      <c r="AL362" s="48"/>
      <c r="AM362" s="20"/>
      <c r="AN362" t="s">
        <v>2277</v>
      </c>
      <c r="AO362" s="78"/>
      <c r="AP362" s="48"/>
      <c r="AQ362" s="48"/>
      <c r="AR362" s="48"/>
      <c r="AS362" s="48"/>
      <c r="AT362" s="69"/>
      <c r="AU362" s="70"/>
      <c r="AV362" s="69"/>
      <c r="AW362" s="48"/>
      <c r="AX362" t="e">
        <f>IF(MATCH(F362,Sheet1!A:A,0),"YES","NO")</f>
        <v>#N/A</v>
      </c>
    </row>
    <row r="363" spans="1:50" x14ac:dyDescent="0.35">
      <c r="A363" s="75" t="s">
        <v>1170</v>
      </c>
      <c r="B363" s="76">
        <v>0.80842560884875003</v>
      </c>
      <c r="C363" s="19" t="e">
        <v>#N/A</v>
      </c>
      <c r="D363" s="48" t="s">
        <v>1167</v>
      </c>
      <c r="E363" s="48" t="s">
        <v>303</v>
      </c>
      <c r="F363" s="77" t="s">
        <v>1171</v>
      </c>
      <c r="G363" s="19" t="e">
        <v>#N/A</v>
      </c>
      <c r="H363" s="48" t="s">
        <v>1172</v>
      </c>
      <c r="I363" s="48" t="s">
        <v>200</v>
      </c>
      <c r="J363" s="48" t="s">
        <v>96</v>
      </c>
      <c r="K363" s="48" t="s">
        <v>41</v>
      </c>
      <c r="L363" s="48" t="s">
        <v>41</v>
      </c>
      <c r="M363" s="63"/>
      <c r="N363" s="21" t="s">
        <v>2004</v>
      </c>
      <c r="O363" s="85" t="s">
        <v>1990</v>
      </c>
      <c r="P363" s="20">
        <v>2024</v>
      </c>
      <c r="Q363" s="20" t="s">
        <v>184</v>
      </c>
      <c r="R363" s="20" t="s">
        <v>39</v>
      </c>
      <c r="S363" s="48" t="s">
        <v>1972</v>
      </c>
      <c r="T363" s="20" t="str">
        <f t="shared" si="15"/>
        <v>DWDM-2021B</v>
      </c>
      <c r="U363" s="48" t="s">
        <v>303</v>
      </c>
      <c r="V363" s="48" t="s">
        <v>1897</v>
      </c>
      <c r="W363" s="20" t="s">
        <v>2295</v>
      </c>
      <c r="X363" s="20" t="s">
        <v>2244</v>
      </c>
      <c r="Y363" s="20" t="s">
        <v>1511</v>
      </c>
      <c r="Z363" s="20" t="s">
        <v>1511</v>
      </c>
      <c r="AA363" s="137">
        <v>45420</v>
      </c>
      <c r="AB363" s="20" t="str">
        <f t="shared" si="17"/>
        <v>Wk19</v>
      </c>
      <c r="AC363" s="21">
        <v>45418</v>
      </c>
      <c r="AD363" s="63"/>
      <c r="AE363" s="64"/>
      <c r="AF363" s="22"/>
      <c r="AG363" s="71"/>
      <c r="AH363" s="48"/>
      <c r="AI363" s="72"/>
      <c r="AJ363" s="67"/>
      <c r="AK363" s="48"/>
      <c r="AL363" s="48"/>
      <c r="AM363" s="20"/>
      <c r="AN363" t="s">
        <v>2300</v>
      </c>
      <c r="AO363" s="78"/>
      <c r="AP363" s="48"/>
      <c r="AQ363" s="48"/>
      <c r="AR363" s="48"/>
      <c r="AS363" s="48"/>
      <c r="AT363" s="69"/>
      <c r="AU363" s="70"/>
      <c r="AV363" s="69"/>
      <c r="AW363" s="63">
        <v>45435</v>
      </c>
      <c r="AX363" t="e">
        <f>IF(MATCH(F363,Sheet1!A:A,0),"YES","NO")</f>
        <v>#N/A</v>
      </c>
    </row>
    <row r="364" spans="1:50" x14ac:dyDescent="0.35">
      <c r="A364" s="75" t="s">
        <v>1170</v>
      </c>
      <c r="B364" s="76">
        <v>0.80842560884875003</v>
      </c>
      <c r="C364" s="19" t="e">
        <v>#N/A</v>
      </c>
      <c r="D364" s="48" t="s">
        <v>1167</v>
      </c>
      <c r="E364" s="48" t="s">
        <v>832</v>
      </c>
      <c r="F364" s="77" t="s">
        <v>1173</v>
      </c>
      <c r="G364" s="19" t="e">
        <v>#N/A</v>
      </c>
      <c r="H364" s="48" t="s">
        <v>1174</v>
      </c>
      <c r="I364" s="48" t="s">
        <v>200</v>
      </c>
      <c r="J364" s="48" t="s">
        <v>96</v>
      </c>
      <c r="K364" s="48" t="s">
        <v>41</v>
      </c>
      <c r="L364" s="48" t="s">
        <v>41</v>
      </c>
      <c r="M364" s="21"/>
      <c r="N364" s="21" t="e">
        <v>#N/A</v>
      </c>
      <c r="O364" s="85" t="s">
        <v>1878</v>
      </c>
      <c r="P364" s="20"/>
      <c r="Q364" s="20"/>
      <c r="R364" s="20"/>
      <c r="S364" s="48"/>
      <c r="T364" s="20" t="str">
        <f t="shared" si="15"/>
        <v>DWDM-</v>
      </c>
      <c r="U364" s="48"/>
      <c r="V364" s="48"/>
      <c r="W364" s="20" t="s">
        <v>2295</v>
      </c>
      <c r="X364" s="20" t="s">
        <v>2244</v>
      </c>
      <c r="Y364" s="20" t="s">
        <v>1511</v>
      </c>
      <c r="Z364" s="20" t="s">
        <v>1511</v>
      </c>
      <c r="AA364" s="132">
        <v>45420</v>
      </c>
      <c r="AB364" s="20" t="str">
        <f t="shared" si="17"/>
        <v>Wk19</v>
      </c>
      <c r="AC364" s="21">
        <v>45418</v>
      </c>
      <c r="AD364" s="21"/>
      <c r="AE364" s="22"/>
      <c r="AF364" s="22"/>
      <c r="AG364" s="23"/>
      <c r="AH364" s="20"/>
      <c r="AI364" s="24"/>
      <c r="AJ364" s="25"/>
      <c r="AK364" s="20"/>
      <c r="AL364" s="20"/>
      <c r="AM364" s="20"/>
      <c r="AN364" t="s">
        <v>2300</v>
      </c>
      <c r="AO364" s="79"/>
      <c r="AP364" s="20"/>
      <c r="AQ364" s="20"/>
      <c r="AR364" s="20"/>
      <c r="AS364" s="20"/>
      <c r="AT364" s="27"/>
      <c r="AU364" s="28"/>
      <c r="AV364" s="27"/>
      <c r="AW364" s="63">
        <v>45435</v>
      </c>
      <c r="AX364" t="e">
        <f>IF(MATCH(F364,Sheet1!A:A,0),"YES","NO")</f>
        <v>#N/A</v>
      </c>
    </row>
    <row r="365" spans="1:50" x14ac:dyDescent="0.35">
      <c r="A365" s="75" t="s">
        <v>1170</v>
      </c>
      <c r="B365" s="76">
        <v>0.80842560884875003</v>
      </c>
      <c r="C365" s="19" t="e">
        <v>#N/A</v>
      </c>
      <c r="D365" s="48" t="s">
        <v>1167</v>
      </c>
      <c r="E365" s="48" t="s">
        <v>1175</v>
      </c>
      <c r="F365" s="77" t="s">
        <v>1176</v>
      </c>
      <c r="G365" s="19" t="e">
        <v>#N/A</v>
      </c>
      <c r="H365" s="48" t="s">
        <v>1177</v>
      </c>
      <c r="I365" s="48" t="s">
        <v>200</v>
      </c>
      <c r="J365" s="48" t="s">
        <v>96</v>
      </c>
      <c r="K365" s="48" t="s">
        <v>41</v>
      </c>
      <c r="L365" s="48" t="s">
        <v>41</v>
      </c>
      <c r="M365" s="21"/>
      <c r="N365" s="21" t="e">
        <v>#N/A</v>
      </c>
      <c r="O365" s="85" t="s">
        <v>1878</v>
      </c>
      <c r="P365" s="20"/>
      <c r="Q365" s="20"/>
      <c r="R365" s="20"/>
      <c r="S365" s="48"/>
      <c r="T365" s="20" t="str">
        <f t="shared" si="15"/>
        <v>DWDM-</v>
      </c>
      <c r="U365" s="48"/>
      <c r="V365" s="48"/>
      <c r="W365" s="20" t="s">
        <v>2295</v>
      </c>
      <c r="X365" s="20" t="s">
        <v>2244</v>
      </c>
      <c r="Y365" s="20" t="s">
        <v>1511</v>
      </c>
      <c r="Z365" s="20" t="s">
        <v>1511</v>
      </c>
      <c r="AA365" s="132">
        <v>45420</v>
      </c>
      <c r="AB365" s="20" t="str">
        <f t="shared" si="17"/>
        <v>Wk19</v>
      </c>
      <c r="AC365" s="21">
        <v>45422</v>
      </c>
      <c r="AD365" s="21"/>
      <c r="AE365" s="22"/>
      <c r="AF365" s="22"/>
      <c r="AG365" s="23"/>
      <c r="AH365" s="20"/>
      <c r="AI365" s="24"/>
      <c r="AJ365" s="25"/>
      <c r="AK365" s="20"/>
      <c r="AL365" s="20"/>
      <c r="AM365" s="20"/>
      <c r="AN365" t="s">
        <v>2300</v>
      </c>
      <c r="AO365" s="79"/>
      <c r="AP365" s="20"/>
      <c r="AQ365" s="20"/>
      <c r="AR365" s="20"/>
      <c r="AS365" s="20"/>
      <c r="AT365" s="27"/>
      <c r="AU365" s="28"/>
      <c r="AV365" s="27"/>
      <c r="AW365" s="63">
        <v>45435</v>
      </c>
      <c r="AX365" t="e">
        <f>IF(MATCH(F365,Sheet1!A:A,0),"YES","NO")</f>
        <v>#N/A</v>
      </c>
    </row>
    <row r="366" spans="1:50" x14ac:dyDescent="0.35">
      <c r="A366" s="75" t="s">
        <v>1170</v>
      </c>
      <c r="B366" s="76">
        <v>0.80842560884875003</v>
      </c>
      <c r="C366" s="19" t="e">
        <v>#N/A</v>
      </c>
      <c r="D366" s="48" t="s">
        <v>1167</v>
      </c>
      <c r="E366" s="48" t="s">
        <v>1178</v>
      </c>
      <c r="F366" s="77" t="s">
        <v>1179</v>
      </c>
      <c r="G366" s="19" t="e">
        <v>#N/A</v>
      </c>
      <c r="H366" s="48" t="s">
        <v>1180</v>
      </c>
      <c r="I366" s="48" t="s">
        <v>200</v>
      </c>
      <c r="J366" s="48" t="s">
        <v>96</v>
      </c>
      <c r="K366" s="48" t="s">
        <v>41</v>
      </c>
      <c r="L366" s="48" t="s">
        <v>41</v>
      </c>
      <c r="M366" s="21"/>
      <c r="N366" s="21" t="e">
        <v>#N/A</v>
      </c>
      <c r="O366" s="85" t="s">
        <v>1878</v>
      </c>
      <c r="P366" s="20"/>
      <c r="Q366" s="20"/>
      <c r="R366" s="20"/>
      <c r="S366" s="48"/>
      <c r="T366" s="20" t="str">
        <f t="shared" si="15"/>
        <v>DWDM-</v>
      </c>
      <c r="U366" s="48"/>
      <c r="V366" s="48"/>
      <c r="W366" s="20" t="s">
        <v>2295</v>
      </c>
      <c r="X366" s="20" t="s">
        <v>2244</v>
      </c>
      <c r="Y366" s="20" t="s">
        <v>1511</v>
      </c>
      <c r="Z366" s="20" t="s">
        <v>1511</v>
      </c>
      <c r="AA366" s="132">
        <v>45420</v>
      </c>
      <c r="AB366" s="20" t="str">
        <f t="shared" si="17"/>
        <v>Wk19</v>
      </c>
      <c r="AC366" s="21">
        <v>45418</v>
      </c>
      <c r="AD366" s="21"/>
      <c r="AE366" s="22"/>
      <c r="AF366" s="22"/>
      <c r="AG366" s="23"/>
      <c r="AH366" s="20"/>
      <c r="AI366" s="24"/>
      <c r="AJ366" s="25"/>
      <c r="AK366" s="20"/>
      <c r="AL366" s="20"/>
      <c r="AM366" s="20"/>
      <c r="AN366" t="s">
        <v>2300</v>
      </c>
      <c r="AO366" s="79"/>
      <c r="AP366" s="20"/>
      <c r="AQ366" s="20"/>
      <c r="AR366" s="20"/>
      <c r="AS366" s="20"/>
      <c r="AT366" s="27"/>
      <c r="AU366" s="28"/>
      <c r="AV366" s="27"/>
      <c r="AW366" s="63">
        <v>45435</v>
      </c>
      <c r="AX366" t="e">
        <f>IF(MATCH(F366,Sheet1!A:A,0),"YES","NO")</f>
        <v>#N/A</v>
      </c>
    </row>
    <row r="367" spans="1:50" x14ac:dyDescent="0.35">
      <c r="A367" s="75" t="s">
        <v>1170</v>
      </c>
      <c r="B367" s="76">
        <v>0.80842560884875003</v>
      </c>
      <c r="C367" s="19" t="e">
        <v>#N/A</v>
      </c>
      <c r="D367" s="48" t="s">
        <v>1167</v>
      </c>
      <c r="E367" s="48" t="s">
        <v>1181</v>
      </c>
      <c r="F367" s="77" t="s">
        <v>1182</v>
      </c>
      <c r="G367" s="19" t="e">
        <v>#N/A</v>
      </c>
      <c r="H367" s="48" t="s">
        <v>1183</v>
      </c>
      <c r="I367" s="48" t="s">
        <v>200</v>
      </c>
      <c r="J367" s="48" t="s">
        <v>96</v>
      </c>
      <c r="K367" s="48" t="s">
        <v>41</v>
      </c>
      <c r="L367" s="48" t="s">
        <v>41</v>
      </c>
      <c r="M367" s="21"/>
      <c r="N367" s="21" t="e">
        <v>#N/A</v>
      </c>
      <c r="O367" s="85" t="s">
        <v>1878</v>
      </c>
      <c r="P367" s="20"/>
      <c r="Q367" s="20"/>
      <c r="R367" s="20"/>
      <c r="S367" s="48"/>
      <c r="T367" s="20" t="str">
        <f t="shared" si="15"/>
        <v>DWDM-</v>
      </c>
      <c r="U367" s="48"/>
      <c r="V367" s="48"/>
      <c r="W367" s="20" t="s">
        <v>2295</v>
      </c>
      <c r="X367" s="20" t="s">
        <v>2244</v>
      </c>
      <c r="Y367" s="20" t="s">
        <v>1511</v>
      </c>
      <c r="Z367" s="20" t="s">
        <v>1511</v>
      </c>
      <c r="AA367" s="132">
        <v>45420</v>
      </c>
      <c r="AB367" s="20" t="str">
        <f t="shared" si="17"/>
        <v>Wk19</v>
      </c>
      <c r="AC367" s="21">
        <v>45418</v>
      </c>
      <c r="AD367" s="21"/>
      <c r="AE367" s="22"/>
      <c r="AF367" s="22"/>
      <c r="AG367" s="23"/>
      <c r="AH367" s="20"/>
      <c r="AI367" s="24"/>
      <c r="AJ367" s="25"/>
      <c r="AK367" s="20"/>
      <c r="AL367" s="20"/>
      <c r="AM367" s="20"/>
      <c r="AN367" t="s">
        <v>2300</v>
      </c>
      <c r="AO367" s="79"/>
      <c r="AP367" s="20"/>
      <c r="AQ367" s="20"/>
      <c r="AR367" s="20"/>
      <c r="AS367" s="20"/>
      <c r="AT367" s="27"/>
      <c r="AU367" s="28"/>
      <c r="AV367" s="27"/>
      <c r="AW367" s="63">
        <v>45435</v>
      </c>
      <c r="AX367" t="e">
        <f>IF(MATCH(F367,Sheet1!A:A,0),"YES","NO")</f>
        <v>#N/A</v>
      </c>
    </row>
    <row r="368" spans="1:50" x14ac:dyDescent="0.35">
      <c r="A368" s="75" t="s">
        <v>1170</v>
      </c>
      <c r="B368" s="76">
        <v>0.80842560884875003</v>
      </c>
      <c r="C368" s="19" t="e">
        <v>#N/A</v>
      </c>
      <c r="D368" s="48" t="s">
        <v>1167</v>
      </c>
      <c r="E368" s="48" t="s">
        <v>121</v>
      </c>
      <c r="F368" s="77" t="s">
        <v>1184</v>
      </c>
      <c r="G368" s="19" t="e">
        <v>#N/A</v>
      </c>
      <c r="H368" s="48" t="s">
        <v>1185</v>
      </c>
      <c r="I368" s="48" t="s">
        <v>200</v>
      </c>
      <c r="J368" s="48" t="s">
        <v>96</v>
      </c>
      <c r="K368" s="48" t="s">
        <v>41</v>
      </c>
      <c r="L368" s="48" t="s">
        <v>41</v>
      </c>
      <c r="M368" s="21"/>
      <c r="N368" s="21" t="s">
        <v>1994</v>
      </c>
      <c r="O368" s="85" t="s">
        <v>1991</v>
      </c>
      <c r="P368" s="20">
        <v>2024</v>
      </c>
      <c r="Q368" s="20" t="s">
        <v>184</v>
      </c>
      <c r="R368" s="20" t="s">
        <v>39</v>
      </c>
      <c r="S368" s="48" t="s">
        <v>1967</v>
      </c>
      <c r="T368" s="20" t="str">
        <f t="shared" si="15"/>
        <v>DWDM-1475A</v>
      </c>
      <c r="U368" s="48" t="s">
        <v>121</v>
      </c>
      <c r="V368" s="48" t="s">
        <v>1897</v>
      </c>
      <c r="W368" s="20" t="s">
        <v>2295</v>
      </c>
      <c r="X368" s="20" t="s">
        <v>2244</v>
      </c>
      <c r="Y368" s="20" t="s">
        <v>1511</v>
      </c>
      <c r="Z368" s="20" t="s">
        <v>1511</v>
      </c>
      <c r="AA368" s="132">
        <v>45420</v>
      </c>
      <c r="AB368" s="20" t="str">
        <f t="shared" si="17"/>
        <v>Wk19</v>
      </c>
      <c r="AC368" s="21">
        <v>45425</v>
      </c>
      <c r="AD368" s="21"/>
      <c r="AE368" s="22"/>
      <c r="AF368" s="22"/>
      <c r="AG368" s="23"/>
      <c r="AH368" s="20"/>
      <c r="AI368" s="24"/>
      <c r="AJ368" s="25"/>
      <c r="AK368" s="20"/>
      <c r="AL368" s="20"/>
      <c r="AM368" s="20"/>
      <c r="AN368" t="s">
        <v>2300</v>
      </c>
      <c r="AO368" s="79"/>
      <c r="AP368" s="20"/>
      <c r="AQ368" s="20"/>
      <c r="AR368" s="20"/>
      <c r="AS368" s="20"/>
      <c r="AT368" s="27"/>
      <c r="AU368" s="28"/>
      <c r="AV368" s="27"/>
      <c r="AW368" s="63">
        <v>45435</v>
      </c>
      <c r="AX368" t="e">
        <f>IF(MATCH(F368,Sheet1!A:A,0),"YES","NO")</f>
        <v>#N/A</v>
      </c>
    </row>
    <row r="369" spans="1:51" x14ac:dyDescent="0.35">
      <c r="A369" s="75" t="s">
        <v>1170</v>
      </c>
      <c r="B369" s="76">
        <v>0.80842560884875003</v>
      </c>
      <c r="C369" s="19" t="e">
        <v>#N/A</v>
      </c>
      <c r="D369" s="48" t="s">
        <v>1167</v>
      </c>
      <c r="E369" s="48" t="s">
        <v>1186</v>
      </c>
      <c r="F369" s="77" t="s">
        <v>1187</v>
      </c>
      <c r="G369" s="19" t="e">
        <v>#N/A</v>
      </c>
      <c r="H369" s="48" t="s">
        <v>1188</v>
      </c>
      <c r="I369" s="48" t="s">
        <v>200</v>
      </c>
      <c r="J369" s="48" t="s">
        <v>96</v>
      </c>
      <c r="K369" s="48" t="s">
        <v>41</v>
      </c>
      <c r="L369" s="48" t="s">
        <v>41</v>
      </c>
      <c r="M369" s="21"/>
      <c r="N369" s="21" t="e">
        <v>#N/A</v>
      </c>
      <c r="O369" s="85" t="s">
        <v>1878</v>
      </c>
      <c r="P369" s="20"/>
      <c r="Q369" s="20"/>
      <c r="R369" s="20"/>
      <c r="S369" s="48"/>
      <c r="T369" s="20" t="str">
        <f t="shared" si="15"/>
        <v>DWDM-</v>
      </c>
      <c r="U369" s="48"/>
      <c r="V369" s="48"/>
      <c r="W369" s="20" t="s">
        <v>2295</v>
      </c>
      <c r="X369" s="20" t="s">
        <v>2244</v>
      </c>
      <c r="Y369" s="20" t="s">
        <v>1511</v>
      </c>
      <c r="Z369" s="20" t="s">
        <v>1511</v>
      </c>
      <c r="AA369" s="132">
        <v>45420</v>
      </c>
      <c r="AB369" s="20" t="str">
        <f t="shared" si="17"/>
        <v>Wk19</v>
      </c>
      <c r="AC369" s="21">
        <v>45418</v>
      </c>
      <c r="AD369" s="21"/>
      <c r="AE369" s="22"/>
      <c r="AF369" s="22"/>
      <c r="AG369" s="23"/>
      <c r="AH369" s="20"/>
      <c r="AI369" s="24"/>
      <c r="AJ369" s="25"/>
      <c r="AK369" s="20"/>
      <c r="AL369" s="20"/>
      <c r="AM369" s="20"/>
      <c r="AN369" t="s">
        <v>2300</v>
      </c>
      <c r="AO369" s="79"/>
      <c r="AP369" s="20"/>
      <c r="AQ369" s="20"/>
      <c r="AR369" s="20"/>
      <c r="AS369" s="20"/>
      <c r="AT369" s="27"/>
      <c r="AU369" s="28"/>
      <c r="AV369" s="27"/>
      <c r="AW369" s="63">
        <v>45435</v>
      </c>
      <c r="AX369" t="e">
        <f>IF(MATCH(F369,Sheet1!A:A,0),"YES","NO")</f>
        <v>#N/A</v>
      </c>
    </row>
    <row r="370" spans="1:51" x14ac:dyDescent="0.35">
      <c r="A370" s="75" t="s">
        <v>1170</v>
      </c>
      <c r="B370" s="76">
        <v>0.80842560884875003</v>
      </c>
      <c r="C370" s="19" t="e">
        <v>#N/A</v>
      </c>
      <c r="D370" s="48" t="s">
        <v>1167</v>
      </c>
      <c r="E370" s="48" t="s">
        <v>1189</v>
      </c>
      <c r="F370" s="77" t="s">
        <v>1190</v>
      </c>
      <c r="G370" s="19" t="e">
        <v>#N/A</v>
      </c>
      <c r="H370" s="48" t="s">
        <v>1191</v>
      </c>
      <c r="I370" s="48" t="s">
        <v>200</v>
      </c>
      <c r="J370" s="48" t="s">
        <v>96</v>
      </c>
      <c r="K370" s="48" t="s">
        <v>41</v>
      </c>
      <c r="L370" s="48" t="s">
        <v>41</v>
      </c>
      <c r="M370" s="21"/>
      <c r="N370" s="21" t="e">
        <v>#N/A</v>
      </c>
      <c r="O370" s="85" t="s">
        <v>1878</v>
      </c>
      <c r="P370" s="20"/>
      <c r="Q370" s="20"/>
      <c r="R370" s="20"/>
      <c r="S370" s="48"/>
      <c r="T370" s="20" t="str">
        <f t="shared" si="15"/>
        <v>DWDM-</v>
      </c>
      <c r="U370" s="48"/>
      <c r="V370" s="48"/>
      <c r="W370" s="20" t="s">
        <v>2295</v>
      </c>
      <c r="X370" s="20" t="s">
        <v>2244</v>
      </c>
      <c r="Y370" s="20" t="s">
        <v>1511</v>
      </c>
      <c r="Z370" s="20" t="s">
        <v>1511</v>
      </c>
      <c r="AA370" s="132">
        <v>45420</v>
      </c>
      <c r="AB370" s="20" t="str">
        <f t="shared" si="17"/>
        <v>Wk19</v>
      </c>
      <c r="AC370" s="21">
        <v>45418</v>
      </c>
      <c r="AD370" s="21"/>
      <c r="AE370" s="22"/>
      <c r="AF370" s="22"/>
      <c r="AG370" s="23"/>
      <c r="AH370" s="20"/>
      <c r="AI370" s="24"/>
      <c r="AJ370" s="25"/>
      <c r="AK370" s="20"/>
      <c r="AL370" s="20"/>
      <c r="AM370" s="20"/>
      <c r="AN370" t="s">
        <v>2300</v>
      </c>
      <c r="AO370" s="79"/>
      <c r="AP370" s="20"/>
      <c r="AQ370" s="20"/>
      <c r="AR370" s="20"/>
      <c r="AS370" s="20"/>
      <c r="AT370" s="27"/>
      <c r="AU370" s="28"/>
      <c r="AV370" s="27"/>
      <c r="AW370" s="63">
        <v>45435</v>
      </c>
      <c r="AX370" t="e">
        <f>IF(MATCH(F370,Sheet1!A:A,0),"YES","NO")</f>
        <v>#N/A</v>
      </c>
    </row>
    <row r="371" spans="1:51" x14ac:dyDescent="0.35">
      <c r="A371" s="75" t="s">
        <v>1170</v>
      </c>
      <c r="B371" s="76">
        <v>0.80842560884875003</v>
      </c>
      <c r="C371" s="19" t="e">
        <v>#N/A</v>
      </c>
      <c r="D371" s="48" t="s">
        <v>1167</v>
      </c>
      <c r="E371" s="48" t="s">
        <v>1192</v>
      </c>
      <c r="F371" s="77" t="s">
        <v>1193</v>
      </c>
      <c r="G371" s="19" t="e">
        <v>#N/A</v>
      </c>
      <c r="H371" s="48" t="s">
        <v>1194</v>
      </c>
      <c r="I371" s="48" t="s">
        <v>200</v>
      </c>
      <c r="J371" s="48" t="s">
        <v>96</v>
      </c>
      <c r="K371" s="48" t="s">
        <v>41</v>
      </c>
      <c r="L371" s="48" t="s">
        <v>41</v>
      </c>
      <c r="M371" s="21"/>
      <c r="N371" s="21" t="e">
        <v>#N/A</v>
      </c>
      <c r="O371" s="85" t="s">
        <v>1878</v>
      </c>
      <c r="P371" s="20"/>
      <c r="Q371" s="20"/>
      <c r="R371" s="20"/>
      <c r="S371" s="48"/>
      <c r="T371" s="20" t="str">
        <f t="shared" si="15"/>
        <v>DWDM-</v>
      </c>
      <c r="U371" s="48"/>
      <c r="V371" s="48"/>
      <c r="W371" s="20" t="s">
        <v>2295</v>
      </c>
      <c r="X371" s="20" t="s">
        <v>2244</v>
      </c>
      <c r="Y371" s="20" t="s">
        <v>1511</v>
      </c>
      <c r="Z371" s="20" t="s">
        <v>1511</v>
      </c>
      <c r="AA371" s="132">
        <v>45420</v>
      </c>
      <c r="AB371" s="20" t="str">
        <f t="shared" si="17"/>
        <v>Wk19</v>
      </c>
      <c r="AC371" s="21">
        <v>45418</v>
      </c>
      <c r="AD371" s="21"/>
      <c r="AE371" s="22"/>
      <c r="AF371" s="22"/>
      <c r="AG371" s="23"/>
      <c r="AH371" s="20"/>
      <c r="AI371" s="24"/>
      <c r="AJ371" s="25"/>
      <c r="AK371" s="20"/>
      <c r="AL371" s="20"/>
      <c r="AM371" s="20"/>
      <c r="AN371" t="s">
        <v>2300</v>
      </c>
      <c r="AO371" s="79"/>
      <c r="AP371" s="20"/>
      <c r="AQ371" s="20"/>
      <c r="AR371" s="20"/>
      <c r="AS371" s="20"/>
      <c r="AT371" s="27"/>
      <c r="AU371" s="28"/>
      <c r="AV371" s="27"/>
      <c r="AW371" s="63">
        <v>45435</v>
      </c>
      <c r="AX371" t="e">
        <f>IF(MATCH(F371,Sheet1!A:A,0),"YES","NO")</f>
        <v>#N/A</v>
      </c>
    </row>
    <row r="372" spans="1:51" hidden="1" x14ac:dyDescent="0.35">
      <c r="A372" s="75" t="s">
        <v>2238</v>
      </c>
      <c r="B372" s="76">
        <v>0.30115625360300002</v>
      </c>
      <c r="C372" s="19">
        <v>0.22</v>
      </c>
      <c r="D372" s="48" t="s">
        <v>1167</v>
      </c>
      <c r="E372" s="48" t="s">
        <v>303</v>
      </c>
      <c r="F372" s="77" t="s">
        <v>1880</v>
      </c>
      <c r="G372" s="19">
        <v>0.22</v>
      </c>
      <c r="H372" s="48" t="s">
        <v>413</v>
      </c>
      <c r="I372" s="48" t="s">
        <v>1195</v>
      </c>
      <c r="J372" s="48" t="s">
        <v>96</v>
      </c>
      <c r="K372" s="63">
        <v>45386</v>
      </c>
      <c r="L372" s="63"/>
      <c r="M372" s="63"/>
      <c r="N372" s="21" t="s">
        <v>2004</v>
      </c>
      <c r="O372" s="85" t="s">
        <v>1990</v>
      </c>
      <c r="P372" s="20">
        <v>2024</v>
      </c>
      <c r="Q372" s="20" t="s">
        <v>184</v>
      </c>
      <c r="R372" s="20" t="s">
        <v>39</v>
      </c>
      <c r="S372" s="48" t="s">
        <v>1972</v>
      </c>
      <c r="T372" s="20" t="str">
        <f t="shared" si="15"/>
        <v>DWDM-2021B</v>
      </c>
      <c r="U372" s="48" t="s">
        <v>303</v>
      </c>
      <c r="V372" s="48" t="s">
        <v>1897</v>
      </c>
      <c r="W372" s="48" t="s">
        <v>1824</v>
      </c>
      <c r="X372" s="20" t="e">
        <v>#N/A</v>
      </c>
      <c r="Y372" s="20" t="e">
        <v>#N/A</v>
      </c>
      <c r="Z372" s="20" t="e">
        <v>#N/A</v>
      </c>
      <c r="AA372" s="137">
        <v>45440</v>
      </c>
      <c r="AB372" s="20" t="str">
        <f t="shared" si="17"/>
        <v>Wk22</v>
      </c>
      <c r="AC372" s="21"/>
      <c r="AD372" s="63"/>
      <c r="AE372" s="64"/>
      <c r="AF372" s="22"/>
      <c r="AG372" s="71"/>
      <c r="AH372" s="48"/>
      <c r="AI372" s="72"/>
      <c r="AJ372" s="67"/>
      <c r="AK372" s="48"/>
      <c r="AL372" s="48"/>
      <c r="AM372" s="20"/>
      <c r="AN372" t="e">
        <v>#N/A</v>
      </c>
      <c r="AO372" s="78"/>
      <c r="AP372" s="48"/>
      <c r="AQ372" s="48"/>
      <c r="AR372" s="48"/>
      <c r="AS372" s="48"/>
      <c r="AT372" s="69"/>
      <c r="AU372" s="70"/>
      <c r="AV372" s="69"/>
      <c r="AW372" s="48"/>
      <c r="AX372" t="e">
        <f>IF(MATCH(F372,Sheet1!A:A,0),"YES","NO")</f>
        <v>#N/A</v>
      </c>
    </row>
    <row r="373" spans="1:51" ht="29" hidden="1" x14ac:dyDescent="0.35">
      <c r="A373" s="75" t="s">
        <v>2238</v>
      </c>
      <c r="B373" s="76">
        <v>0.30115625360300002</v>
      </c>
      <c r="C373" s="19">
        <v>0.22</v>
      </c>
      <c r="D373" s="48" t="s">
        <v>1167</v>
      </c>
      <c r="E373" s="48" t="s">
        <v>135</v>
      </c>
      <c r="F373" s="77" t="s">
        <v>1881</v>
      </c>
      <c r="G373" s="19">
        <v>0.22</v>
      </c>
      <c r="H373" s="48" t="s">
        <v>1196</v>
      </c>
      <c r="I373" s="48" t="s">
        <v>1197</v>
      </c>
      <c r="J373" s="48" t="s">
        <v>96</v>
      </c>
      <c r="K373" s="63">
        <v>45397</v>
      </c>
      <c r="L373" s="21"/>
      <c r="M373" s="21"/>
      <c r="N373" s="21" t="s">
        <v>2007</v>
      </c>
      <c r="O373" s="85" t="s">
        <v>1991</v>
      </c>
      <c r="P373" s="20">
        <v>2024</v>
      </c>
      <c r="Q373" s="20" t="s">
        <v>184</v>
      </c>
      <c r="R373" s="20" t="s">
        <v>39</v>
      </c>
      <c r="S373" s="20" t="s">
        <v>1974</v>
      </c>
      <c r="T373" s="20" t="str">
        <f t="shared" si="15"/>
        <v>DWDM-1918A</v>
      </c>
      <c r="U373" s="20" t="s">
        <v>135</v>
      </c>
      <c r="V373" s="20" t="s">
        <v>1897</v>
      </c>
      <c r="W373" s="20" t="s">
        <v>1810</v>
      </c>
      <c r="X373" s="20" t="e">
        <v>#N/A</v>
      </c>
      <c r="Y373" s="20" t="e">
        <v>#N/A</v>
      </c>
      <c r="Z373" s="20" t="e">
        <v>#N/A</v>
      </c>
      <c r="AA373" s="132">
        <v>45441</v>
      </c>
      <c r="AB373" s="20" t="str">
        <f t="shared" si="17"/>
        <v>Wk22</v>
      </c>
      <c r="AC373" s="21"/>
      <c r="AD373" s="21"/>
      <c r="AE373" s="22"/>
      <c r="AF373" s="22" t="s">
        <v>1879</v>
      </c>
      <c r="AG373" s="23"/>
      <c r="AH373" s="20"/>
      <c r="AI373" s="24"/>
      <c r="AJ373" s="25"/>
      <c r="AK373" s="20"/>
      <c r="AL373" s="20"/>
      <c r="AM373" s="20"/>
      <c r="AN373" t="e">
        <v>#N/A</v>
      </c>
      <c r="AO373" s="79"/>
      <c r="AP373" s="20"/>
      <c r="AQ373" s="20"/>
      <c r="AR373" s="20"/>
      <c r="AS373" s="20"/>
      <c r="AT373" s="27"/>
      <c r="AU373" s="28"/>
      <c r="AV373" s="27"/>
      <c r="AW373" s="20"/>
      <c r="AX373" t="e">
        <f>IF(MATCH(F373,Sheet1!A:A,0),"YES","NO")</f>
        <v>#N/A</v>
      </c>
    </row>
    <row r="374" spans="1:51" hidden="1" x14ac:dyDescent="0.35">
      <c r="A374" s="75" t="s">
        <v>2238</v>
      </c>
      <c r="B374" s="76">
        <v>0.30115625360300002</v>
      </c>
      <c r="C374" s="19">
        <v>0.22</v>
      </c>
      <c r="D374" s="48" t="s">
        <v>1167</v>
      </c>
      <c r="E374" s="48" t="s">
        <v>1198</v>
      </c>
      <c r="F374" s="77" t="s">
        <v>1882</v>
      </c>
      <c r="G374" s="19">
        <v>0.22</v>
      </c>
      <c r="H374" s="48" t="s">
        <v>1199</v>
      </c>
      <c r="I374" s="48" t="s">
        <v>1197</v>
      </c>
      <c r="J374" s="48" t="s">
        <v>96</v>
      </c>
      <c r="K374" s="63">
        <v>45397</v>
      </c>
      <c r="L374" s="21"/>
      <c r="M374" s="21"/>
      <c r="N374" s="21" t="e">
        <v>#N/A</v>
      </c>
      <c r="O374" s="85" t="s">
        <v>1878</v>
      </c>
      <c r="P374" s="20"/>
      <c r="Q374" s="20"/>
      <c r="R374" s="20"/>
      <c r="S374" s="20"/>
      <c r="T374" s="20" t="str">
        <f t="shared" si="15"/>
        <v>DWDM-</v>
      </c>
      <c r="U374" s="20"/>
      <c r="V374" s="20"/>
      <c r="W374" s="20"/>
      <c r="X374" s="20" t="e">
        <v>#N/A</v>
      </c>
      <c r="Y374" s="20" t="e">
        <v>#N/A</v>
      </c>
      <c r="Z374" s="20" t="e">
        <v>#N/A</v>
      </c>
      <c r="AA374" s="132">
        <v>45484</v>
      </c>
      <c r="AB374" s="20" t="s">
        <v>2402</v>
      </c>
      <c r="AC374" s="21"/>
      <c r="AD374" s="21"/>
      <c r="AE374" s="22"/>
      <c r="AF374" s="22" t="s">
        <v>2363</v>
      </c>
      <c r="AG374" s="23"/>
      <c r="AH374" s="20"/>
      <c r="AI374" s="24"/>
      <c r="AJ374" s="25"/>
      <c r="AK374" s="20"/>
      <c r="AL374" s="20"/>
      <c r="AM374" s="20"/>
      <c r="AN374" t="e">
        <v>#N/A</v>
      </c>
      <c r="AO374" s="79"/>
      <c r="AP374" s="20"/>
      <c r="AQ374" s="20"/>
      <c r="AR374" s="20"/>
      <c r="AS374" s="20"/>
      <c r="AT374" s="27"/>
      <c r="AU374" s="28"/>
      <c r="AV374" s="27"/>
      <c r="AW374" s="20"/>
      <c r="AX374" t="e">
        <f>IF(MATCH(F374,Sheet1!A:A,0),"YES","NO")</f>
        <v>#N/A</v>
      </c>
    </row>
    <row r="375" spans="1:51" hidden="1" x14ac:dyDescent="0.35">
      <c r="A375" s="75" t="s">
        <v>2238</v>
      </c>
      <c r="B375" s="76">
        <v>0.30115625360300002</v>
      </c>
      <c r="C375" s="19">
        <v>0.22</v>
      </c>
      <c r="D375" s="48" t="s">
        <v>1167</v>
      </c>
      <c r="E375" s="48" t="s">
        <v>1200</v>
      </c>
      <c r="F375" s="77" t="s">
        <v>1883</v>
      </c>
      <c r="G375" s="19">
        <v>0.22</v>
      </c>
      <c r="H375" s="48" t="s">
        <v>1201</v>
      </c>
      <c r="I375" s="48" t="s">
        <v>1197</v>
      </c>
      <c r="J375" s="48" t="s">
        <v>96</v>
      </c>
      <c r="K375" s="63">
        <v>45397</v>
      </c>
      <c r="L375" s="21"/>
      <c r="M375" s="21"/>
      <c r="N375" s="21" t="e">
        <v>#N/A</v>
      </c>
      <c r="O375" s="85" t="s">
        <v>1878</v>
      </c>
      <c r="P375" s="20"/>
      <c r="Q375" s="20"/>
      <c r="R375" s="20"/>
      <c r="S375" s="20"/>
      <c r="T375" s="20" t="str">
        <f t="shared" si="15"/>
        <v>DWDM-</v>
      </c>
      <c r="U375" s="20"/>
      <c r="V375" s="20"/>
      <c r="W375" s="20"/>
      <c r="X375" s="20" t="e">
        <v>#N/A</v>
      </c>
      <c r="Y375" s="20" t="e">
        <v>#N/A</v>
      </c>
      <c r="Z375" s="20" t="e">
        <v>#N/A</v>
      </c>
      <c r="AA375" s="132">
        <v>45484</v>
      </c>
      <c r="AB375" s="20" t="s">
        <v>2402</v>
      </c>
      <c r="AC375" s="21"/>
      <c r="AD375" s="21"/>
      <c r="AE375" s="22"/>
      <c r="AF375" s="22" t="s">
        <v>2364</v>
      </c>
      <c r="AG375" s="23"/>
      <c r="AH375" s="20"/>
      <c r="AI375" s="24"/>
      <c r="AJ375" s="25"/>
      <c r="AK375" s="20"/>
      <c r="AL375" s="20"/>
      <c r="AM375" s="20"/>
      <c r="AN375" t="e">
        <v>#N/A</v>
      </c>
      <c r="AO375" s="79"/>
      <c r="AP375" s="20"/>
      <c r="AQ375" s="20"/>
      <c r="AR375" s="20"/>
      <c r="AS375" s="20"/>
      <c r="AT375" s="27"/>
      <c r="AU375" s="28"/>
      <c r="AV375" s="27"/>
      <c r="AW375" s="20"/>
      <c r="AX375" t="e">
        <f>IF(MATCH(F375,Sheet1!A:A,0),"YES","NO")</f>
        <v>#N/A</v>
      </c>
    </row>
    <row r="376" spans="1:51" ht="29" hidden="1" x14ac:dyDescent="0.35">
      <c r="A376" s="75" t="s">
        <v>2238</v>
      </c>
      <c r="B376" s="76">
        <v>0.30115625360300002</v>
      </c>
      <c r="C376" s="19">
        <v>0.22</v>
      </c>
      <c r="D376" s="48" t="s">
        <v>1167</v>
      </c>
      <c r="E376" s="48" t="s">
        <v>127</v>
      </c>
      <c r="F376" s="77" t="s">
        <v>1884</v>
      </c>
      <c r="G376" s="19">
        <v>0.22</v>
      </c>
      <c r="H376" s="48" t="s">
        <v>1202</v>
      </c>
      <c r="I376" s="48" t="s">
        <v>1197</v>
      </c>
      <c r="J376" s="48" t="s">
        <v>96</v>
      </c>
      <c r="K376" s="63">
        <v>45397</v>
      </c>
      <c r="L376" s="21"/>
      <c r="M376" s="21"/>
      <c r="N376" s="21" t="s">
        <v>2006</v>
      </c>
      <c r="O376" s="85" t="s">
        <v>1991</v>
      </c>
      <c r="P376" s="20">
        <v>2024</v>
      </c>
      <c r="Q376" s="20" t="s">
        <v>184</v>
      </c>
      <c r="R376" s="20" t="s">
        <v>39</v>
      </c>
      <c r="S376" s="20" t="s">
        <v>1973</v>
      </c>
      <c r="T376" s="20" t="str">
        <f t="shared" si="15"/>
        <v>DWDM-1197A</v>
      </c>
      <c r="U376" s="20" t="s">
        <v>127</v>
      </c>
      <c r="V376" s="20" t="s">
        <v>1897</v>
      </c>
      <c r="W376" s="20" t="s">
        <v>1810</v>
      </c>
      <c r="X376" s="20" t="e">
        <v>#N/A</v>
      </c>
      <c r="Y376" s="20" t="e">
        <v>#N/A</v>
      </c>
      <c r="Z376" s="20" t="e">
        <v>#N/A</v>
      </c>
      <c r="AA376" s="132">
        <v>45442</v>
      </c>
      <c r="AB376" s="20" t="str">
        <f>"Wk"&amp;WEEKNUM(AA376,21)</f>
        <v>Wk22</v>
      </c>
      <c r="AC376" s="21"/>
      <c r="AD376" s="21"/>
      <c r="AE376" s="22"/>
      <c r="AF376" s="22" t="s">
        <v>1879</v>
      </c>
      <c r="AG376" s="23"/>
      <c r="AH376" s="20"/>
      <c r="AI376" s="24"/>
      <c r="AJ376" s="25"/>
      <c r="AK376" s="20"/>
      <c r="AL376" s="20"/>
      <c r="AM376" s="20"/>
      <c r="AN376" t="e">
        <v>#N/A</v>
      </c>
      <c r="AO376" s="79"/>
      <c r="AP376" s="20"/>
      <c r="AQ376" s="20"/>
      <c r="AR376" s="20"/>
      <c r="AS376" s="20"/>
      <c r="AT376" s="27"/>
      <c r="AU376" s="28"/>
      <c r="AV376" s="27"/>
      <c r="AW376" s="20"/>
      <c r="AX376" t="e">
        <f>IF(MATCH(F376,Sheet1!A:A,0),"YES","NO")</f>
        <v>#N/A</v>
      </c>
    </row>
    <row r="377" spans="1:51" ht="29" hidden="1" x14ac:dyDescent="0.35">
      <c r="A377" s="75" t="s">
        <v>2238</v>
      </c>
      <c r="B377" s="76">
        <v>0.30115625360300002</v>
      </c>
      <c r="C377" s="19">
        <v>0.22</v>
      </c>
      <c r="D377" s="48" t="s">
        <v>1167</v>
      </c>
      <c r="E377" s="48" t="s">
        <v>132</v>
      </c>
      <c r="F377" s="77" t="s">
        <v>1885</v>
      </c>
      <c r="G377" s="19">
        <v>0.22</v>
      </c>
      <c r="H377" s="48" t="s">
        <v>134</v>
      </c>
      <c r="I377" s="48" t="s">
        <v>1197</v>
      </c>
      <c r="J377" s="48" t="s">
        <v>96</v>
      </c>
      <c r="K377" s="63">
        <v>45397</v>
      </c>
      <c r="L377" s="21"/>
      <c r="M377" s="21"/>
      <c r="N377" s="21" t="e">
        <v>#N/A</v>
      </c>
      <c r="O377" s="85" t="s">
        <v>1878</v>
      </c>
      <c r="P377" s="20"/>
      <c r="Q377" s="20"/>
      <c r="R377" s="20"/>
      <c r="S377" s="20"/>
      <c r="T377" s="20" t="str">
        <f t="shared" si="15"/>
        <v>DWDM-</v>
      </c>
      <c r="U377" s="20"/>
      <c r="V377" s="20"/>
      <c r="W377" s="20"/>
      <c r="X377" s="20" t="e">
        <v>#N/A</v>
      </c>
      <c r="Y377" s="20" t="e">
        <v>#N/A</v>
      </c>
      <c r="Z377" s="20" t="e">
        <v>#N/A</v>
      </c>
      <c r="AA377" s="132">
        <v>45441</v>
      </c>
      <c r="AB377" s="20" t="str">
        <f>"Wk"&amp;WEEKNUM(AA377,21)</f>
        <v>Wk22</v>
      </c>
      <c r="AC377" s="21"/>
      <c r="AD377" s="21"/>
      <c r="AE377" s="22"/>
      <c r="AF377" s="22" t="s">
        <v>1879</v>
      </c>
      <c r="AG377" s="23"/>
      <c r="AH377" s="20"/>
      <c r="AI377" s="24"/>
      <c r="AJ377" s="25"/>
      <c r="AK377" s="20"/>
      <c r="AL377" s="20"/>
      <c r="AM377" s="20"/>
      <c r="AN377" t="e">
        <v>#N/A</v>
      </c>
      <c r="AO377" s="79"/>
      <c r="AP377" s="20"/>
      <c r="AQ377" s="20"/>
      <c r="AR377" s="20"/>
      <c r="AS377" s="20"/>
      <c r="AT377" s="27"/>
      <c r="AU377" s="28"/>
      <c r="AV377" s="27"/>
      <c r="AW377" s="20"/>
      <c r="AX377" t="e">
        <f>IF(MATCH(F377,Sheet1!A:A,0),"YES","NO")</f>
        <v>#N/A</v>
      </c>
    </row>
    <row r="378" spans="1:51" ht="29" hidden="1" x14ac:dyDescent="0.35">
      <c r="A378" s="75" t="s">
        <v>1203</v>
      </c>
      <c r="B378" s="76" t="e">
        <v>#N/A</v>
      </c>
      <c r="C378" s="19">
        <v>0.22</v>
      </c>
      <c r="D378" s="48" t="s">
        <v>1167</v>
      </c>
      <c r="E378" s="48" t="s">
        <v>243</v>
      </c>
      <c r="F378" s="77" t="s">
        <v>1204</v>
      </c>
      <c r="G378" s="19">
        <v>0.22</v>
      </c>
      <c r="H378" s="48" t="s">
        <v>1205</v>
      </c>
      <c r="I378" s="48" t="s">
        <v>1206</v>
      </c>
      <c r="J378" s="20" t="s">
        <v>158</v>
      </c>
      <c r="K378" s="63">
        <v>45386</v>
      </c>
      <c r="L378" s="63"/>
      <c r="M378" s="63"/>
      <c r="N378" s="21" t="e">
        <v>#N/A</v>
      </c>
      <c r="O378" s="85" t="s">
        <v>1878</v>
      </c>
      <c r="P378" s="20"/>
      <c r="Q378" s="20"/>
      <c r="R378" s="20"/>
      <c r="S378" s="48"/>
      <c r="T378" s="20" t="str">
        <f t="shared" si="15"/>
        <v>DWDM-</v>
      </c>
      <c r="U378" s="48"/>
      <c r="V378" s="48"/>
      <c r="W378" s="48"/>
      <c r="X378" s="20" t="s">
        <v>2247</v>
      </c>
      <c r="Y378" s="20" t="s">
        <v>1509</v>
      </c>
      <c r="Z378" s="20" t="s">
        <v>1509</v>
      </c>
      <c r="AA378" s="137">
        <v>45442</v>
      </c>
      <c r="AB378" s="20" t="str">
        <f>"Wk"&amp;WEEKNUM(AA378,21)</f>
        <v>Wk22</v>
      </c>
      <c r="AC378" s="21"/>
      <c r="AD378" s="63"/>
      <c r="AE378" s="64"/>
      <c r="AF378" s="22" t="s">
        <v>2342</v>
      </c>
      <c r="AG378" s="71"/>
      <c r="AH378" s="48"/>
      <c r="AI378" s="72"/>
      <c r="AJ378" s="67"/>
      <c r="AK378" s="48"/>
      <c r="AL378" s="48"/>
      <c r="AM378" s="20"/>
      <c r="AN378" t="e">
        <v>#N/A</v>
      </c>
      <c r="AO378" s="78"/>
      <c r="AP378" s="48"/>
      <c r="AQ378" s="48"/>
      <c r="AR378" s="48"/>
      <c r="AS378" s="48"/>
      <c r="AT378" s="69"/>
      <c r="AU378" s="70"/>
      <c r="AV378" s="69"/>
      <c r="AW378" s="48"/>
      <c r="AX378" t="e">
        <f>IF(MATCH(F378,Sheet1!A:A,0),"YES","NO")</f>
        <v>#N/A</v>
      </c>
    </row>
    <row r="379" spans="1:51" ht="43.5" hidden="1" x14ac:dyDescent="0.35">
      <c r="A379" s="75" t="s">
        <v>1203</v>
      </c>
      <c r="B379" s="76" t="e">
        <v>#N/A</v>
      </c>
      <c r="C379" s="19">
        <v>0.22</v>
      </c>
      <c r="D379" s="48" t="s">
        <v>1167</v>
      </c>
      <c r="E379" s="48" t="s">
        <v>346</v>
      </c>
      <c r="F379" s="77" t="s">
        <v>1207</v>
      </c>
      <c r="G379" s="19">
        <v>0.22</v>
      </c>
      <c r="H379" s="48" t="s">
        <v>1208</v>
      </c>
      <c r="I379" s="48" t="s">
        <v>1206</v>
      </c>
      <c r="J379" s="20" t="s">
        <v>158</v>
      </c>
      <c r="K379" s="63">
        <v>45386</v>
      </c>
      <c r="L379" s="21"/>
      <c r="M379" s="21"/>
      <c r="N379" s="21" t="s">
        <v>2150</v>
      </c>
      <c r="O379" s="85" t="s">
        <v>1991</v>
      </c>
      <c r="P379" s="20">
        <v>2023</v>
      </c>
      <c r="Q379" s="20" t="s">
        <v>1985</v>
      </c>
      <c r="R379" s="20" t="s">
        <v>39</v>
      </c>
      <c r="S379" s="20" t="s">
        <v>1833</v>
      </c>
      <c r="T379" s="20" t="str">
        <f t="shared" si="15"/>
        <v>DWDM-4946A</v>
      </c>
      <c r="U379" s="20" t="s">
        <v>346</v>
      </c>
      <c r="V379" s="20" t="s">
        <v>390</v>
      </c>
      <c r="W379" s="20" t="s">
        <v>349</v>
      </c>
      <c r="X379" s="20" t="s">
        <v>2248</v>
      </c>
      <c r="Y379" s="20" t="s">
        <v>1503</v>
      </c>
      <c r="Z379" s="20" t="s">
        <v>1503</v>
      </c>
      <c r="AA379" s="132">
        <v>45431</v>
      </c>
      <c r="AB379" s="20" t="str">
        <f>"Wk"&amp;WEEKNUM(AA379,21)</f>
        <v>Wk20</v>
      </c>
      <c r="AC379" s="21"/>
      <c r="AD379" s="21"/>
      <c r="AE379" s="22"/>
      <c r="AF379" s="22" t="s">
        <v>2371</v>
      </c>
      <c r="AG379" s="23"/>
      <c r="AH379" s="20"/>
      <c r="AI379" s="24"/>
      <c r="AJ379" s="25"/>
      <c r="AK379" s="20"/>
      <c r="AL379" s="20"/>
      <c r="AM379" s="20"/>
      <c r="AN379" t="e">
        <v>#N/A</v>
      </c>
      <c r="AO379" s="79"/>
      <c r="AP379" s="20"/>
      <c r="AQ379" s="20"/>
      <c r="AR379" s="20"/>
      <c r="AS379" s="20"/>
      <c r="AT379" s="27"/>
      <c r="AU379" s="28"/>
      <c r="AV379" s="27"/>
      <c r="AW379" s="20"/>
      <c r="AX379" t="e">
        <f>IF(MATCH(F379,Sheet1!A:A,0),"YES","NO")</f>
        <v>#N/A</v>
      </c>
    </row>
    <row r="380" spans="1:51" hidden="1" x14ac:dyDescent="0.35">
      <c r="A380" s="75" t="s">
        <v>1203</v>
      </c>
      <c r="B380" s="76" t="e">
        <v>#N/A</v>
      </c>
      <c r="C380" s="19">
        <v>0.22</v>
      </c>
      <c r="D380" s="48" t="s">
        <v>1167</v>
      </c>
      <c r="E380" s="48" t="s">
        <v>575</v>
      </c>
      <c r="F380" s="77" t="s">
        <v>1209</v>
      </c>
      <c r="G380" s="19">
        <v>0.22</v>
      </c>
      <c r="H380" s="48" t="s">
        <v>1210</v>
      </c>
      <c r="I380" s="48" t="s">
        <v>1206</v>
      </c>
      <c r="J380" s="20" t="s">
        <v>158</v>
      </c>
      <c r="K380" s="63">
        <v>45386</v>
      </c>
      <c r="L380" s="21"/>
      <c r="M380" s="21"/>
      <c r="N380" s="21" t="s">
        <v>2164</v>
      </c>
      <c r="O380" s="85" t="s">
        <v>1990</v>
      </c>
      <c r="P380" s="20">
        <v>2024</v>
      </c>
      <c r="Q380" s="20" t="s">
        <v>184</v>
      </c>
      <c r="R380" s="20" t="s">
        <v>39</v>
      </c>
      <c r="S380" s="20" t="s">
        <v>1833</v>
      </c>
      <c r="T380" s="20" t="str">
        <f t="shared" si="15"/>
        <v>DWDM-4992A</v>
      </c>
      <c r="U380" s="20" t="s">
        <v>575</v>
      </c>
      <c r="V380" s="20" t="s">
        <v>40</v>
      </c>
      <c r="W380" s="20" t="s">
        <v>1938</v>
      </c>
      <c r="X380" s="20">
        <v>0</v>
      </c>
      <c r="Y380" s="20" t="s">
        <v>1505</v>
      </c>
      <c r="Z380" s="20" t="s">
        <v>1505</v>
      </c>
      <c r="AA380" s="132"/>
      <c r="AB380" s="20"/>
      <c r="AC380" s="21"/>
      <c r="AD380" s="21"/>
      <c r="AE380" s="22"/>
      <c r="AF380" s="22"/>
      <c r="AG380" s="23"/>
      <c r="AH380" s="20"/>
      <c r="AI380" s="24"/>
      <c r="AJ380" s="25"/>
      <c r="AK380" s="20"/>
      <c r="AL380" s="20"/>
      <c r="AM380" s="20"/>
      <c r="AN380" t="e">
        <v>#N/A</v>
      </c>
      <c r="AO380" s="79"/>
      <c r="AP380" s="20"/>
      <c r="AQ380" s="20"/>
      <c r="AR380" s="20"/>
      <c r="AS380" s="20"/>
      <c r="AT380" s="27"/>
      <c r="AU380" s="28"/>
      <c r="AV380" s="27"/>
      <c r="AW380" s="20"/>
      <c r="AX380" t="e">
        <f>IF(MATCH(F380,Sheet1!A:A,0),"YES","NO")</f>
        <v>#N/A</v>
      </c>
    </row>
    <row r="381" spans="1:51" x14ac:dyDescent="0.35">
      <c r="A381" s="75" t="s">
        <v>1203</v>
      </c>
      <c r="B381" s="76" t="e">
        <v>#N/A</v>
      </c>
      <c r="C381" s="19" t="e">
        <v>#N/A</v>
      </c>
      <c r="D381" s="48" t="s">
        <v>1167</v>
      </c>
      <c r="E381" s="48" t="s">
        <v>55</v>
      </c>
      <c r="F381" s="77" t="s">
        <v>1211</v>
      </c>
      <c r="G381" s="19" t="e">
        <v>#N/A</v>
      </c>
      <c r="H381" s="48" t="s">
        <v>1212</v>
      </c>
      <c r="I381" s="20" t="s">
        <v>200</v>
      </c>
      <c r="J381" s="20" t="s">
        <v>158</v>
      </c>
      <c r="K381" s="48"/>
      <c r="L381" s="21"/>
      <c r="M381" s="21"/>
      <c r="N381" s="21" t="s">
        <v>2115</v>
      </c>
      <c r="O381" s="85" t="s">
        <v>1991</v>
      </c>
      <c r="P381" s="20">
        <v>2023</v>
      </c>
      <c r="Q381" s="20" t="s">
        <v>1986</v>
      </c>
      <c r="R381" s="20" t="s">
        <v>39</v>
      </c>
      <c r="S381" s="20" t="s">
        <v>1833</v>
      </c>
      <c r="T381" s="20" t="str">
        <f t="shared" si="15"/>
        <v>DWDM-4000A</v>
      </c>
      <c r="U381" s="20" t="s">
        <v>55</v>
      </c>
      <c r="V381" s="20" t="s">
        <v>40</v>
      </c>
      <c r="W381" s="20" t="s">
        <v>2295</v>
      </c>
      <c r="X381" s="20" t="s">
        <v>2244</v>
      </c>
      <c r="Y381" s="20" t="s">
        <v>1511</v>
      </c>
      <c r="Z381" s="20" t="s">
        <v>1511</v>
      </c>
      <c r="AA381" s="132">
        <v>45426</v>
      </c>
      <c r="AB381" s="20" t="str">
        <f t="shared" ref="AB381:AB387" si="18">"Wk"&amp;WEEKNUM(AA381,21)</f>
        <v>Wk20</v>
      </c>
      <c r="AC381" s="21">
        <v>45426</v>
      </c>
      <c r="AD381" s="21"/>
      <c r="AE381" s="22"/>
      <c r="AF381" s="22"/>
      <c r="AG381" s="23"/>
      <c r="AH381" s="20"/>
      <c r="AI381" s="24"/>
      <c r="AJ381" s="25"/>
      <c r="AK381" s="20" t="s">
        <v>41</v>
      </c>
      <c r="AL381" s="20"/>
      <c r="AM381" s="20"/>
      <c r="AN381" t="e">
        <v>#N/A</v>
      </c>
      <c r="AO381" s="79"/>
      <c r="AP381" s="20"/>
      <c r="AQ381" s="20"/>
      <c r="AR381" s="20"/>
      <c r="AS381" s="20"/>
      <c r="AT381" s="27"/>
      <c r="AU381" s="28"/>
      <c r="AV381" s="27"/>
      <c r="AW381" s="20"/>
      <c r="AX381" t="e">
        <f>IF(MATCH(F381,Sheet1!A:A,0),"YES","NO")</f>
        <v>#N/A</v>
      </c>
      <c r="AY381" s="124"/>
    </row>
    <row r="382" spans="1:51" x14ac:dyDescent="0.35">
      <c r="A382" s="75" t="s">
        <v>1203</v>
      </c>
      <c r="B382" s="76" t="e">
        <v>#N/A</v>
      </c>
      <c r="C382" s="19" t="e">
        <v>#N/A</v>
      </c>
      <c r="D382" s="48" t="s">
        <v>1167</v>
      </c>
      <c r="E382" s="48" t="s">
        <v>687</v>
      </c>
      <c r="F382" s="77" t="s">
        <v>1213</v>
      </c>
      <c r="G382" s="19" t="e">
        <v>#N/A</v>
      </c>
      <c r="H382" s="48" t="s">
        <v>1214</v>
      </c>
      <c r="I382" s="20" t="s">
        <v>200</v>
      </c>
      <c r="J382" s="20" t="s">
        <v>158</v>
      </c>
      <c r="K382" s="48"/>
      <c r="L382" s="21"/>
      <c r="M382" s="21"/>
      <c r="N382" s="21" t="e">
        <v>#N/A</v>
      </c>
      <c r="O382" s="85" t="s">
        <v>1878</v>
      </c>
      <c r="P382" s="20"/>
      <c r="Q382" s="20"/>
      <c r="R382" s="20"/>
      <c r="S382" s="20"/>
      <c r="T382" s="20" t="str">
        <f t="shared" si="15"/>
        <v>DWDM-</v>
      </c>
      <c r="U382" s="20"/>
      <c r="V382" s="20"/>
      <c r="W382" s="20" t="s">
        <v>2295</v>
      </c>
      <c r="X382" s="20" t="s">
        <v>2244</v>
      </c>
      <c r="Y382" s="20" t="s">
        <v>1511</v>
      </c>
      <c r="Z382" s="20" t="s">
        <v>1511</v>
      </c>
      <c r="AA382" s="132">
        <v>45426</v>
      </c>
      <c r="AB382" s="20" t="str">
        <f t="shared" si="18"/>
        <v>Wk20</v>
      </c>
      <c r="AC382" s="21">
        <v>45426</v>
      </c>
      <c r="AD382" s="21"/>
      <c r="AE382" s="22"/>
      <c r="AF382" s="22"/>
      <c r="AG382" s="23"/>
      <c r="AH382" s="20"/>
      <c r="AI382" s="24"/>
      <c r="AJ382" s="25"/>
      <c r="AK382" s="20" t="s">
        <v>41</v>
      </c>
      <c r="AL382" s="20"/>
      <c r="AM382" s="20"/>
      <c r="AN382" t="e">
        <v>#N/A</v>
      </c>
      <c r="AO382" s="79"/>
      <c r="AP382" s="20"/>
      <c r="AQ382" s="20"/>
      <c r="AR382" s="20"/>
      <c r="AS382" s="20"/>
      <c r="AT382" s="27"/>
      <c r="AU382" s="28"/>
      <c r="AV382" s="27"/>
      <c r="AW382" s="20"/>
      <c r="AX382" t="e">
        <f>IF(MATCH(F382,Sheet1!A:A,0),"YES","NO")</f>
        <v>#N/A</v>
      </c>
      <c r="AY382" s="124"/>
    </row>
    <row r="383" spans="1:51" x14ac:dyDescent="0.35">
      <c r="A383" s="75" t="s">
        <v>1215</v>
      </c>
      <c r="B383" s="76">
        <v>0.67374253617199997</v>
      </c>
      <c r="C383" s="19">
        <v>0.70370391758200002</v>
      </c>
      <c r="D383" s="20" t="s">
        <v>1167</v>
      </c>
      <c r="E383" s="20" t="s">
        <v>1216</v>
      </c>
      <c r="F383" s="80" t="s">
        <v>1217</v>
      </c>
      <c r="G383" s="19">
        <v>0.70370391758200002</v>
      </c>
      <c r="H383" s="48" t="s">
        <v>1218</v>
      </c>
      <c r="I383" s="20" t="s">
        <v>200</v>
      </c>
      <c r="J383" s="20" t="s">
        <v>158</v>
      </c>
      <c r="K383" s="48"/>
      <c r="L383" s="21"/>
      <c r="M383" s="21"/>
      <c r="N383" s="21" t="e">
        <v>#N/A</v>
      </c>
      <c r="O383" s="85" t="s">
        <v>1878</v>
      </c>
      <c r="P383" s="20"/>
      <c r="Q383" s="20"/>
      <c r="R383" s="20"/>
      <c r="S383" s="20"/>
      <c r="T383" s="20" t="str">
        <f t="shared" si="15"/>
        <v>DWDM-</v>
      </c>
      <c r="U383" s="20"/>
      <c r="V383" s="20"/>
      <c r="W383" s="20" t="s">
        <v>2295</v>
      </c>
      <c r="X383" s="20" t="s">
        <v>2244</v>
      </c>
      <c r="Y383" s="20" t="s">
        <v>1511</v>
      </c>
      <c r="Z383" s="20" t="s">
        <v>1511</v>
      </c>
      <c r="AA383" s="132">
        <v>45427</v>
      </c>
      <c r="AB383" s="20" t="str">
        <f t="shared" si="18"/>
        <v>Wk20</v>
      </c>
      <c r="AC383" s="21">
        <v>45428</v>
      </c>
      <c r="AD383" s="21"/>
      <c r="AE383" s="22"/>
      <c r="AF383" s="22" t="s">
        <v>2324</v>
      </c>
      <c r="AG383" s="23"/>
      <c r="AH383" s="20"/>
      <c r="AI383" s="24"/>
      <c r="AJ383" s="25"/>
      <c r="AK383" s="20"/>
      <c r="AL383" s="20"/>
      <c r="AM383" s="20"/>
      <c r="AN383" t="e">
        <v>#N/A</v>
      </c>
      <c r="AO383" s="79"/>
      <c r="AP383" s="20"/>
      <c r="AQ383" s="20"/>
      <c r="AR383" s="20"/>
      <c r="AS383" s="20"/>
      <c r="AT383" s="27"/>
      <c r="AU383" s="28"/>
      <c r="AV383" s="27"/>
      <c r="AW383" s="20"/>
      <c r="AX383" t="e">
        <f>IF(MATCH(F383,Sheet1!A:A,0),"YES","NO")</f>
        <v>#N/A</v>
      </c>
      <c r="AY383" s="124"/>
    </row>
    <row r="384" spans="1:51" x14ac:dyDescent="0.35">
      <c r="A384" s="75" t="s">
        <v>1215</v>
      </c>
      <c r="B384" s="76">
        <v>0.67374253617199997</v>
      </c>
      <c r="C384" s="19">
        <v>0.70370391758200002</v>
      </c>
      <c r="D384" s="20" t="s">
        <v>1167</v>
      </c>
      <c r="E384" s="20" t="s">
        <v>995</v>
      </c>
      <c r="F384" s="80" t="s">
        <v>1219</v>
      </c>
      <c r="G384" s="19">
        <v>0.70370391758200002</v>
      </c>
      <c r="H384" s="48" t="s">
        <v>1220</v>
      </c>
      <c r="I384" s="20" t="s">
        <v>200</v>
      </c>
      <c r="J384" s="20" t="s">
        <v>158</v>
      </c>
      <c r="K384" s="48"/>
      <c r="L384" s="21"/>
      <c r="M384" s="21"/>
      <c r="N384" s="21" t="s">
        <v>2205</v>
      </c>
      <c r="O384" s="85" t="s">
        <v>1991</v>
      </c>
      <c r="P384" s="20">
        <v>2023</v>
      </c>
      <c r="Q384" s="20" t="s">
        <v>1984</v>
      </c>
      <c r="R384" s="20" t="s">
        <v>39</v>
      </c>
      <c r="S384" s="20" t="s">
        <v>1833</v>
      </c>
      <c r="T384" s="20" t="str">
        <f t="shared" si="15"/>
        <v>DWDM-8429B</v>
      </c>
      <c r="U384" s="20" t="s">
        <v>995</v>
      </c>
      <c r="V384" s="20" t="s">
        <v>390</v>
      </c>
      <c r="W384" s="20" t="s">
        <v>2295</v>
      </c>
      <c r="X384" s="20" t="s">
        <v>2244</v>
      </c>
      <c r="Y384" s="20" t="s">
        <v>1511</v>
      </c>
      <c r="Z384" s="20" t="s">
        <v>1511</v>
      </c>
      <c r="AA384" s="132">
        <v>45427</v>
      </c>
      <c r="AB384" s="20" t="str">
        <f t="shared" si="18"/>
        <v>Wk20</v>
      </c>
      <c r="AC384" s="21">
        <v>45427</v>
      </c>
      <c r="AD384" s="21"/>
      <c r="AE384" s="22"/>
      <c r="AF384" s="22" t="s">
        <v>2324</v>
      </c>
      <c r="AG384" s="23"/>
      <c r="AH384" s="20"/>
      <c r="AI384" s="24"/>
      <c r="AJ384" s="25"/>
      <c r="AK384" s="20"/>
      <c r="AL384" s="20"/>
      <c r="AM384" s="20"/>
      <c r="AN384" t="e">
        <v>#N/A</v>
      </c>
      <c r="AO384" s="79"/>
      <c r="AP384" s="20"/>
      <c r="AQ384" s="20"/>
      <c r="AR384" s="20"/>
      <c r="AS384" s="20"/>
      <c r="AT384" s="27"/>
      <c r="AU384" s="28"/>
      <c r="AV384" s="27"/>
      <c r="AW384" s="20"/>
      <c r="AX384" t="e">
        <f>IF(MATCH(F384,Sheet1!A:A,0),"YES","NO")</f>
        <v>#N/A</v>
      </c>
      <c r="AY384" s="124"/>
    </row>
    <row r="385" spans="1:51" ht="29" hidden="1" x14ac:dyDescent="0.35">
      <c r="A385" s="81" t="s">
        <v>1221</v>
      </c>
      <c r="B385" s="82">
        <v>0.75111283443400012</v>
      </c>
      <c r="C385" s="19">
        <v>0.850225491055</v>
      </c>
      <c r="D385" s="20" t="s">
        <v>1167</v>
      </c>
      <c r="E385" s="20" t="s">
        <v>1222</v>
      </c>
      <c r="F385" s="80" t="s">
        <v>1223</v>
      </c>
      <c r="G385" s="19">
        <v>0.850225491055</v>
      </c>
      <c r="H385" s="48" t="s">
        <v>1224</v>
      </c>
      <c r="I385" s="20" t="s">
        <v>1225</v>
      </c>
      <c r="J385" s="20" t="s">
        <v>158</v>
      </c>
      <c r="K385" s="63">
        <v>45387</v>
      </c>
      <c r="L385" s="21"/>
      <c r="M385" s="21"/>
      <c r="N385" s="21" t="s">
        <v>2213</v>
      </c>
      <c r="O385" s="85" t="s">
        <v>1990</v>
      </c>
      <c r="P385" s="20">
        <v>2024</v>
      </c>
      <c r="Q385" s="20" t="s">
        <v>1988</v>
      </c>
      <c r="R385" s="20" t="s">
        <v>39</v>
      </c>
      <c r="S385" s="20" t="s">
        <v>1833</v>
      </c>
      <c r="T385" s="20" t="str">
        <f t="shared" si="15"/>
        <v>DWDM-8712A</v>
      </c>
      <c r="U385" s="20" t="s">
        <v>1222</v>
      </c>
      <c r="V385" s="20" t="s">
        <v>40</v>
      </c>
      <c r="W385" s="20" t="s">
        <v>1751</v>
      </c>
      <c r="X385" s="20" t="s">
        <v>2240</v>
      </c>
      <c r="Y385" s="20" t="s">
        <v>1508</v>
      </c>
      <c r="Z385" s="20" t="s">
        <v>1508</v>
      </c>
      <c r="AA385" s="132">
        <v>45441</v>
      </c>
      <c r="AB385" s="20" t="str">
        <f t="shared" si="18"/>
        <v>Wk22</v>
      </c>
      <c r="AC385" s="21"/>
      <c r="AD385" s="21"/>
      <c r="AE385" s="22"/>
      <c r="AF385" s="22" t="s">
        <v>2342</v>
      </c>
      <c r="AG385" s="23"/>
      <c r="AH385" s="20"/>
      <c r="AI385" s="24"/>
      <c r="AJ385" s="25"/>
      <c r="AK385" s="20"/>
      <c r="AL385" s="20"/>
      <c r="AM385" s="20"/>
      <c r="AN385" t="e">
        <v>#N/A</v>
      </c>
      <c r="AO385" s="79"/>
      <c r="AP385" s="20"/>
      <c r="AQ385" s="20"/>
      <c r="AR385" s="20"/>
      <c r="AS385" s="20"/>
      <c r="AT385" s="27"/>
      <c r="AU385" s="28"/>
      <c r="AV385" s="27"/>
      <c r="AW385" s="20"/>
      <c r="AX385" t="e">
        <f>IF(MATCH(F385,Sheet1!A:A,0),"YES","NO")</f>
        <v>#N/A</v>
      </c>
    </row>
    <row r="386" spans="1:51" hidden="1" x14ac:dyDescent="0.35">
      <c r="A386" s="81" t="s">
        <v>1221</v>
      </c>
      <c r="B386" s="82">
        <v>0.75111283443400012</v>
      </c>
      <c r="C386" s="19">
        <v>0.850225491055</v>
      </c>
      <c r="D386" s="20" t="s">
        <v>1167</v>
      </c>
      <c r="E386" s="20" t="s">
        <v>1226</v>
      </c>
      <c r="F386" s="80" t="s">
        <v>1227</v>
      </c>
      <c r="G386" s="19">
        <v>0.850225491055</v>
      </c>
      <c r="H386" s="48" t="s">
        <v>1228</v>
      </c>
      <c r="I386" s="20" t="s">
        <v>200</v>
      </c>
      <c r="J386" s="20" t="s">
        <v>158</v>
      </c>
      <c r="K386" s="48"/>
      <c r="L386" s="21"/>
      <c r="M386" s="21"/>
      <c r="N386" s="21" t="e">
        <v>#N/A</v>
      </c>
      <c r="O386" s="85" t="s">
        <v>1878</v>
      </c>
      <c r="P386" s="20"/>
      <c r="Q386" s="20"/>
      <c r="R386" s="20"/>
      <c r="S386" s="20"/>
      <c r="T386" s="20" t="str">
        <f t="shared" si="15"/>
        <v>DWDM-</v>
      </c>
      <c r="U386" s="20"/>
      <c r="V386" s="20"/>
      <c r="W386" s="20" t="s">
        <v>2295</v>
      </c>
      <c r="X386" s="20" t="s">
        <v>2244</v>
      </c>
      <c r="Y386" s="20" t="s">
        <v>1511</v>
      </c>
      <c r="Z386" s="20" t="s">
        <v>1511</v>
      </c>
      <c r="AA386" s="132">
        <v>45441</v>
      </c>
      <c r="AB386" s="20" t="str">
        <f t="shared" si="18"/>
        <v>Wk22</v>
      </c>
      <c r="AC386" s="21"/>
      <c r="AD386" s="21"/>
      <c r="AE386" s="22"/>
      <c r="AF386" s="22" t="s">
        <v>2343</v>
      </c>
      <c r="AG386" s="23"/>
      <c r="AH386" s="20"/>
      <c r="AI386" s="24"/>
      <c r="AJ386" s="25"/>
      <c r="AK386" s="20"/>
      <c r="AL386" s="20"/>
      <c r="AM386" s="20"/>
      <c r="AN386" t="e">
        <v>#N/A</v>
      </c>
      <c r="AO386" s="79"/>
      <c r="AP386" s="20"/>
      <c r="AQ386" s="20"/>
      <c r="AR386" s="20"/>
      <c r="AS386" s="20"/>
      <c r="AT386" s="27"/>
      <c r="AU386" s="28"/>
      <c r="AV386" s="27"/>
      <c r="AW386" s="20"/>
      <c r="AX386" t="e">
        <f>IF(MATCH(F386,Sheet1!A:A,0),"YES","NO")</f>
        <v>#N/A</v>
      </c>
    </row>
    <row r="387" spans="1:51" hidden="1" x14ac:dyDescent="0.35">
      <c r="A387" s="81" t="s">
        <v>1221</v>
      </c>
      <c r="B387" s="82">
        <v>0.75111283443400012</v>
      </c>
      <c r="C387" s="19">
        <v>0.850225491055</v>
      </c>
      <c r="D387" s="20" t="s">
        <v>1167</v>
      </c>
      <c r="E387" s="20" t="s">
        <v>201</v>
      </c>
      <c r="F387" s="80" t="s">
        <v>1229</v>
      </c>
      <c r="G387" s="19">
        <v>0.850225491055</v>
      </c>
      <c r="H387" s="48" t="s">
        <v>1230</v>
      </c>
      <c r="I387" s="20" t="s">
        <v>200</v>
      </c>
      <c r="J387" s="20" t="s">
        <v>158</v>
      </c>
      <c r="K387" s="48"/>
      <c r="L387" s="21"/>
      <c r="M387" s="21"/>
      <c r="N387" s="21" t="e">
        <v>#N/A</v>
      </c>
      <c r="O387" s="85" t="s">
        <v>1878</v>
      </c>
      <c r="P387" s="20"/>
      <c r="Q387" s="20"/>
      <c r="R387" s="20"/>
      <c r="S387" s="20"/>
      <c r="T387" s="20" t="str">
        <f t="shared" ref="T387:T450" si="19">"DWDM-"&amp;TRIM(U387)</f>
        <v>DWDM-</v>
      </c>
      <c r="U387" s="20"/>
      <c r="V387" s="20"/>
      <c r="W387" s="20" t="s">
        <v>2295</v>
      </c>
      <c r="X387" s="20" t="s">
        <v>2244</v>
      </c>
      <c r="Y387" s="20" t="s">
        <v>1511</v>
      </c>
      <c r="Z387" s="20" t="s">
        <v>1511</v>
      </c>
      <c r="AA387" s="132">
        <v>45440</v>
      </c>
      <c r="AB387" s="20" t="str">
        <f t="shared" si="18"/>
        <v>Wk22</v>
      </c>
      <c r="AC387" s="21"/>
      <c r="AD387" s="21"/>
      <c r="AE387" s="22"/>
      <c r="AF387" s="22" t="s">
        <v>2343</v>
      </c>
      <c r="AG387" s="23"/>
      <c r="AH387" s="20"/>
      <c r="AI387" s="24"/>
      <c r="AJ387" s="25"/>
      <c r="AK387" s="20"/>
      <c r="AL387" s="20"/>
      <c r="AM387" s="20"/>
      <c r="AN387" t="e">
        <v>#N/A</v>
      </c>
      <c r="AO387" s="79"/>
      <c r="AP387" s="20"/>
      <c r="AQ387" s="20"/>
      <c r="AR387" s="20"/>
      <c r="AS387" s="20"/>
      <c r="AT387" s="27"/>
      <c r="AU387" s="28"/>
      <c r="AV387" s="27"/>
      <c r="AW387" s="20"/>
      <c r="AX387" t="e">
        <f>IF(MATCH(F387,Sheet1!A:A,0),"YES","NO")</f>
        <v>#N/A</v>
      </c>
    </row>
    <row r="388" spans="1:51" hidden="1" x14ac:dyDescent="0.35">
      <c r="A388" s="18" t="s">
        <v>1231</v>
      </c>
      <c r="B388" s="19" t="e">
        <v>#N/A</v>
      </c>
      <c r="C388" s="19">
        <v>0.64</v>
      </c>
      <c r="D388" s="20" t="s">
        <v>1167</v>
      </c>
      <c r="E388" s="20" t="s">
        <v>55</v>
      </c>
      <c r="F388" s="80" t="s">
        <v>1232</v>
      </c>
      <c r="G388" s="19">
        <v>0.64</v>
      </c>
      <c r="H388" s="48" t="s">
        <v>341</v>
      </c>
      <c r="I388" s="20" t="s">
        <v>1233</v>
      </c>
      <c r="J388" s="20" t="s">
        <v>158</v>
      </c>
      <c r="K388" s="63">
        <v>45387</v>
      </c>
      <c r="L388" s="21"/>
      <c r="M388" s="21"/>
      <c r="N388" s="21" t="s">
        <v>2115</v>
      </c>
      <c r="O388" s="85" t="s">
        <v>1991</v>
      </c>
      <c r="P388" s="20">
        <v>2023</v>
      </c>
      <c r="Q388" s="20" t="s">
        <v>1986</v>
      </c>
      <c r="R388" s="20" t="s">
        <v>39</v>
      </c>
      <c r="S388" s="20" t="s">
        <v>1833</v>
      </c>
      <c r="T388" s="20" t="str">
        <f t="shared" si="19"/>
        <v>DWDM-4000A</v>
      </c>
      <c r="U388" s="20" t="s">
        <v>55</v>
      </c>
      <c r="V388" s="20" t="s">
        <v>40</v>
      </c>
      <c r="W388" s="20" t="s">
        <v>1776</v>
      </c>
      <c r="X388" s="20" t="e">
        <v>#N/A</v>
      </c>
      <c r="Y388" s="20" t="e">
        <v>#N/A</v>
      </c>
      <c r="Z388" s="20" t="e">
        <v>#N/A</v>
      </c>
      <c r="AA388" s="132"/>
      <c r="AB388" s="20"/>
      <c r="AC388" s="21"/>
      <c r="AD388" s="21"/>
      <c r="AE388" s="22"/>
      <c r="AF388" s="22"/>
      <c r="AG388" s="23"/>
      <c r="AH388" s="20"/>
      <c r="AI388" s="24"/>
      <c r="AJ388" s="25"/>
      <c r="AK388" s="20"/>
      <c r="AL388" s="20"/>
      <c r="AM388" s="20"/>
      <c r="AN388" t="e">
        <v>#N/A</v>
      </c>
      <c r="AO388" s="79"/>
      <c r="AP388" s="20"/>
      <c r="AQ388" s="20"/>
      <c r="AR388" s="20"/>
      <c r="AS388" s="20"/>
      <c r="AT388" s="27"/>
      <c r="AU388" s="28"/>
      <c r="AV388" s="27"/>
      <c r="AW388" s="20"/>
      <c r="AX388" t="e">
        <f>IF(MATCH(F388,Sheet1!A:A,0),"YES","NO")</f>
        <v>#N/A</v>
      </c>
    </row>
    <row r="389" spans="1:51" x14ac:dyDescent="0.35">
      <c r="A389" s="18" t="s">
        <v>1231</v>
      </c>
      <c r="B389" s="19" t="e">
        <v>#N/A</v>
      </c>
      <c r="C389" s="19" t="e">
        <v>#N/A</v>
      </c>
      <c r="D389" s="20" t="s">
        <v>1167</v>
      </c>
      <c r="E389" s="20" t="s">
        <v>201</v>
      </c>
      <c r="F389" s="80" t="s">
        <v>1234</v>
      </c>
      <c r="G389" s="19" t="e">
        <v>#N/A</v>
      </c>
      <c r="H389" s="48" t="s">
        <v>924</v>
      </c>
      <c r="I389" s="20" t="s">
        <v>200</v>
      </c>
      <c r="J389" s="20" t="s">
        <v>158</v>
      </c>
      <c r="K389" s="48"/>
      <c r="L389" s="21"/>
      <c r="M389" s="21"/>
      <c r="N389" s="21" t="e">
        <v>#N/A</v>
      </c>
      <c r="O389" s="85" t="s">
        <v>1878</v>
      </c>
      <c r="P389" s="20"/>
      <c r="Q389" s="20"/>
      <c r="R389" s="20"/>
      <c r="S389" s="20"/>
      <c r="T389" s="20" t="str">
        <f t="shared" si="19"/>
        <v>DWDM-</v>
      </c>
      <c r="U389" s="20"/>
      <c r="V389" s="20"/>
      <c r="W389" s="20" t="s">
        <v>2295</v>
      </c>
      <c r="X389" s="20" t="e">
        <v>#N/A</v>
      </c>
      <c r="Y389" s="20" t="e">
        <v>#N/A</v>
      </c>
      <c r="Z389" s="20" t="e">
        <v>#N/A</v>
      </c>
      <c r="AA389" s="132">
        <v>45426</v>
      </c>
      <c r="AB389" s="20" t="str">
        <f>"Wk"&amp;WEEKNUM(AA389,21)</f>
        <v>Wk20</v>
      </c>
      <c r="AC389" s="21">
        <v>45426</v>
      </c>
      <c r="AD389" s="21"/>
      <c r="AE389" s="22"/>
      <c r="AF389" s="22"/>
      <c r="AG389" s="23"/>
      <c r="AH389" s="20"/>
      <c r="AI389" s="24"/>
      <c r="AJ389" s="25"/>
      <c r="AK389" s="20" t="s">
        <v>41</v>
      </c>
      <c r="AL389" s="20"/>
      <c r="AM389" s="20"/>
      <c r="AN389" t="e">
        <v>#N/A</v>
      </c>
      <c r="AO389" s="79"/>
      <c r="AP389" s="20"/>
      <c r="AQ389" s="20"/>
      <c r="AR389" s="20"/>
      <c r="AS389" s="20"/>
      <c r="AT389" s="27"/>
      <c r="AU389" s="28"/>
      <c r="AV389" s="27"/>
      <c r="AW389" s="20"/>
      <c r="AX389" t="e">
        <f>IF(MATCH(F389,Sheet1!A:A,0),"YES","NO")</f>
        <v>#N/A</v>
      </c>
      <c r="AY389" s="124"/>
    </row>
    <row r="390" spans="1:51" hidden="1" x14ac:dyDescent="0.35">
      <c r="A390" s="18" t="s">
        <v>1231</v>
      </c>
      <c r="B390" s="19" t="e">
        <v>#N/A</v>
      </c>
      <c r="C390" s="19">
        <v>0.64</v>
      </c>
      <c r="D390" s="20" t="s">
        <v>1167</v>
      </c>
      <c r="E390" s="20" t="s">
        <v>1235</v>
      </c>
      <c r="F390" s="80" t="s">
        <v>1236</v>
      </c>
      <c r="G390" s="19">
        <v>0.64</v>
      </c>
      <c r="H390" s="48" t="s">
        <v>1237</v>
      </c>
      <c r="I390" s="20" t="s">
        <v>1233</v>
      </c>
      <c r="J390" s="20" t="s">
        <v>158</v>
      </c>
      <c r="K390" s="63">
        <v>45387</v>
      </c>
      <c r="L390" s="21"/>
      <c r="M390" s="21"/>
      <c r="N390" s="21" t="e">
        <v>#N/A</v>
      </c>
      <c r="O390" s="85" t="s">
        <v>1878</v>
      </c>
      <c r="P390" s="20"/>
      <c r="Q390" s="20"/>
      <c r="R390" s="20"/>
      <c r="S390" s="20"/>
      <c r="T390" s="20" t="str">
        <f t="shared" si="19"/>
        <v>DWDM-</v>
      </c>
      <c r="U390" s="20"/>
      <c r="V390" s="20"/>
      <c r="W390" s="20"/>
      <c r="X390" s="20" t="e">
        <v>#N/A</v>
      </c>
      <c r="Y390" s="20" t="e">
        <v>#N/A</v>
      </c>
      <c r="Z390" s="20" t="e">
        <v>#N/A</v>
      </c>
      <c r="AA390" s="132"/>
      <c r="AB390" s="20"/>
      <c r="AC390" s="21"/>
      <c r="AD390" s="21"/>
      <c r="AE390" s="22"/>
      <c r="AF390" s="22"/>
      <c r="AG390" s="23"/>
      <c r="AH390" s="20"/>
      <c r="AI390" s="24"/>
      <c r="AJ390" s="25"/>
      <c r="AK390" s="20"/>
      <c r="AL390" s="20"/>
      <c r="AM390" s="20"/>
      <c r="AN390" t="e">
        <v>#N/A</v>
      </c>
      <c r="AO390" s="79"/>
      <c r="AP390" s="20"/>
      <c r="AQ390" s="20"/>
      <c r="AR390" s="20"/>
      <c r="AS390" s="20"/>
      <c r="AT390" s="27"/>
      <c r="AU390" s="28"/>
      <c r="AV390" s="27"/>
      <c r="AW390" s="20"/>
      <c r="AX390" t="e">
        <f>IF(MATCH(F390,Sheet1!A:A,0),"YES","NO")</f>
        <v>#N/A</v>
      </c>
    </row>
    <row r="391" spans="1:51" hidden="1" x14ac:dyDescent="0.35">
      <c r="A391" s="18" t="s">
        <v>1231</v>
      </c>
      <c r="B391" s="19" t="e">
        <v>#N/A</v>
      </c>
      <c r="C391" s="19">
        <v>0.64</v>
      </c>
      <c r="D391" s="20" t="s">
        <v>1167</v>
      </c>
      <c r="E391" s="20" t="s">
        <v>1238</v>
      </c>
      <c r="F391" s="80" t="s">
        <v>1239</v>
      </c>
      <c r="G391" s="19">
        <v>0.64</v>
      </c>
      <c r="H391" s="48" t="s">
        <v>1240</v>
      </c>
      <c r="I391" s="20" t="s">
        <v>1241</v>
      </c>
      <c r="J391" s="20" t="s">
        <v>158</v>
      </c>
      <c r="K391" s="63">
        <v>45387</v>
      </c>
      <c r="L391" s="21"/>
      <c r="M391" s="21"/>
      <c r="N391" s="21" t="e">
        <v>#N/A</v>
      </c>
      <c r="O391" s="85" t="s">
        <v>1878</v>
      </c>
      <c r="P391" s="20"/>
      <c r="Q391" s="20"/>
      <c r="R391" s="20"/>
      <c r="S391" s="20"/>
      <c r="T391" s="20" t="str">
        <f t="shared" si="19"/>
        <v>DWDM-</v>
      </c>
      <c r="U391" s="20"/>
      <c r="V391" s="20"/>
      <c r="W391" s="20"/>
      <c r="X391" s="20" t="e">
        <v>#N/A</v>
      </c>
      <c r="Y391" s="20" t="e">
        <v>#N/A</v>
      </c>
      <c r="Z391" s="20" t="e">
        <v>#N/A</v>
      </c>
      <c r="AA391" s="132"/>
      <c r="AB391" s="20"/>
      <c r="AC391" s="21"/>
      <c r="AD391" s="21"/>
      <c r="AE391" s="22"/>
      <c r="AF391" s="22"/>
      <c r="AG391" s="23"/>
      <c r="AH391" s="20"/>
      <c r="AI391" s="24"/>
      <c r="AJ391" s="25"/>
      <c r="AK391" s="20"/>
      <c r="AL391" s="20"/>
      <c r="AM391" s="20"/>
      <c r="AN391" t="e">
        <v>#N/A</v>
      </c>
      <c r="AO391" s="79"/>
      <c r="AP391" s="20"/>
      <c r="AQ391" s="20"/>
      <c r="AR391" s="20"/>
      <c r="AS391" s="20"/>
      <c r="AT391" s="27"/>
      <c r="AU391" s="28"/>
      <c r="AV391" s="27"/>
      <c r="AW391" s="20"/>
      <c r="AX391" t="e">
        <f>IF(MATCH(F391,Sheet1!A:A,0),"YES","NO")</f>
        <v>#N/A</v>
      </c>
    </row>
    <row r="392" spans="1:51" hidden="1" x14ac:dyDescent="0.35">
      <c r="A392" s="18" t="s">
        <v>1231</v>
      </c>
      <c r="B392" s="19" t="e">
        <v>#N/A</v>
      </c>
      <c r="C392" s="19">
        <v>0.64</v>
      </c>
      <c r="D392" s="20" t="s">
        <v>1167</v>
      </c>
      <c r="E392" s="20" t="s">
        <v>147</v>
      </c>
      <c r="F392" s="80" t="s">
        <v>1242</v>
      </c>
      <c r="G392" s="19">
        <v>0.64</v>
      </c>
      <c r="H392" s="48" t="s">
        <v>1243</v>
      </c>
      <c r="I392" s="20" t="s">
        <v>1241</v>
      </c>
      <c r="J392" s="20" t="s">
        <v>158</v>
      </c>
      <c r="K392" s="63">
        <v>45388</v>
      </c>
      <c r="L392" s="21"/>
      <c r="M392" s="21"/>
      <c r="N392" s="21" t="s">
        <v>2012</v>
      </c>
      <c r="O392" s="85" t="s">
        <v>1991</v>
      </c>
      <c r="P392" s="20">
        <v>2024</v>
      </c>
      <c r="Q392" s="20" t="s">
        <v>184</v>
      </c>
      <c r="R392" s="20" t="s">
        <v>39</v>
      </c>
      <c r="S392" s="20" t="s">
        <v>1977</v>
      </c>
      <c r="T392" s="20" t="str">
        <f t="shared" si="19"/>
        <v>DWDM-8288B</v>
      </c>
      <c r="U392" s="20" t="s">
        <v>147</v>
      </c>
      <c r="V392" s="20" t="s">
        <v>1897</v>
      </c>
      <c r="W392" s="20" t="s">
        <v>1812</v>
      </c>
      <c r="X392" s="20" t="e">
        <v>#N/A</v>
      </c>
      <c r="Y392" s="20" t="e">
        <v>#N/A</v>
      </c>
      <c r="Z392" s="20" t="e">
        <v>#N/A</v>
      </c>
      <c r="AA392" s="132"/>
      <c r="AB392" s="20"/>
      <c r="AC392" s="21"/>
      <c r="AD392" s="21"/>
      <c r="AE392" s="22"/>
      <c r="AF392" s="22"/>
      <c r="AG392" s="23"/>
      <c r="AH392" s="20"/>
      <c r="AI392" s="24"/>
      <c r="AJ392" s="25"/>
      <c r="AK392" s="20"/>
      <c r="AL392" s="20"/>
      <c r="AM392" s="20"/>
      <c r="AN392" t="e">
        <v>#N/A</v>
      </c>
      <c r="AO392" s="79"/>
      <c r="AP392" s="20"/>
      <c r="AQ392" s="20"/>
      <c r="AR392" s="20"/>
      <c r="AS392" s="20"/>
      <c r="AT392" s="27"/>
      <c r="AU392" s="28"/>
      <c r="AV392" s="27"/>
      <c r="AW392" s="20"/>
      <c r="AX392" t="e">
        <f>IF(MATCH(F392,Sheet1!A:A,0),"YES","NO")</f>
        <v>#N/A</v>
      </c>
    </row>
    <row r="393" spans="1:51" ht="72.5" hidden="1" x14ac:dyDescent="0.35">
      <c r="A393" s="18" t="s">
        <v>1231</v>
      </c>
      <c r="B393" s="19" t="e">
        <v>#N/A</v>
      </c>
      <c r="C393" s="19" t="e">
        <v>#N/A</v>
      </c>
      <c r="D393" s="20" t="s">
        <v>1167</v>
      </c>
      <c r="E393" s="20" t="s">
        <v>139</v>
      </c>
      <c r="F393" s="80" t="s">
        <v>1244</v>
      </c>
      <c r="G393" s="19" t="e">
        <v>#N/A</v>
      </c>
      <c r="H393" s="48" t="s">
        <v>1245</v>
      </c>
      <c r="I393" s="20" t="s">
        <v>200</v>
      </c>
      <c r="J393" s="20" t="s">
        <v>158</v>
      </c>
      <c r="K393" s="48"/>
      <c r="L393" s="21"/>
      <c r="M393" s="21"/>
      <c r="N393" s="21" t="s">
        <v>2011</v>
      </c>
      <c r="O393" s="85" t="s">
        <v>1991</v>
      </c>
      <c r="P393" s="20">
        <v>2024</v>
      </c>
      <c r="Q393" s="20" t="s">
        <v>1989</v>
      </c>
      <c r="R393" s="20" t="s">
        <v>39</v>
      </c>
      <c r="S393" s="20" t="s">
        <v>1977</v>
      </c>
      <c r="T393" s="20" t="str">
        <f t="shared" si="19"/>
        <v>DWDM-8263A</v>
      </c>
      <c r="U393" s="20" t="s">
        <v>139</v>
      </c>
      <c r="V393" s="20" t="s">
        <v>1897</v>
      </c>
      <c r="W393" s="20" t="s">
        <v>2295</v>
      </c>
      <c r="X393" s="20" t="e">
        <v>#N/A</v>
      </c>
      <c r="Y393" s="20" t="e">
        <v>#N/A</v>
      </c>
      <c r="Z393" s="20" t="e">
        <v>#N/A</v>
      </c>
      <c r="AA393" s="132">
        <v>45440</v>
      </c>
      <c r="AB393" s="20" t="str">
        <f>"Wk"&amp;WEEKNUM(AA393,21)</f>
        <v>Wk22</v>
      </c>
      <c r="AC393" s="21"/>
      <c r="AD393" s="21"/>
      <c r="AE393" s="22"/>
      <c r="AF393" s="22" t="s">
        <v>2379</v>
      </c>
      <c r="AG393" s="23"/>
      <c r="AH393" s="20"/>
      <c r="AI393" s="24"/>
      <c r="AJ393" s="25"/>
      <c r="AK393" s="20"/>
      <c r="AL393" s="20"/>
      <c r="AM393" s="20"/>
      <c r="AN393" t="e">
        <v>#N/A</v>
      </c>
      <c r="AO393" s="79"/>
      <c r="AP393" s="20"/>
      <c r="AQ393" s="20"/>
      <c r="AR393" s="20"/>
      <c r="AS393" s="20"/>
      <c r="AT393" s="27"/>
      <c r="AU393" s="28"/>
      <c r="AV393" s="27"/>
      <c r="AW393" s="20"/>
      <c r="AX393" t="e">
        <f>IF(MATCH(F393,Sheet1!A:A,0),"YES","NO")</f>
        <v>#N/A</v>
      </c>
    </row>
    <row r="394" spans="1:51" ht="72.5" hidden="1" x14ac:dyDescent="0.35">
      <c r="A394" s="18" t="s">
        <v>1231</v>
      </c>
      <c r="B394" s="19" t="e">
        <v>#N/A</v>
      </c>
      <c r="C394" s="19" t="e">
        <v>#N/A</v>
      </c>
      <c r="D394" s="20" t="s">
        <v>1167</v>
      </c>
      <c r="E394" s="20" t="s">
        <v>160</v>
      </c>
      <c r="F394" s="80" t="s">
        <v>1246</v>
      </c>
      <c r="G394" s="19" t="e">
        <v>#N/A</v>
      </c>
      <c r="H394" s="48" t="s">
        <v>1247</v>
      </c>
      <c r="I394" s="20" t="s">
        <v>200</v>
      </c>
      <c r="J394" s="20" t="s">
        <v>158</v>
      </c>
      <c r="K394" s="48"/>
      <c r="L394" s="21"/>
      <c r="M394" s="21"/>
      <c r="N394" s="21" t="e">
        <v>#N/A</v>
      </c>
      <c r="O394" s="85" t="s">
        <v>1878</v>
      </c>
      <c r="P394" s="20"/>
      <c r="Q394" s="20"/>
      <c r="R394" s="20"/>
      <c r="S394" s="20"/>
      <c r="T394" s="20" t="str">
        <f t="shared" si="19"/>
        <v>DWDM-</v>
      </c>
      <c r="U394" s="20"/>
      <c r="V394" s="20"/>
      <c r="W394" s="20" t="s">
        <v>2295</v>
      </c>
      <c r="X394" s="20" t="e">
        <v>#N/A</v>
      </c>
      <c r="Y394" s="20" t="e">
        <v>#N/A</v>
      </c>
      <c r="Z394" s="20" t="e">
        <v>#N/A</v>
      </c>
      <c r="AA394" s="132">
        <v>45440</v>
      </c>
      <c r="AB394" s="20" t="str">
        <f>"Wk"&amp;WEEKNUM(AA394,21)</f>
        <v>Wk22</v>
      </c>
      <c r="AC394" s="21"/>
      <c r="AD394" s="21"/>
      <c r="AE394" s="22"/>
      <c r="AF394" s="22" t="s">
        <v>2379</v>
      </c>
      <c r="AG394" s="23"/>
      <c r="AH394" s="20"/>
      <c r="AI394" s="24"/>
      <c r="AJ394" s="25"/>
      <c r="AK394" s="20"/>
      <c r="AL394" s="20"/>
      <c r="AM394" s="20"/>
      <c r="AN394" t="e">
        <v>#N/A</v>
      </c>
      <c r="AO394" s="79"/>
      <c r="AP394" s="20"/>
      <c r="AQ394" s="20"/>
      <c r="AR394" s="20"/>
      <c r="AS394" s="20"/>
      <c r="AT394" s="27"/>
      <c r="AU394" s="28"/>
      <c r="AV394" s="27"/>
      <c r="AW394" s="20"/>
      <c r="AX394" t="e">
        <f>IF(MATCH(F394,Sheet1!A:A,0),"YES","NO")</f>
        <v>#N/A</v>
      </c>
    </row>
    <row r="395" spans="1:51" hidden="1" x14ac:dyDescent="0.35">
      <c r="A395" s="18" t="s">
        <v>1231</v>
      </c>
      <c r="B395" s="19" t="e">
        <v>#N/A</v>
      </c>
      <c r="C395" s="19">
        <v>0.64</v>
      </c>
      <c r="D395" s="20" t="s">
        <v>1167</v>
      </c>
      <c r="E395" s="20" t="s">
        <v>173</v>
      </c>
      <c r="F395" s="80" t="s">
        <v>1248</v>
      </c>
      <c r="G395" s="19">
        <v>0.64</v>
      </c>
      <c r="H395" s="48" t="s">
        <v>1249</v>
      </c>
      <c r="I395" s="20" t="s">
        <v>1241</v>
      </c>
      <c r="J395" s="20" t="s">
        <v>158</v>
      </c>
      <c r="K395" s="63">
        <v>45388</v>
      </c>
      <c r="L395" s="21"/>
      <c r="M395" s="21"/>
      <c r="N395" s="21" t="s">
        <v>2017</v>
      </c>
      <c r="O395" s="85" t="s">
        <v>1990</v>
      </c>
      <c r="P395" s="20">
        <v>2024</v>
      </c>
      <c r="Q395" s="20" t="s">
        <v>184</v>
      </c>
      <c r="R395" s="20" t="s">
        <v>39</v>
      </c>
      <c r="S395" s="20" t="s">
        <v>1978</v>
      </c>
      <c r="T395" s="20" t="str">
        <f t="shared" si="19"/>
        <v>DWDM-8224A</v>
      </c>
      <c r="U395" s="20" t="s">
        <v>173</v>
      </c>
      <c r="V395" s="20" t="s">
        <v>1897</v>
      </c>
      <c r="W395" s="20" t="s">
        <v>1818</v>
      </c>
      <c r="X395" s="20" t="e">
        <v>#N/A</v>
      </c>
      <c r="Y395" s="20" t="e">
        <v>#N/A</v>
      </c>
      <c r="Z395" s="20" t="e">
        <v>#N/A</v>
      </c>
      <c r="AA395" s="132"/>
      <c r="AB395" s="20"/>
      <c r="AC395" s="21"/>
      <c r="AD395" s="21"/>
      <c r="AE395" s="22"/>
      <c r="AF395" s="22"/>
      <c r="AG395" s="23"/>
      <c r="AH395" s="20"/>
      <c r="AI395" s="24"/>
      <c r="AJ395" s="25"/>
      <c r="AK395" s="20"/>
      <c r="AL395" s="20"/>
      <c r="AM395" s="20"/>
      <c r="AN395" t="e">
        <v>#N/A</v>
      </c>
      <c r="AO395" s="79"/>
      <c r="AP395" s="20"/>
      <c r="AQ395" s="20"/>
      <c r="AR395" s="20"/>
      <c r="AS395" s="20"/>
      <c r="AT395" s="27"/>
      <c r="AU395" s="28"/>
      <c r="AV395" s="27"/>
      <c r="AW395" s="20"/>
      <c r="AX395" t="e">
        <f>IF(MATCH(F395,Sheet1!A:A,0),"YES","NO")</f>
        <v>#N/A</v>
      </c>
    </row>
    <row r="396" spans="1:51" hidden="1" x14ac:dyDescent="0.35">
      <c r="A396" s="18" t="s">
        <v>1231</v>
      </c>
      <c r="B396" s="19" t="e">
        <v>#N/A</v>
      </c>
      <c r="C396" s="19">
        <v>0.64</v>
      </c>
      <c r="D396" s="20" t="s">
        <v>1167</v>
      </c>
      <c r="E396" s="20" t="s">
        <v>188</v>
      </c>
      <c r="F396" s="80" t="s">
        <v>1250</v>
      </c>
      <c r="G396" s="19">
        <v>0.64</v>
      </c>
      <c r="H396" s="48" t="s">
        <v>1251</v>
      </c>
      <c r="I396" s="20" t="s">
        <v>1241</v>
      </c>
      <c r="J396" s="20" t="s">
        <v>158</v>
      </c>
      <c r="K396" s="63">
        <v>45388</v>
      </c>
      <c r="L396" s="21"/>
      <c r="M396" s="21"/>
      <c r="N396" s="21" t="s">
        <v>2020</v>
      </c>
      <c r="O396" s="85" t="s">
        <v>1991</v>
      </c>
      <c r="P396" s="20">
        <v>2024</v>
      </c>
      <c r="Q396" s="20" t="s">
        <v>184</v>
      </c>
      <c r="R396" s="20" t="s">
        <v>39</v>
      </c>
      <c r="S396" s="20" t="s">
        <v>1979</v>
      </c>
      <c r="T396" s="20" t="str">
        <f t="shared" si="19"/>
        <v>DWDM-8367A</v>
      </c>
      <c r="U396" s="20" t="s">
        <v>188</v>
      </c>
      <c r="V396" s="20" t="s">
        <v>1897</v>
      </c>
      <c r="W396" s="20" t="s">
        <v>1822</v>
      </c>
      <c r="X396" s="20" t="e">
        <v>#N/A</v>
      </c>
      <c r="Y396" s="20" t="e">
        <v>#N/A</v>
      </c>
      <c r="Z396" s="20" t="e">
        <v>#N/A</v>
      </c>
      <c r="AA396" s="132"/>
      <c r="AB396" s="20"/>
      <c r="AC396" s="21"/>
      <c r="AD396" s="21"/>
      <c r="AE396" s="22"/>
      <c r="AF396" s="22"/>
      <c r="AG396" s="23"/>
      <c r="AH396" s="20"/>
      <c r="AI396" s="24"/>
      <c r="AJ396" s="25"/>
      <c r="AK396" s="20"/>
      <c r="AL396" s="20"/>
      <c r="AM396" s="20"/>
      <c r="AN396" t="e">
        <v>#N/A</v>
      </c>
      <c r="AO396" s="79"/>
      <c r="AP396" s="20"/>
      <c r="AQ396" s="20"/>
      <c r="AR396" s="20"/>
      <c r="AS396" s="20"/>
      <c r="AT396" s="27"/>
      <c r="AU396" s="28"/>
      <c r="AV396" s="27"/>
      <c r="AW396" s="20"/>
      <c r="AX396" t="e">
        <f>IF(MATCH(F396,Sheet1!A:A,0),"YES","NO")</f>
        <v>#N/A</v>
      </c>
    </row>
    <row r="397" spans="1:51" hidden="1" x14ac:dyDescent="0.35">
      <c r="A397" s="81" t="s">
        <v>1252</v>
      </c>
      <c r="B397" s="82" t="e">
        <v>#N/A</v>
      </c>
      <c r="C397" s="19">
        <v>0.61</v>
      </c>
      <c r="D397" s="20" t="s">
        <v>1167</v>
      </c>
      <c r="E397" s="20" t="s">
        <v>277</v>
      </c>
      <c r="F397" s="83" t="s">
        <v>1253</v>
      </c>
      <c r="G397" s="19">
        <v>0.61</v>
      </c>
      <c r="H397" s="48" t="s">
        <v>1254</v>
      </c>
      <c r="I397" s="20" t="s">
        <v>1241</v>
      </c>
      <c r="J397" s="48" t="s">
        <v>96</v>
      </c>
      <c r="K397" s="63">
        <v>45398</v>
      </c>
      <c r="L397" s="21"/>
      <c r="M397" s="21"/>
      <c r="N397" s="21" t="e">
        <v>#N/A</v>
      </c>
      <c r="O397" s="85" t="s">
        <v>1878</v>
      </c>
      <c r="P397" s="20"/>
      <c r="Q397" s="20"/>
      <c r="R397" s="20"/>
      <c r="S397" s="20"/>
      <c r="T397" s="20" t="str">
        <f t="shared" si="19"/>
        <v>DWDM-</v>
      </c>
      <c r="U397" s="20"/>
      <c r="V397" s="20"/>
      <c r="W397" s="20"/>
      <c r="X397" s="20" t="e">
        <v>#N/A</v>
      </c>
      <c r="Y397" s="20" t="e">
        <v>#N/A</v>
      </c>
      <c r="Z397" s="20" t="e">
        <v>#N/A</v>
      </c>
      <c r="AA397" s="132">
        <v>45406</v>
      </c>
      <c r="AB397" s="20" t="str">
        <f>"Wk"&amp;WEEKNUM(AA397,21)</f>
        <v>Wk17</v>
      </c>
      <c r="AC397" s="21"/>
      <c r="AD397" s="21" t="s">
        <v>1255</v>
      </c>
      <c r="AE397" s="22"/>
      <c r="AF397" s="22"/>
      <c r="AG397" s="23"/>
      <c r="AH397" s="20"/>
      <c r="AI397" s="24"/>
      <c r="AJ397" s="25"/>
      <c r="AK397" s="20"/>
      <c r="AL397" s="20"/>
      <c r="AM397" s="20"/>
      <c r="AN397" t="e">
        <v>#N/A</v>
      </c>
      <c r="AO397" s="79"/>
      <c r="AP397" s="20"/>
      <c r="AQ397" s="20"/>
      <c r="AR397" s="20"/>
      <c r="AS397" s="20"/>
      <c r="AT397" s="27"/>
      <c r="AU397" s="28"/>
      <c r="AV397" s="27"/>
      <c r="AW397" s="20"/>
      <c r="AX397" t="e">
        <f>IF(MATCH(F397,Sheet1!A:A,0),"YES","NO")</f>
        <v>#N/A</v>
      </c>
    </row>
    <row r="398" spans="1:51" hidden="1" x14ac:dyDescent="0.35">
      <c r="A398" s="81" t="s">
        <v>1252</v>
      </c>
      <c r="B398" s="82" t="e">
        <v>#N/A</v>
      </c>
      <c r="C398" s="19">
        <v>0.61</v>
      </c>
      <c r="D398" s="20" t="s">
        <v>1167</v>
      </c>
      <c r="E398" s="20" t="s">
        <v>317</v>
      </c>
      <c r="F398" s="84" t="s">
        <v>1256</v>
      </c>
      <c r="G398" s="19">
        <v>0.61</v>
      </c>
      <c r="H398" s="48" t="s">
        <v>1257</v>
      </c>
      <c r="I398" s="20" t="s">
        <v>1233</v>
      </c>
      <c r="J398" s="48" t="s">
        <v>96</v>
      </c>
      <c r="K398" s="63">
        <v>45404</v>
      </c>
      <c r="L398" s="21"/>
      <c r="M398" s="21"/>
      <c r="N398" s="21" t="s">
        <v>2166</v>
      </c>
      <c r="O398" s="85" t="s">
        <v>1991</v>
      </c>
      <c r="P398" s="20">
        <v>2023</v>
      </c>
      <c r="Q398" s="20" t="s">
        <v>1984</v>
      </c>
      <c r="R398" s="20" t="s">
        <v>39</v>
      </c>
      <c r="S398" s="20" t="s">
        <v>1833</v>
      </c>
      <c r="T398" s="20" t="str">
        <f t="shared" si="19"/>
        <v>DWDM-6000A</v>
      </c>
      <c r="U398" s="20" t="s">
        <v>317</v>
      </c>
      <c r="V398" s="20" t="s">
        <v>40</v>
      </c>
      <c r="W398" s="20" t="s">
        <v>1762</v>
      </c>
      <c r="X398" s="20" t="e">
        <v>#N/A</v>
      </c>
      <c r="Y398" s="20" t="e">
        <v>#N/A</v>
      </c>
      <c r="Z398" s="20" t="e">
        <v>#N/A</v>
      </c>
      <c r="AA398" s="132"/>
      <c r="AB398" s="20"/>
      <c r="AC398" s="21"/>
      <c r="AD398" s="21"/>
      <c r="AE398" s="22"/>
      <c r="AF398" s="22"/>
      <c r="AG398" s="23"/>
      <c r="AH398" s="20"/>
      <c r="AI398" s="24"/>
      <c r="AJ398" s="25"/>
      <c r="AK398" s="20"/>
      <c r="AL398" s="20"/>
      <c r="AM398" s="20"/>
      <c r="AN398" t="e">
        <v>#N/A</v>
      </c>
      <c r="AO398" s="79"/>
      <c r="AP398" s="20"/>
      <c r="AQ398" s="20"/>
      <c r="AR398" s="20"/>
      <c r="AS398" s="20"/>
      <c r="AT398" s="27"/>
      <c r="AU398" s="28"/>
      <c r="AV398" s="27"/>
      <c r="AW398" s="20"/>
      <c r="AX398" t="e">
        <f>IF(MATCH(F398,Sheet1!A:A,0),"YES","NO")</f>
        <v>#N/A</v>
      </c>
    </row>
    <row r="399" spans="1:51" hidden="1" x14ac:dyDescent="0.35">
      <c r="A399" s="81" t="s">
        <v>1252</v>
      </c>
      <c r="B399" s="82" t="e">
        <v>#N/A</v>
      </c>
      <c r="C399" s="19">
        <v>0.61</v>
      </c>
      <c r="D399" s="20" t="s">
        <v>1167</v>
      </c>
      <c r="E399" s="20" t="s">
        <v>268</v>
      </c>
      <c r="F399" s="84" t="s">
        <v>1258</v>
      </c>
      <c r="G399" s="19">
        <v>0.61</v>
      </c>
      <c r="H399" s="48" t="s">
        <v>1259</v>
      </c>
      <c r="I399" s="20" t="s">
        <v>1233</v>
      </c>
      <c r="J399" s="48" t="s">
        <v>96</v>
      </c>
      <c r="K399" s="63">
        <v>45386</v>
      </c>
      <c r="L399" s="21"/>
      <c r="M399" s="21"/>
      <c r="N399" s="21" t="s">
        <v>2033</v>
      </c>
      <c r="O399" s="85" t="s">
        <v>1990</v>
      </c>
      <c r="P399" s="20">
        <v>2024</v>
      </c>
      <c r="Q399" s="20" t="s">
        <v>184</v>
      </c>
      <c r="R399" s="20" t="s">
        <v>39</v>
      </c>
      <c r="S399" s="20" t="s">
        <v>267</v>
      </c>
      <c r="T399" s="20" t="str">
        <f t="shared" si="19"/>
        <v>DWDM-1554A</v>
      </c>
      <c r="U399" s="20" t="s">
        <v>268</v>
      </c>
      <c r="V399" s="20" t="s">
        <v>1897</v>
      </c>
      <c r="W399" s="20" t="s">
        <v>1814</v>
      </c>
      <c r="X399" s="20" t="e">
        <v>#N/A</v>
      </c>
      <c r="Y399" s="20" t="e">
        <v>#N/A</v>
      </c>
      <c r="Z399" s="20" t="e">
        <v>#N/A</v>
      </c>
      <c r="AA399" s="132">
        <v>45441</v>
      </c>
      <c r="AB399" s="20" t="str">
        <f>"Wk"&amp;WEEKNUM(AA399,21)</f>
        <v>Wk22</v>
      </c>
      <c r="AC399" s="21"/>
      <c r="AD399" s="21"/>
      <c r="AE399" s="22"/>
      <c r="AF399" s="22" t="s">
        <v>2360</v>
      </c>
      <c r="AG399" s="23"/>
      <c r="AH399" s="20"/>
      <c r="AI399" s="24"/>
      <c r="AJ399" s="25"/>
      <c r="AK399" s="20"/>
      <c r="AL399" s="20"/>
      <c r="AM399" s="20"/>
      <c r="AN399" t="e">
        <v>#N/A</v>
      </c>
      <c r="AO399" s="79"/>
      <c r="AP399" s="20"/>
      <c r="AQ399" s="20"/>
      <c r="AR399" s="20"/>
      <c r="AS399" s="20"/>
      <c r="AT399" s="27"/>
      <c r="AU399" s="28"/>
      <c r="AV399" s="27"/>
      <c r="AW399" s="20"/>
      <c r="AX399" t="e">
        <f>IF(MATCH(F399,Sheet1!A:A,0),"YES","NO")</f>
        <v>#N/A</v>
      </c>
    </row>
    <row r="400" spans="1:51" hidden="1" x14ac:dyDescent="0.35">
      <c r="A400" s="81" t="s">
        <v>1252</v>
      </c>
      <c r="B400" s="82" t="e">
        <v>#N/A</v>
      </c>
      <c r="C400" s="19">
        <v>0.61</v>
      </c>
      <c r="D400" s="20" t="s">
        <v>1167</v>
      </c>
      <c r="E400" s="20" t="s">
        <v>281</v>
      </c>
      <c r="F400" s="83" t="s">
        <v>1260</v>
      </c>
      <c r="G400" s="19">
        <v>0.61</v>
      </c>
      <c r="H400" s="48" t="s">
        <v>1261</v>
      </c>
      <c r="I400" s="20" t="s">
        <v>1233</v>
      </c>
      <c r="J400" s="48" t="s">
        <v>96</v>
      </c>
      <c r="K400" s="63">
        <v>45383</v>
      </c>
      <c r="L400" s="21"/>
      <c r="M400" s="21"/>
      <c r="N400" s="21" t="s">
        <v>2043</v>
      </c>
      <c r="O400" s="85" t="s">
        <v>1990</v>
      </c>
      <c r="P400" s="20">
        <v>2024</v>
      </c>
      <c r="Q400" s="20" t="s">
        <v>184</v>
      </c>
      <c r="R400" s="20" t="s">
        <v>39</v>
      </c>
      <c r="S400" s="20" t="s">
        <v>1982</v>
      </c>
      <c r="T400" s="20" t="str">
        <f t="shared" si="19"/>
        <v>DWDM-1553A</v>
      </c>
      <c r="U400" s="20" t="s">
        <v>281</v>
      </c>
      <c r="V400" s="20" t="s">
        <v>1897</v>
      </c>
      <c r="W400" s="20" t="s">
        <v>2228</v>
      </c>
      <c r="X400" s="20" t="e">
        <v>#N/A</v>
      </c>
      <c r="Y400" s="20" t="e">
        <v>#N/A</v>
      </c>
      <c r="Z400" s="20" t="e">
        <v>#N/A</v>
      </c>
      <c r="AA400" s="132"/>
      <c r="AB400" s="20"/>
      <c r="AC400" s="21"/>
      <c r="AD400" s="21"/>
      <c r="AE400" s="22"/>
      <c r="AF400" s="22"/>
      <c r="AG400" s="23"/>
      <c r="AH400" s="20"/>
      <c r="AI400" s="24"/>
      <c r="AJ400" s="25"/>
      <c r="AK400" s="20"/>
      <c r="AL400" s="20"/>
      <c r="AM400" s="20"/>
      <c r="AN400" t="e">
        <v>#N/A</v>
      </c>
      <c r="AO400" s="79"/>
      <c r="AP400" s="20"/>
      <c r="AQ400" s="20"/>
      <c r="AR400" s="20"/>
      <c r="AS400" s="20"/>
      <c r="AT400" s="27"/>
      <c r="AU400" s="28"/>
      <c r="AV400" s="27"/>
      <c r="AW400" s="20"/>
      <c r="AX400" t="e">
        <f>IF(MATCH(F400,Sheet1!A:A,0),"YES","NO")</f>
        <v>#N/A</v>
      </c>
    </row>
    <row r="401" spans="1:50" hidden="1" x14ac:dyDescent="0.35">
      <c r="A401" s="81" t="s">
        <v>1252</v>
      </c>
      <c r="B401" s="82" t="e">
        <v>#N/A</v>
      </c>
      <c r="C401" s="19">
        <v>0.61</v>
      </c>
      <c r="D401" s="20" t="s">
        <v>1167</v>
      </c>
      <c r="E401" s="20" t="s">
        <v>1262</v>
      </c>
      <c r="F401" s="83" t="s">
        <v>1263</v>
      </c>
      <c r="G401" s="19">
        <v>0.61</v>
      </c>
      <c r="H401" s="48" t="s">
        <v>1264</v>
      </c>
      <c r="I401" s="20" t="s">
        <v>1241</v>
      </c>
      <c r="J401" s="48" t="s">
        <v>96</v>
      </c>
      <c r="K401" s="63">
        <v>45404</v>
      </c>
      <c r="L401" s="21"/>
      <c r="M401" s="21"/>
      <c r="N401" s="21" t="e">
        <v>#N/A</v>
      </c>
      <c r="O401" s="85" t="s">
        <v>1878</v>
      </c>
      <c r="P401" s="20"/>
      <c r="Q401" s="20"/>
      <c r="R401" s="20"/>
      <c r="S401" s="20"/>
      <c r="T401" s="20" t="str">
        <f t="shared" si="19"/>
        <v>DWDM-</v>
      </c>
      <c r="U401" s="20"/>
      <c r="V401" s="20"/>
      <c r="W401" s="20"/>
      <c r="X401" s="20" t="e">
        <v>#N/A</v>
      </c>
      <c r="Y401" s="20" t="e">
        <v>#N/A</v>
      </c>
      <c r="Z401" s="20" t="e">
        <v>#N/A</v>
      </c>
      <c r="AA401" s="132"/>
      <c r="AB401" s="20"/>
      <c r="AC401" s="21"/>
      <c r="AD401" s="21"/>
      <c r="AE401" s="22"/>
      <c r="AF401" s="22"/>
      <c r="AG401" s="23"/>
      <c r="AH401" s="20"/>
      <c r="AI401" s="24"/>
      <c r="AJ401" s="25"/>
      <c r="AK401" s="20"/>
      <c r="AL401" s="20"/>
      <c r="AM401" s="20"/>
      <c r="AN401" t="e">
        <v>#N/A</v>
      </c>
      <c r="AO401" s="79"/>
      <c r="AP401" s="20"/>
      <c r="AQ401" s="20"/>
      <c r="AR401" s="20"/>
      <c r="AS401" s="20"/>
      <c r="AT401" s="27"/>
      <c r="AU401" s="28"/>
      <c r="AV401" s="27"/>
      <c r="AW401" s="20"/>
      <c r="AX401" t="e">
        <f>IF(MATCH(F401,Sheet1!A:A,0),"YES","NO")</f>
        <v>#N/A</v>
      </c>
    </row>
    <row r="402" spans="1:50" hidden="1" x14ac:dyDescent="0.35">
      <c r="A402" s="81" t="s">
        <v>1252</v>
      </c>
      <c r="B402" s="82" t="e">
        <v>#N/A</v>
      </c>
      <c r="C402" s="19">
        <v>0.61</v>
      </c>
      <c r="D402" s="20" t="s">
        <v>1167</v>
      </c>
      <c r="E402" s="20" t="s">
        <v>1093</v>
      </c>
      <c r="F402" s="48" t="s">
        <v>1265</v>
      </c>
      <c r="G402" s="19">
        <v>0.61</v>
      </c>
      <c r="H402" s="48" t="s">
        <v>1266</v>
      </c>
      <c r="I402" s="20" t="s">
        <v>1233</v>
      </c>
      <c r="J402" s="48" t="s">
        <v>96</v>
      </c>
      <c r="K402" s="63">
        <v>45404</v>
      </c>
      <c r="L402" s="21"/>
      <c r="M402" s="21"/>
      <c r="N402" s="21" t="e">
        <v>#N/A</v>
      </c>
      <c r="O402" s="85" t="s">
        <v>1878</v>
      </c>
      <c r="P402" s="20"/>
      <c r="Q402" s="20"/>
      <c r="R402" s="20"/>
      <c r="S402" s="20"/>
      <c r="T402" s="20" t="str">
        <f t="shared" si="19"/>
        <v>DWDM-</v>
      </c>
      <c r="U402" s="20"/>
      <c r="V402" s="20"/>
      <c r="W402" s="20"/>
      <c r="X402" s="20" t="e">
        <v>#N/A</v>
      </c>
      <c r="Y402" s="20" t="e">
        <v>#N/A</v>
      </c>
      <c r="Z402" s="20" t="e">
        <v>#N/A</v>
      </c>
      <c r="AA402" s="132"/>
      <c r="AB402" s="20"/>
      <c r="AC402" s="21"/>
      <c r="AD402" s="21"/>
      <c r="AE402" s="22"/>
      <c r="AF402" s="22"/>
      <c r="AG402" s="23"/>
      <c r="AH402" s="20"/>
      <c r="AI402" s="24"/>
      <c r="AJ402" s="25"/>
      <c r="AK402" s="20"/>
      <c r="AL402" s="20"/>
      <c r="AM402" s="20"/>
      <c r="AN402" t="e">
        <v>#N/A</v>
      </c>
      <c r="AO402" s="79"/>
      <c r="AP402" s="20"/>
      <c r="AQ402" s="20"/>
      <c r="AR402" s="20"/>
      <c r="AS402" s="20"/>
      <c r="AT402" s="27"/>
      <c r="AU402" s="28"/>
      <c r="AV402" s="27"/>
      <c r="AW402" s="20"/>
      <c r="AX402" t="e">
        <f>IF(MATCH(F402,Sheet1!A:A,0),"YES","NO")</f>
        <v>#N/A</v>
      </c>
    </row>
    <row r="403" spans="1:50" hidden="1" x14ac:dyDescent="0.35">
      <c r="A403" s="81" t="s">
        <v>1252</v>
      </c>
      <c r="B403" s="82" t="e">
        <v>#N/A</v>
      </c>
      <c r="C403" s="19">
        <v>0.61</v>
      </c>
      <c r="D403" s="20" t="s">
        <v>1167</v>
      </c>
      <c r="E403" s="20" t="s">
        <v>740</v>
      </c>
      <c r="F403" s="48" t="s">
        <v>1267</v>
      </c>
      <c r="G403" s="19">
        <v>0.61</v>
      </c>
      <c r="H403" s="48" t="s">
        <v>1268</v>
      </c>
      <c r="I403" s="20" t="s">
        <v>1233</v>
      </c>
      <c r="J403" s="48" t="s">
        <v>96</v>
      </c>
      <c r="K403" s="63">
        <v>45404</v>
      </c>
      <c r="L403" s="21"/>
      <c r="M403" s="21"/>
      <c r="N403" s="21" t="s">
        <v>2176</v>
      </c>
      <c r="O403" s="85" t="s">
        <v>1990</v>
      </c>
      <c r="P403" s="20">
        <v>2023</v>
      </c>
      <c r="Q403" s="20" t="s">
        <v>1986</v>
      </c>
      <c r="R403" s="20" t="s">
        <v>39</v>
      </c>
      <c r="S403" s="20" t="s">
        <v>1833</v>
      </c>
      <c r="T403" s="20" t="str">
        <f t="shared" si="19"/>
        <v>DWDM-6502A</v>
      </c>
      <c r="U403" s="20" t="s">
        <v>740</v>
      </c>
      <c r="V403" s="20" t="s">
        <v>40</v>
      </c>
      <c r="W403" s="20" t="s">
        <v>1754</v>
      </c>
      <c r="X403" s="20" t="e">
        <v>#N/A</v>
      </c>
      <c r="Y403" s="20" t="e">
        <v>#N/A</v>
      </c>
      <c r="Z403" s="20" t="e">
        <v>#N/A</v>
      </c>
      <c r="AA403" s="132"/>
      <c r="AB403" s="20"/>
      <c r="AC403" s="21"/>
      <c r="AD403" s="21"/>
      <c r="AE403" s="22"/>
      <c r="AF403" s="22"/>
      <c r="AG403" s="23"/>
      <c r="AH403" s="20"/>
      <c r="AI403" s="24"/>
      <c r="AJ403" s="25"/>
      <c r="AK403" s="20"/>
      <c r="AL403" s="20"/>
      <c r="AM403" s="20"/>
      <c r="AN403" t="e">
        <v>#N/A</v>
      </c>
      <c r="AO403" s="79"/>
      <c r="AP403" s="20"/>
      <c r="AQ403" s="20"/>
      <c r="AR403" s="20"/>
      <c r="AS403" s="20"/>
      <c r="AT403" s="27"/>
      <c r="AU403" s="28"/>
      <c r="AV403" s="27"/>
      <c r="AW403" s="20"/>
      <c r="AX403" t="e">
        <f>IF(MATCH(F403,Sheet1!A:A,0),"YES","NO")</f>
        <v>#N/A</v>
      </c>
    </row>
    <row r="404" spans="1:50" hidden="1" x14ac:dyDescent="0.35">
      <c r="A404" s="81" t="s">
        <v>1269</v>
      </c>
      <c r="B404" s="82">
        <v>0.58872658227399999</v>
      </c>
      <c r="C404" s="19">
        <v>0.7167261363345</v>
      </c>
      <c r="D404" s="20" t="s">
        <v>1167</v>
      </c>
      <c r="E404" s="20" t="s">
        <v>317</v>
      </c>
      <c r="F404" s="80" t="s">
        <v>1270</v>
      </c>
      <c r="G404" s="19">
        <v>0.7167261363345</v>
      </c>
      <c r="H404" s="48" t="s">
        <v>1271</v>
      </c>
      <c r="I404" s="20" t="s">
        <v>200</v>
      </c>
      <c r="J404" s="48" t="s">
        <v>96</v>
      </c>
      <c r="K404" s="48" t="s">
        <v>41</v>
      </c>
      <c r="L404" s="48" t="s">
        <v>41</v>
      </c>
      <c r="M404" s="21"/>
      <c r="N404" s="21" t="s">
        <v>2166</v>
      </c>
      <c r="O404" s="85" t="s">
        <v>1991</v>
      </c>
      <c r="P404" s="20">
        <v>2023</v>
      </c>
      <c r="Q404" s="20" t="s">
        <v>1984</v>
      </c>
      <c r="R404" s="20" t="s">
        <v>39</v>
      </c>
      <c r="S404" s="20" t="s">
        <v>1833</v>
      </c>
      <c r="T404" s="20" t="str">
        <f t="shared" si="19"/>
        <v>DWDM-6000A</v>
      </c>
      <c r="U404" s="20" t="s">
        <v>317</v>
      </c>
      <c r="V404" s="20" t="s">
        <v>40</v>
      </c>
      <c r="W404" s="20" t="s">
        <v>2295</v>
      </c>
      <c r="X404" s="20" t="s">
        <v>2244</v>
      </c>
      <c r="Y404" s="20" t="s">
        <v>1511</v>
      </c>
      <c r="Z404" s="20" t="s">
        <v>1511</v>
      </c>
      <c r="AA404" s="132">
        <v>45449</v>
      </c>
      <c r="AB404" s="20" t="str">
        <f t="shared" ref="AB404:AB409" si="20">"Wk"&amp;WEEKNUM(AA404,21)</f>
        <v>Wk23</v>
      </c>
      <c r="AC404" s="21"/>
      <c r="AD404" s="21"/>
      <c r="AE404" s="22"/>
      <c r="AF404" s="22" t="s">
        <v>2360</v>
      </c>
      <c r="AG404" s="23"/>
      <c r="AH404" s="20"/>
      <c r="AI404" s="24"/>
      <c r="AJ404" s="25"/>
      <c r="AK404" s="20"/>
      <c r="AL404" s="20"/>
      <c r="AM404" s="20"/>
      <c r="AN404" t="e">
        <v>#N/A</v>
      </c>
      <c r="AO404" s="79"/>
      <c r="AP404" s="20"/>
      <c r="AQ404" s="20"/>
      <c r="AR404" s="20"/>
      <c r="AS404" s="20"/>
      <c r="AT404" s="27"/>
      <c r="AU404" s="28"/>
      <c r="AV404" s="27"/>
      <c r="AW404" s="20"/>
      <c r="AX404" t="e">
        <f>IF(MATCH(F404,Sheet1!A:A,0),"YES","NO")</f>
        <v>#N/A</v>
      </c>
    </row>
    <row r="405" spans="1:50" ht="43.5" hidden="1" x14ac:dyDescent="0.35">
      <c r="A405" s="81" t="s">
        <v>1269</v>
      </c>
      <c r="B405" s="82">
        <v>0.58872658227399999</v>
      </c>
      <c r="C405" s="19">
        <v>0.7167261363345</v>
      </c>
      <c r="D405" s="20" t="s">
        <v>1167</v>
      </c>
      <c r="E405" s="20" t="s">
        <v>201</v>
      </c>
      <c r="F405" s="80" t="s">
        <v>1272</v>
      </c>
      <c r="G405" s="19">
        <v>0.7167261363345</v>
      </c>
      <c r="H405" s="48" t="s">
        <v>1273</v>
      </c>
      <c r="I405" s="20" t="s">
        <v>200</v>
      </c>
      <c r="J405" s="48" t="s">
        <v>96</v>
      </c>
      <c r="K405" s="48" t="s">
        <v>41</v>
      </c>
      <c r="L405" s="48" t="s">
        <v>41</v>
      </c>
      <c r="M405" s="21"/>
      <c r="N405" s="21" t="e">
        <v>#N/A</v>
      </c>
      <c r="O405" s="85" t="s">
        <v>1878</v>
      </c>
      <c r="P405" s="20"/>
      <c r="Q405" s="20"/>
      <c r="R405" s="20"/>
      <c r="S405" s="20"/>
      <c r="T405" s="20" t="str">
        <f t="shared" si="19"/>
        <v>DWDM-</v>
      </c>
      <c r="U405" s="20"/>
      <c r="V405" s="20"/>
      <c r="W405" s="20" t="s">
        <v>2295</v>
      </c>
      <c r="X405" s="20" t="s">
        <v>2244</v>
      </c>
      <c r="Y405" s="20" t="s">
        <v>1511</v>
      </c>
      <c r="Z405" s="20" t="s">
        <v>1511</v>
      </c>
      <c r="AA405" s="132">
        <v>45440</v>
      </c>
      <c r="AB405" s="20" t="str">
        <f t="shared" si="20"/>
        <v>Wk22</v>
      </c>
      <c r="AC405" s="21"/>
      <c r="AD405" s="21" t="s">
        <v>1888</v>
      </c>
      <c r="AE405" s="22"/>
      <c r="AF405" s="22" t="s">
        <v>2346</v>
      </c>
      <c r="AG405" s="23"/>
      <c r="AH405" s="20"/>
      <c r="AI405" s="24"/>
      <c r="AJ405" s="25"/>
      <c r="AK405" s="20"/>
      <c r="AL405" s="20"/>
      <c r="AM405" s="20"/>
      <c r="AN405" t="e">
        <v>#N/A</v>
      </c>
      <c r="AO405" s="79"/>
      <c r="AP405" s="20"/>
      <c r="AQ405" s="20"/>
      <c r="AR405" s="20"/>
      <c r="AS405" s="20"/>
      <c r="AT405" s="27"/>
      <c r="AU405" s="28"/>
      <c r="AV405" s="27"/>
      <c r="AW405" s="20"/>
      <c r="AX405" t="e">
        <f>IF(MATCH(F405,Sheet1!A:A,0),"YES","NO")</f>
        <v>#N/A</v>
      </c>
    </row>
    <row r="406" spans="1:50" ht="29" hidden="1" x14ac:dyDescent="0.35">
      <c r="A406" s="81" t="s">
        <v>1269</v>
      </c>
      <c r="B406" s="82">
        <v>0.58872658227399999</v>
      </c>
      <c r="C406" s="19">
        <v>0.7167261363345</v>
      </c>
      <c r="D406" s="20" t="s">
        <v>1167</v>
      </c>
      <c r="E406" s="20" t="s">
        <v>1274</v>
      </c>
      <c r="F406" s="80" t="s">
        <v>1275</v>
      </c>
      <c r="G406" s="19">
        <v>0.7167261363345</v>
      </c>
      <c r="H406" s="48" t="s">
        <v>1276</v>
      </c>
      <c r="I406" s="20" t="s">
        <v>200</v>
      </c>
      <c r="J406" s="48" t="s">
        <v>96</v>
      </c>
      <c r="K406" s="48" t="s">
        <v>41</v>
      </c>
      <c r="L406" s="48" t="s">
        <v>41</v>
      </c>
      <c r="M406" s="21"/>
      <c r="N406" s="21" t="e">
        <v>#N/A</v>
      </c>
      <c r="O406" s="85" t="s">
        <v>1878</v>
      </c>
      <c r="P406" s="20"/>
      <c r="Q406" s="20"/>
      <c r="R406" s="20"/>
      <c r="S406" s="20"/>
      <c r="T406" s="20" t="str">
        <f t="shared" si="19"/>
        <v>DWDM-</v>
      </c>
      <c r="U406" s="20"/>
      <c r="V406" s="20"/>
      <c r="W406" s="20" t="s">
        <v>2295</v>
      </c>
      <c r="X406" s="20" t="s">
        <v>2244</v>
      </c>
      <c r="Y406" s="20" t="s">
        <v>1511</v>
      </c>
      <c r="Z406" s="20" t="s">
        <v>1511</v>
      </c>
      <c r="AA406" s="132">
        <v>45448</v>
      </c>
      <c r="AB406" s="20" t="str">
        <f t="shared" si="20"/>
        <v>Wk23</v>
      </c>
      <c r="AC406" s="21"/>
      <c r="AD406" s="21"/>
      <c r="AE406" s="22"/>
      <c r="AF406" s="22" t="s">
        <v>2390</v>
      </c>
      <c r="AG406" s="23"/>
      <c r="AH406" s="20"/>
      <c r="AI406" s="24"/>
      <c r="AJ406" s="25"/>
      <c r="AK406" s="20"/>
      <c r="AL406" s="20"/>
      <c r="AM406" s="20"/>
      <c r="AN406" t="e">
        <v>#N/A</v>
      </c>
      <c r="AO406" s="79"/>
      <c r="AP406" s="20"/>
      <c r="AQ406" s="20"/>
      <c r="AR406" s="20"/>
      <c r="AS406" s="20"/>
      <c r="AT406" s="27"/>
      <c r="AU406" s="28"/>
      <c r="AV406" s="27"/>
      <c r="AW406" s="20"/>
      <c r="AX406" t="e">
        <f>IF(MATCH(F406,Sheet1!A:A,0),"YES","NO")</f>
        <v>#N/A</v>
      </c>
    </row>
    <row r="407" spans="1:50" hidden="1" x14ac:dyDescent="0.35">
      <c r="A407" s="81" t="s">
        <v>817</v>
      </c>
      <c r="B407" s="82">
        <v>0.78074717215149991</v>
      </c>
      <c r="C407" s="19">
        <v>0.7453930715025</v>
      </c>
      <c r="D407" s="20" t="s">
        <v>1167</v>
      </c>
      <c r="E407" s="20" t="s">
        <v>277</v>
      </c>
      <c r="F407" s="80" t="s">
        <v>1277</v>
      </c>
      <c r="G407" s="19">
        <v>0.7453930715025</v>
      </c>
      <c r="H407" s="48" t="s">
        <v>1254</v>
      </c>
      <c r="I407" s="20" t="s">
        <v>1278</v>
      </c>
      <c r="J407" s="48" t="s">
        <v>96</v>
      </c>
      <c r="K407" s="63">
        <v>45398</v>
      </c>
      <c r="L407" s="21"/>
      <c r="M407" s="21"/>
      <c r="N407" s="21" t="e">
        <v>#N/A</v>
      </c>
      <c r="O407" s="85" t="s">
        <v>1878</v>
      </c>
      <c r="P407" s="20"/>
      <c r="Q407" s="20"/>
      <c r="R407" s="20"/>
      <c r="S407" s="20"/>
      <c r="T407" s="20" t="str">
        <f t="shared" si="19"/>
        <v>DWDM-</v>
      </c>
      <c r="U407" s="20"/>
      <c r="V407" s="20"/>
      <c r="W407" s="20"/>
      <c r="X407" s="20" t="s">
        <v>2242</v>
      </c>
      <c r="Y407" s="20" t="s">
        <v>1503</v>
      </c>
      <c r="Z407" s="20" t="s">
        <v>1877</v>
      </c>
      <c r="AA407" s="132">
        <v>45440</v>
      </c>
      <c r="AB407" s="20" t="str">
        <f t="shared" si="20"/>
        <v>Wk22</v>
      </c>
      <c r="AC407" s="21"/>
      <c r="AD407" s="21"/>
      <c r="AE407" s="22"/>
      <c r="AF407" s="22" t="s">
        <v>2345</v>
      </c>
      <c r="AG407" s="23"/>
      <c r="AH407" s="20"/>
      <c r="AI407" s="24"/>
      <c r="AJ407" s="25"/>
      <c r="AK407" s="20"/>
      <c r="AL407" s="20"/>
      <c r="AM407" s="20"/>
      <c r="AN407" t="s">
        <v>2276</v>
      </c>
      <c r="AO407" s="79"/>
      <c r="AP407" s="20"/>
      <c r="AQ407" s="20"/>
      <c r="AR407" s="20"/>
      <c r="AS407" s="20"/>
      <c r="AT407" s="27"/>
      <c r="AU407" s="28"/>
      <c r="AV407" s="27"/>
      <c r="AW407" s="20"/>
      <c r="AX407" t="e">
        <f>IF(MATCH(F407,Sheet1!A:A,0),"YES","NO")</f>
        <v>#N/A</v>
      </c>
    </row>
    <row r="408" spans="1:50" hidden="1" x14ac:dyDescent="0.35">
      <c r="A408" s="81" t="s">
        <v>817</v>
      </c>
      <c r="B408" s="82">
        <v>0.78074717215149991</v>
      </c>
      <c r="C408" s="19">
        <v>0.7453930715025</v>
      </c>
      <c r="D408" s="20" t="s">
        <v>1167</v>
      </c>
      <c r="E408" s="20" t="s">
        <v>317</v>
      </c>
      <c r="F408" s="80" t="s">
        <v>1279</v>
      </c>
      <c r="G408" s="19">
        <v>0.7453930715025</v>
      </c>
      <c r="H408" s="48" t="s">
        <v>1257</v>
      </c>
      <c r="I408" s="20" t="s">
        <v>200</v>
      </c>
      <c r="J408" s="48" t="s">
        <v>96</v>
      </c>
      <c r="K408" s="48" t="s">
        <v>41</v>
      </c>
      <c r="L408" s="48" t="s">
        <v>41</v>
      </c>
      <c r="M408" s="21"/>
      <c r="N408" s="21" t="s">
        <v>2166</v>
      </c>
      <c r="O408" s="85" t="s">
        <v>1991</v>
      </c>
      <c r="P408" s="20">
        <v>2023</v>
      </c>
      <c r="Q408" s="20" t="s">
        <v>1984</v>
      </c>
      <c r="R408" s="20" t="s">
        <v>39</v>
      </c>
      <c r="S408" s="20" t="s">
        <v>1833</v>
      </c>
      <c r="T408" s="20" t="str">
        <f t="shared" si="19"/>
        <v>DWDM-6000A</v>
      </c>
      <c r="U408" s="20" t="s">
        <v>317</v>
      </c>
      <c r="V408" s="20" t="s">
        <v>40</v>
      </c>
      <c r="W408" s="20" t="s">
        <v>2295</v>
      </c>
      <c r="X408" s="20" t="s">
        <v>2244</v>
      </c>
      <c r="Y408" s="20" t="s">
        <v>1511</v>
      </c>
      <c r="Z408" s="20" t="s">
        <v>1511</v>
      </c>
      <c r="AA408" s="132">
        <v>45449</v>
      </c>
      <c r="AB408" s="20" t="str">
        <f t="shared" si="20"/>
        <v>Wk23</v>
      </c>
      <c r="AC408" s="21"/>
      <c r="AD408" s="21"/>
      <c r="AE408" s="22"/>
      <c r="AF408" s="22" t="s">
        <v>2360</v>
      </c>
      <c r="AG408" s="23"/>
      <c r="AH408" s="20"/>
      <c r="AI408" s="24"/>
      <c r="AJ408" s="25"/>
      <c r="AK408" s="20"/>
      <c r="AL408" s="20"/>
      <c r="AM408" s="20"/>
      <c r="AN408" t="s">
        <v>2276</v>
      </c>
      <c r="AO408" s="79"/>
      <c r="AP408" s="20"/>
      <c r="AQ408" s="20"/>
      <c r="AR408" s="20"/>
      <c r="AS408" s="20"/>
      <c r="AT408" s="27"/>
      <c r="AU408" s="28"/>
      <c r="AV408" s="27"/>
      <c r="AW408" s="20"/>
      <c r="AX408" t="e">
        <f>IF(MATCH(F408,Sheet1!A:A,0),"YES","NO")</f>
        <v>#N/A</v>
      </c>
    </row>
    <row r="409" spans="1:50" ht="29" hidden="1" x14ac:dyDescent="0.35">
      <c r="A409" s="81" t="s">
        <v>477</v>
      </c>
      <c r="B409" s="82">
        <v>0.52483716914949996</v>
      </c>
      <c r="C409" s="19" t="e">
        <v>#N/A</v>
      </c>
      <c r="D409" s="20" t="s">
        <v>1167</v>
      </c>
      <c r="E409" s="20" t="s">
        <v>201</v>
      </c>
      <c r="F409" s="80" t="s">
        <v>1280</v>
      </c>
      <c r="G409" s="19" t="e">
        <v>#N/A</v>
      </c>
      <c r="H409" s="48" t="s">
        <v>1281</v>
      </c>
      <c r="I409" s="20" t="s">
        <v>200</v>
      </c>
      <c r="J409" s="48" t="s">
        <v>96</v>
      </c>
      <c r="K409" s="48" t="s">
        <v>41</v>
      </c>
      <c r="L409" s="48" t="s">
        <v>41</v>
      </c>
      <c r="M409" s="21"/>
      <c r="N409" s="21" t="e">
        <v>#N/A</v>
      </c>
      <c r="O409" s="85" t="s">
        <v>1878</v>
      </c>
      <c r="P409" s="20"/>
      <c r="Q409" s="20"/>
      <c r="R409" s="20"/>
      <c r="S409" s="20"/>
      <c r="T409" s="20" t="str">
        <f t="shared" si="19"/>
        <v>DWDM-</v>
      </c>
      <c r="U409" s="20"/>
      <c r="V409" s="20"/>
      <c r="W409" s="20" t="s">
        <v>2295</v>
      </c>
      <c r="X409" s="20" t="s">
        <v>2244</v>
      </c>
      <c r="Y409" s="20" t="s">
        <v>1511</v>
      </c>
      <c r="Z409" s="20" t="s">
        <v>1511</v>
      </c>
      <c r="AA409" s="132">
        <v>45447</v>
      </c>
      <c r="AB409" s="20" t="str">
        <f t="shared" si="20"/>
        <v>Wk23</v>
      </c>
      <c r="AC409" s="21"/>
      <c r="AD409" s="21"/>
      <c r="AE409" s="22"/>
      <c r="AF409" s="22" t="s">
        <v>2390</v>
      </c>
      <c r="AG409" s="23"/>
      <c r="AH409" s="20"/>
      <c r="AI409" s="24"/>
      <c r="AJ409" s="25"/>
      <c r="AK409" s="20"/>
      <c r="AL409" s="20"/>
      <c r="AM409" s="20"/>
      <c r="AN409" t="s">
        <v>2276</v>
      </c>
      <c r="AO409" s="79"/>
      <c r="AP409" s="20"/>
      <c r="AQ409" s="20"/>
      <c r="AR409" s="20"/>
      <c r="AS409" s="20"/>
      <c r="AT409" s="27"/>
      <c r="AU409" s="28"/>
      <c r="AV409" s="27"/>
      <c r="AW409" s="20"/>
      <c r="AX409" t="e">
        <f>IF(MATCH(F409,Sheet1!A:A,0),"YES","NO")</f>
        <v>#N/A</v>
      </c>
    </row>
    <row r="410" spans="1:50" hidden="1" x14ac:dyDescent="0.35">
      <c r="A410" s="81" t="s">
        <v>1282</v>
      </c>
      <c r="B410" s="82">
        <v>0.57524854783000001</v>
      </c>
      <c r="C410" s="19">
        <v>1.2030081963379999</v>
      </c>
      <c r="D410" s="20" t="s">
        <v>1167</v>
      </c>
      <c r="E410" s="20" t="s">
        <v>1283</v>
      </c>
      <c r="F410" s="80" t="s">
        <v>1284</v>
      </c>
      <c r="G410" s="19">
        <v>1.2030081963379999</v>
      </c>
      <c r="H410" s="48" t="s">
        <v>1285</v>
      </c>
      <c r="I410" s="20" t="s">
        <v>1286</v>
      </c>
      <c r="J410" s="48" t="s">
        <v>96</v>
      </c>
      <c r="K410" s="63">
        <v>45407</v>
      </c>
      <c r="L410" s="21"/>
      <c r="M410" s="21"/>
      <c r="N410" s="21" t="e">
        <v>#N/A</v>
      </c>
      <c r="O410" s="85" t="s">
        <v>1878</v>
      </c>
      <c r="P410" s="20"/>
      <c r="Q410" s="20"/>
      <c r="R410" s="20"/>
      <c r="S410" s="20"/>
      <c r="T410" s="20" t="str">
        <f t="shared" si="19"/>
        <v>DWDM-</v>
      </c>
      <c r="U410" s="20"/>
      <c r="V410" s="20"/>
      <c r="W410" s="20"/>
      <c r="X410" s="20">
        <v>0</v>
      </c>
      <c r="Y410" s="20" t="s">
        <v>1505</v>
      </c>
      <c r="Z410" s="20" t="s">
        <v>1505</v>
      </c>
      <c r="AA410" s="132"/>
      <c r="AB410" s="20"/>
      <c r="AC410" s="21"/>
      <c r="AD410" s="21"/>
      <c r="AE410" s="22"/>
      <c r="AF410" s="22"/>
      <c r="AG410" s="23"/>
      <c r="AH410" s="20"/>
      <c r="AI410" s="24"/>
      <c r="AJ410" s="25"/>
      <c r="AK410" s="20"/>
      <c r="AL410" s="20"/>
      <c r="AM410" s="20"/>
      <c r="AN410" t="e">
        <v>#N/A</v>
      </c>
      <c r="AO410" s="79"/>
      <c r="AP410" s="20"/>
      <c r="AQ410" s="20"/>
      <c r="AR410" s="20"/>
      <c r="AS410" s="20"/>
      <c r="AT410" s="27"/>
      <c r="AU410" s="28"/>
      <c r="AV410" s="27"/>
      <c r="AW410" s="20"/>
      <c r="AX410" t="e">
        <f>IF(MATCH(F410,Sheet1!A:A,0),"YES","NO")</f>
        <v>#N/A</v>
      </c>
    </row>
    <row r="411" spans="1:50" hidden="1" x14ac:dyDescent="0.35">
      <c r="A411" s="81" t="s">
        <v>1282</v>
      </c>
      <c r="B411" s="82">
        <v>0.57524854783000001</v>
      </c>
      <c r="C411" s="19">
        <v>1.2030081963379999</v>
      </c>
      <c r="D411" s="20" t="s">
        <v>1167</v>
      </c>
      <c r="E411" s="20" t="s">
        <v>1287</v>
      </c>
      <c r="F411" s="80" t="s">
        <v>1288</v>
      </c>
      <c r="G411" s="19">
        <v>1.2030081963379999</v>
      </c>
      <c r="H411" s="48" t="s">
        <v>1289</v>
      </c>
      <c r="I411" s="20" t="s">
        <v>1286</v>
      </c>
      <c r="J411" s="48" t="s">
        <v>96</v>
      </c>
      <c r="K411" s="63">
        <v>45407</v>
      </c>
      <c r="L411" s="21"/>
      <c r="M411" s="21"/>
      <c r="N411" s="21" t="s">
        <v>2036</v>
      </c>
      <c r="O411" s="85" t="s">
        <v>1991</v>
      </c>
      <c r="P411" s="20">
        <v>2024</v>
      </c>
      <c r="Q411" s="20" t="s">
        <v>184</v>
      </c>
      <c r="R411" s="20" t="s">
        <v>39</v>
      </c>
      <c r="S411" s="20" t="s">
        <v>1282</v>
      </c>
      <c r="T411" s="20" t="str">
        <f t="shared" si="19"/>
        <v>DWDM-6093A</v>
      </c>
      <c r="U411" s="20" t="s">
        <v>1287</v>
      </c>
      <c r="V411" s="20" t="s">
        <v>1897</v>
      </c>
      <c r="W411" s="20" t="s">
        <v>1794</v>
      </c>
      <c r="X411" s="20" t="s">
        <v>2249</v>
      </c>
      <c r="Y411" s="20" t="s">
        <v>1504</v>
      </c>
      <c r="Z411" s="20" t="s">
        <v>1504</v>
      </c>
      <c r="AA411" s="132"/>
      <c r="AB411" s="20"/>
      <c r="AC411" s="21"/>
      <c r="AD411" s="21"/>
      <c r="AE411" s="22"/>
      <c r="AF411" s="22"/>
      <c r="AG411" s="23"/>
      <c r="AH411" s="20"/>
      <c r="AI411" s="24"/>
      <c r="AJ411" s="25"/>
      <c r="AK411" s="20"/>
      <c r="AL411" s="20"/>
      <c r="AM411" s="20"/>
      <c r="AN411" t="e">
        <v>#N/A</v>
      </c>
      <c r="AO411" s="79"/>
      <c r="AP411" s="20"/>
      <c r="AQ411" s="20"/>
      <c r="AR411" s="20"/>
      <c r="AS411" s="20"/>
      <c r="AT411" s="27"/>
      <c r="AU411" s="28"/>
      <c r="AV411" s="27"/>
      <c r="AW411" s="20"/>
      <c r="AX411" t="e">
        <f>IF(MATCH(F411,Sheet1!A:A,0),"YES","NO")</f>
        <v>#N/A</v>
      </c>
    </row>
    <row r="412" spans="1:50" hidden="1" x14ac:dyDescent="0.35">
      <c r="A412" s="81" t="s">
        <v>1282</v>
      </c>
      <c r="B412" s="82">
        <v>0.57524854783000001</v>
      </c>
      <c r="C412" s="19">
        <v>1.2030081963379999</v>
      </c>
      <c r="D412" s="20" t="s">
        <v>1167</v>
      </c>
      <c r="E412" s="20" t="s">
        <v>1290</v>
      </c>
      <c r="F412" s="80" t="s">
        <v>1291</v>
      </c>
      <c r="G412" s="19">
        <v>1.2030081963379999</v>
      </c>
      <c r="H412" s="48" t="s">
        <v>1292</v>
      </c>
      <c r="I412" s="20" t="s">
        <v>1286</v>
      </c>
      <c r="J412" s="48" t="s">
        <v>96</v>
      </c>
      <c r="K412" s="63">
        <v>45407</v>
      </c>
      <c r="L412" s="21"/>
      <c r="M412" s="21"/>
      <c r="N412" s="21" t="e">
        <v>#N/A</v>
      </c>
      <c r="O412" s="85" t="s">
        <v>1878</v>
      </c>
      <c r="P412" s="20"/>
      <c r="Q412" s="20"/>
      <c r="R412" s="20"/>
      <c r="S412" s="20"/>
      <c r="T412" s="20" t="str">
        <f t="shared" si="19"/>
        <v>DWDM-</v>
      </c>
      <c r="U412" s="20"/>
      <c r="V412" s="20"/>
      <c r="W412" s="20"/>
      <c r="X412" s="20">
        <v>0</v>
      </c>
      <c r="Y412" s="20" t="s">
        <v>1505</v>
      </c>
      <c r="Z412" s="20" t="s">
        <v>1505</v>
      </c>
      <c r="AA412" s="132"/>
      <c r="AB412" s="20"/>
      <c r="AC412" s="21"/>
      <c r="AD412" s="21"/>
      <c r="AE412" s="22"/>
      <c r="AF412" s="22"/>
      <c r="AG412" s="23"/>
      <c r="AH412" s="20"/>
      <c r="AI412" s="24"/>
      <c r="AJ412" s="25"/>
      <c r="AK412" s="20"/>
      <c r="AL412" s="20"/>
      <c r="AM412" s="20"/>
      <c r="AN412" t="e">
        <v>#N/A</v>
      </c>
      <c r="AO412" s="79"/>
      <c r="AP412" s="20"/>
      <c r="AQ412" s="20"/>
      <c r="AR412" s="20"/>
      <c r="AS412" s="20"/>
      <c r="AT412" s="27"/>
      <c r="AU412" s="28"/>
      <c r="AV412" s="27"/>
      <c r="AW412" s="20"/>
      <c r="AX412" t="e">
        <f>IF(MATCH(F412,Sheet1!A:A,0),"YES","NO")</f>
        <v>#N/A</v>
      </c>
    </row>
    <row r="413" spans="1:50" hidden="1" x14ac:dyDescent="0.35">
      <c r="A413" s="81" t="s">
        <v>1282</v>
      </c>
      <c r="B413" s="82">
        <v>0.57524854783000001</v>
      </c>
      <c r="C413" s="19">
        <v>1.2030081963379999</v>
      </c>
      <c r="D413" s="20" t="s">
        <v>1167</v>
      </c>
      <c r="E413" s="20" t="s">
        <v>290</v>
      </c>
      <c r="F413" s="80" t="s">
        <v>1293</v>
      </c>
      <c r="G413" s="19">
        <v>1.2030081963379999</v>
      </c>
      <c r="H413" s="48" t="s">
        <v>1294</v>
      </c>
      <c r="I413" s="20" t="s">
        <v>1286</v>
      </c>
      <c r="J413" s="48" t="s">
        <v>96</v>
      </c>
      <c r="K413" s="63">
        <v>45407</v>
      </c>
      <c r="L413" s="21"/>
      <c r="M413" s="21"/>
      <c r="N413" s="21" t="s">
        <v>2038</v>
      </c>
      <c r="O413" s="85" t="s">
        <v>1990</v>
      </c>
      <c r="P413" s="20">
        <v>2024</v>
      </c>
      <c r="Q413" s="20" t="s">
        <v>1989</v>
      </c>
      <c r="R413" s="20" t="s">
        <v>39</v>
      </c>
      <c r="S413" s="20" t="s">
        <v>280</v>
      </c>
      <c r="T413" s="20" t="str">
        <f t="shared" si="19"/>
        <v>DWDM-2402B</v>
      </c>
      <c r="U413" s="20" t="s">
        <v>290</v>
      </c>
      <c r="V413" s="20" t="s">
        <v>1897</v>
      </c>
      <c r="W413" s="20" t="s">
        <v>1801</v>
      </c>
      <c r="X413" s="20">
        <v>0</v>
      </c>
      <c r="Y413" s="20" t="s">
        <v>1505</v>
      </c>
      <c r="Z413" s="20" t="s">
        <v>1505</v>
      </c>
      <c r="AA413" s="132"/>
      <c r="AB413" s="20"/>
      <c r="AC413" s="21"/>
      <c r="AD413" s="21"/>
      <c r="AE413" s="22"/>
      <c r="AF413" s="22"/>
      <c r="AG413" s="23"/>
      <c r="AH413" s="20"/>
      <c r="AI413" s="24"/>
      <c r="AJ413" s="25"/>
      <c r="AK413" s="20"/>
      <c r="AL413" s="20"/>
      <c r="AM413" s="20"/>
      <c r="AN413" t="e">
        <v>#N/A</v>
      </c>
      <c r="AO413" s="79"/>
      <c r="AP413" s="20"/>
      <c r="AQ413" s="20"/>
      <c r="AR413" s="20"/>
      <c r="AS413" s="20"/>
      <c r="AT413" s="27"/>
      <c r="AU413" s="28"/>
      <c r="AV413" s="27"/>
      <c r="AW413" s="20"/>
      <c r="AX413" t="e">
        <f>IF(MATCH(F413,Sheet1!A:A,0),"YES","NO")</f>
        <v>#N/A</v>
      </c>
    </row>
    <row r="414" spans="1:50" hidden="1" x14ac:dyDescent="0.35">
      <c r="A414" s="81" t="s">
        <v>1282</v>
      </c>
      <c r="B414" s="82">
        <v>0.57524854783000001</v>
      </c>
      <c r="C414" s="19">
        <v>1.2030081963379999</v>
      </c>
      <c r="D414" s="20" t="s">
        <v>1167</v>
      </c>
      <c r="E414" s="20" t="s">
        <v>1262</v>
      </c>
      <c r="F414" s="80" t="s">
        <v>1295</v>
      </c>
      <c r="G414" s="19">
        <v>1.2030081963379999</v>
      </c>
      <c r="H414" s="48" t="s">
        <v>1264</v>
      </c>
      <c r="I414" s="20" t="s">
        <v>1286</v>
      </c>
      <c r="J414" s="48" t="s">
        <v>96</v>
      </c>
      <c r="K414" s="63">
        <v>45407</v>
      </c>
      <c r="L414" s="21"/>
      <c r="M414" s="21"/>
      <c r="N414" s="21" t="e">
        <v>#N/A</v>
      </c>
      <c r="O414" s="85" t="s">
        <v>1878</v>
      </c>
      <c r="P414" s="20"/>
      <c r="Q414" s="20"/>
      <c r="R414" s="20"/>
      <c r="S414" s="20"/>
      <c r="T414" s="20" t="str">
        <f t="shared" si="19"/>
        <v>DWDM-</v>
      </c>
      <c r="U414" s="20"/>
      <c r="V414" s="20"/>
      <c r="W414" s="20"/>
      <c r="X414" s="20">
        <v>0</v>
      </c>
      <c r="Y414" s="20" t="s">
        <v>1505</v>
      </c>
      <c r="Z414" s="20" t="s">
        <v>1505</v>
      </c>
      <c r="AA414" s="132"/>
      <c r="AB414" s="20"/>
      <c r="AC414" s="21"/>
      <c r="AD414" s="21"/>
      <c r="AE414" s="22"/>
      <c r="AF414" s="22"/>
      <c r="AG414" s="23"/>
      <c r="AH414" s="20"/>
      <c r="AI414" s="24"/>
      <c r="AJ414" s="25"/>
      <c r="AK414" s="20"/>
      <c r="AL414" s="20"/>
      <c r="AM414" s="20"/>
      <c r="AN414" t="e">
        <v>#N/A</v>
      </c>
      <c r="AO414" s="79"/>
      <c r="AP414" s="20"/>
      <c r="AQ414" s="20"/>
      <c r="AR414" s="20"/>
      <c r="AS414" s="20"/>
      <c r="AT414" s="27"/>
      <c r="AU414" s="28"/>
      <c r="AV414" s="27"/>
      <c r="AW414" s="20"/>
      <c r="AX414" t="e">
        <f>IF(MATCH(F414,Sheet1!A:A,0),"YES","NO")</f>
        <v>#N/A</v>
      </c>
    </row>
    <row r="415" spans="1:50" hidden="1" x14ac:dyDescent="0.35">
      <c r="A415" s="81" t="s">
        <v>1296</v>
      </c>
      <c r="B415" s="82">
        <v>0.55808429149399996</v>
      </c>
      <c r="C415" s="19">
        <v>1.1451617817040001</v>
      </c>
      <c r="D415" s="20" t="s">
        <v>1167</v>
      </c>
      <c r="E415" s="20" t="s">
        <v>1297</v>
      </c>
      <c r="F415" s="80" t="s">
        <v>1298</v>
      </c>
      <c r="G415" s="19">
        <v>1.1451617817040001</v>
      </c>
      <c r="H415" s="48" t="s">
        <v>1299</v>
      </c>
      <c r="I415" s="20" t="s">
        <v>1286</v>
      </c>
      <c r="J415" s="48" t="s">
        <v>96</v>
      </c>
      <c r="K415" s="63">
        <v>45407</v>
      </c>
      <c r="L415" s="21"/>
      <c r="M415" s="21"/>
      <c r="N415" s="21" t="e">
        <v>#N/A</v>
      </c>
      <c r="O415" s="85" t="s">
        <v>1878</v>
      </c>
      <c r="P415" s="20"/>
      <c r="Q415" s="20"/>
      <c r="R415" s="20"/>
      <c r="S415" s="20"/>
      <c r="T415" s="20" t="str">
        <f t="shared" si="19"/>
        <v>DWDM-</v>
      </c>
      <c r="U415" s="20"/>
      <c r="V415" s="20"/>
      <c r="W415" s="20"/>
      <c r="X415" s="20">
        <v>0</v>
      </c>
      <c r="Y415" s="20" t="s">
        <v>1505</v>
      </c>
      <c r="Z415" s="20" t="s">
        <v>1505</v>
      </c>
      <c r="AA415" s="132"/>
      <c r="AB415" s="20"/>
      <c r="AC415" s="21"/>
      <c r="AD415" s="21"/>
      <c r="AE415" s="22"/>
      <c r="AF415" s="22"/>
      <c r="AG415" s="23"/>
      <c r="AH415" s="20"/>
      <c r="AI415" s="24"/>
      <c r="AJ415" s="25"/>
      <c r="AK415" s="20"/>
      <c r="AL415" s="20"/>
      <c r="AM415" s="20"/>
      <c r="AN415" t="e">
        <v>#N/A</v>
      </c>
      <c r="AO415" s="79"/>
      <c r="AP415" s="20"/>
      <c r="AQ415" s="20"/>
      <c r="AR415" s="20"/>
      <c r="AS415" s="20"/>
      <c r="AT415" s="27"/>
      <c r="AU415" s="28"/>
      <c r="AV415" s="27"/>
      <c r="AW415" s="20"/>
      <c r="AX415" t="e">
        <f>IF(MATCH(F415,Sheet1!A:A,0),"YES","NO")</f>
        <v>#N/A</v>
      </c>
    </row>
    <row r="416" spans="1:50" hidden="1" x14ac:dyDescent="0.35">
      <c r="A416" s="81" t="s">
        <v>1296</v>
      </c>
      <c r="B416" s="82">
        <v>0.55808429149399996</v>
      </c>
      <c r="C416" s="19">
        <v>1.1451617817040001</v>
      </c>
      <c r="D416" s="20" t="s">
        <v>1167</v>
      </c>
      <c r="E416" s="20" t="s">
        <v>1300</v>
      </c>
      <c r="F416" s="80" t="s">
        <v>1301</v>
      </c>
      <c r="G416" s="19">
        <v>1.1451617817040001</v>
      </c>
      <c r="H416" s="48" t="s">
        <v>1302</v>
      </c>
      <c r="I416" s="20" t="s">
        <v>1286</v>
      </c>
      <c r="J416" s="48" t="s">
        <v>96</v>
      </c>
      <c r="K416" s="63">
        <v>45407</v>
      </c>
      <c r="L416" s="21"/>
      <c r="M416" s="21"/>
      <c r="N416" s="21" t="e">
        <v>#N/A</v>
      </c>
      <c r="O416" s="85" t="s">
        <v>1878</v>
      </c>
      <c r="P416" s="20"/>
      <c r="Q416" s="20"/>
      <c r="R416" s="20"/>
      <c r="S416" s="20"/>
      <c r="T416" s="20" t="str">
        <f t="shared" si="19"/>
        <v>DWDM-</v>
      </c>
      <c r="U416" s="20"/>
      <c r="V416" s="20"/>
      <c r="W416" s="20"/>
      <c r="X416" s="20">
        <v>0</v>
      </c>
      <c r="Y416" s="20" t="s">
        <v>1505</v>
      </c>
      <c r="Z416" s="20" t="s">
        <v>1505</v>
      </c>
      <c r="AA416" s="132"/>
      <c r="AB416" s="20"/>
      <c r="AC416" s="21"/>
      <c r="AD416" s="21"/>
      <c r="AE416" s="22"/>
      <c r="AF416" s="22"/>
      <c r="AG416" s="23"/>
      <c r="AH416" s="20"/>
      <c r="AI416" s="24"/>
      <c r="AJ416" s="25"/>
      <c r="AK416" s="20"/>
      <c r="AL416" s="20"/>
      <c r="AM416" s="20"/>
      <c r="AN416" t="e">
        <v>#N/A</v>
      </c>
      <c r="AO416" s="79"/>
      <c r="AP416" s="20"/>
      <c r="AQ416" s="20"/>
      <c r="AR416" s="20"/>
      <c r="AS416" s="20"/>
      <c r="AT416" s="27"/>
      <c r="AU416" s="28"/>
      <c r="AV416" s="27"/>
      <c r="AW416" s="20"/>
      <c r="AX416" t="e">
        <f>IF(MATCH(F416,Sheet1!A:A,0),"YES","NO")</f>
        <v>#N/A</v>
      </c>
    </row>
    <row r="417" spans="1:50" hidden="1" x14ac:dyDescent="0.35">
      <c r="A417" s="81" t="s">
        <v>1296</v>
      </c>
      <c r="B417" s="82">
        <v>0.55808429149399996</v>
      </c>
      <c r="C417" s="19">
        <v>1.1451617817040001</v>
      </c>
      <c r="D417" s="20" t="s">
        <v>1167</v>
      </c>
      <c r="E417" s="20" t="s">
        <v>1303</v>
      </c>
      <c r="F417" s="80" t="s">
        <v>1304</v>
      </c>
      <c r="G417" s="19">
        <v>1.1451617817040001</v>
      </c>
      <c r="H417" s="48" t="s">
        <v>1305</v>
      </c>
      <c r="I417" s="20" t="s">
        <v>1286</v>
      </c>
      <c r="J417" s="48" t="s">
        <v>96</v>
      </c>
      <c r="K417" s="63">
        <v>45407</v>
      </c>
      <c r="L417" s="21"/>
      <c r="M417" s="21"/>
      <c r="N417" s="21" t="e">
        <v>#N/A</v>
      </c>
      <c r="O417" s="85" t="s">
        <v>1878</v>
      </c>
      <c r="P417" s="20"/>
      <c r="Q417" s="20"/>
      <c r="R417" s="20"/>
      <c r="S417" s="20"/>
      <c r="T417" s="20" t="str">
        <f t="shared" si="19"/>
        <v>DWDM-</v>
      </c>
      <c r="U417" s="20"/>
      <c r="V417" s="20"/>
      <c r="W417" s="20"/>
      <c r="X417" s="20">
        <v>0</v>
      </c>
      <c r="Y417" s="20" t="s">
        <v>1505</v>
      </c>
      <c r="Z417" s="20" t="s">
        <v>1505</v>
      </c>
      <c r="AA417" s="132"/>
      <c r="AB417" s="20"/>
      <c r="AC417" s="21"/>
      <c r="AD417" s="21"/>
      <c r="AE417" s="22"/>
      <c r="AF417" s="22"/>
      <c r="AG417" s="23"/>
      <c r="AH417" s="20"/>
      <c r="AI417" s="24"/>
      <c r="AJ417" s="25"/>
      <c r="AK417" s="20"/>
      <c r="AL417" s="20"/>
      <c r="AM417" s="20"/>
      <c r="AN417" t="e">
        <v>#N/A</v>
      </c>
      <c r="AO417" s="79"/>
      <c r="AP417" s="20"/>
      <c r="AQ417" s="20"/>
      <c r="AR417" s="20"/>
      <c r="AS417" s="20"/>
      <c r="AT417" s="27"/>
      <c r="AU417" s="28"/>
      <c r="AV417" s="27"/>
      <c r="AW417" s="20"/>
      <c r="AX417" t="e">
        <f>IF(MATCH(F417,Sheet1!A:A,0),"YES","NO")</f>
        <v>#N/A</v>
      </c>
    </row>
    <row r="418" spans="1:50" hidden="1" x14ac:dyDescent="0.35">
      <c r="A418" s="81" t="s">
        <v>1296</v>
      </c>
      <c r="B418" s="82">
        <v>0.55808429149399996</v>
      </c>
      <c r="C418" s="19">
        <v>1.1451617817040001</v>
      </c>
      <c r="D418" s="20" t="s">
        <v>1167</v>
      </c>
      <c r="E418" s="20" t="s">
        <v>1306</v>
      </c>
      <c r="F418" s="80" t="s">
        <v>1307</v>
      </c>
      <c r="G418" s="19">
        <v>1.1451617817040001</v>
      </c>
      <c r="H418" s="48" t="s">
        <v>1308</v>
      </c>
      <c r="I418" s="20" t="s">
        <v>1286</v>
      </c>
      <c r="J418" s="48" t="s">
        <v>96</v>
      </c>
      <c r="K418" s="63">
        <v>45407</v>
      </c>
      <c r="L418" s="21"/>
      <c r="M418" s="21"/>
      <c r="N418" s="21" t="s">
        <v>2170</v>
      </c>
      <c r="O418" s="85" t="s">
        <v>1990</v>
      </c>
      <c r="P418" s="20">
        <v>2024</v>
      </c>
      <c r="Q418" s="20" t="s">
        <v>1988</v>
      </c>
      <c r="R418" s="20" t="s">
        <v>39</v>
      </c>
      <c r="S418" s="20" t="s">
        <v>1833</v>
      </c>
      <c r="T418" s="20" t="str">
        <f t="shared" si="19"/>
        <v>DWDM-6138A</v>
      </c>
      <c r="U418" s="20" t="s">
        <v>1306</v>
      </c>
      <c r="V418" s="20" t="s">
        <v>40</v>
      </c>
      <c r="W418" s="20" t="s">
        <v>1787</v>
      </c>
      <c r="X418" s="20">
        <v>0</v>
      </c>
      <c r="Y418" s="20" t="s">
        <v>1505</v>
      </c>
      <c r="Z418" s="20" t="s">
        <v>1505</v>
      </c>
      <c r="AA418" s="132"/>
      <c r="AB418" s="20"/>
      <c r="AC418" s="21"/>
      <c r="AD418" s="21"/>
      <c r="AE418" s="22"/>
      <c r="AF418" s="22"/>
      <c r="AG418" s="23"/>
      <c r="AH418" s="20"/>
      <c r="AI418" s="24"/>
      <c r="AJ418" s="25"/>
      <c r="AK418" s="20"/>
      <c r="AL418" s="20"/>
      <c r="AM418" s="20"/>
      <c r="AN418" t="e">
        <v>#N/A</v>
      </c>
      <c r="AO418" s="79"/>
      <c r="AP418" s="20"/>
      <c r="AQ418" s="20"/>
      <c r="AR418" s="20"/>
      <c r="AS418" s="20"/>
      <c r="AT418" s="27"/>
      <c r="AU418" s="28"/>
      <c r="AV418" s="27"/>
      <c r="AW418" s="20"/>
      <c r="AX418" t="e">
        <f>IF(MATCH(F418,Sheet1!A:A,0),"YES","NO")</f>
        <v>#N/A</v>
      </c>
    </row>
    <row r="419" spans="1:50" hidden="1" x14ac:dyDescent="0.35">
      <c r="A419" s="81" t="s">
        <v>1296</v>
      </c>
      <c r="B419" s="82">
        <v>0.55808429149399996</v>
      </c>
      <c r="C419" s="19">
        <v>1.1451617817040001</v>
      </c>
      <c r="D419" s="20" t="s">
        <v>1167</v>
      </c>
      <c r="E419" s="20" t="s">
        <v>1309</v>
      </c>
      <c r="F419" s="80" t="s">
        <v>1310</v>
      </c>
      <c r="G419" s="19">
        <v>1.1451617817040001</v>
      </c>
      <c r="H419" s="48" t="s">
        <v>1311</v>
      </c>
      <c r="I419" s="20" t="s">
        <v>1286</v>
      </c>
      <c r="J419" s="48" t="s">
        <v>96</v>
      </c>
      <c r="K419" s="63">
        <v>45407</v>
      </c>
      <c r="L419" s="21"/>
      <c r="M419" s="21"/>
      <c r="N419" s="21" t="e">
        <v>#N/A</v>
      </c>
      <c r="O419" s="85" t="s">
        <v>1878</v>
      </c>
      <c r="P419" s="20"/>
      <c r="Q419" s="20"/>
      <c r="R419" s="20"/>
      <c r="S419" s="20"/>
      <c r="T419" s="20" t="str">
        <f t="shared" si="19"/>
        <v>DWDM-</v>
      </c>
      <c r="U419" s="20"/>
      <c r="V419" s="20"/>
      <c r="W419" s="20"/>
      <c r="X419" s="20">
        <v>0</v>
      </c>
      <c r="Y419" s="20" t="s">
        <v>1505</v>
      </c>
      <c r="Z419" s="20" t="s">
        <v>1505</v>
      </c>
      <c r="AA419" s="132"/>
      <c r="AB419" s="20"/>
      <c r="AC419" s="21"/>
      <c r="AD419" s="21"/>
      <c r="AE419" s="22"/>
      <c r="AF419" s="22"/>
      <c r="AG419" s="23"/>
      <c r="AH419" s="20"/>
      <c r="AI419" s="24"/>
      <c r="AJ419" s="25"/>
      <c r="AK419" s="20"/>
      <c r="AL419" s="20"/>
      <c r="AM419" s="20"/>
      <c r="AN419" t="e">
        <v>#N/A</v>
      </c>
      <c r="AO419" s="79"/>
      <c r="AP419" s="20"/>
      <c r="AQ419" s="20"/>
      <c r="AR419" s="20"/>
      <c r="AS419" s="20"/>
      <c r="AT419" s="27"/>
      <c r="AU419" s="28"/>
      <c r="AV419" s="27"/>
      <c r="AW419" s="20"/>
      <c r="AX419" t="e">
        <f>IF(MATCH(F419,Sheet1!A:A,0),"YES","NO")</f>
        <v>#N/A</v>
      </c>
    </row>
    <row r="420" spans="1:50" hidden="1" x14ac:dyDescent="0.35">
      <c r="A420" s="81" t="s">
        <v>1296</v>
      </c>
      <c r="B420" s="82">
        <v>0.55808429149399996</v>
      </c>
      <c r="C420" s="19">
        <v>1.1451617817040001</v>
      </c>
      <c r="D420" s="20" t="s">
        <v>1167</v>
      </c>
      <c r="E420" s="20" t="s">
        <v>1312</v>
      </c>
      <c r="F420" s="80" t="s">
        <v>1313</v>
      </c>
      <c r="G420" s="19">
        <v>1.1451617817040001</v>
      </c>
      <c r="H420" s="48" t="s">
        <v>1314</v>
      </c>
      <c r="I420" s="20" t="s">
        <v>1286</v>
      </c>
      <c r="J420" s="48" t="s">
        <v>96</v>
      </c>
      <c r="K420" s="63">
        <v>45407</v>
      </c>
      <c r="L420" s="21"/>
      <c r="M420" s="21"/>
      <c r="N420" s="21" t="e">
        <v>#N/A</v>
      </c>
      <c r="O420" s="85" t="s">
        <v>1878</v>
      </c>
      <c r="P420" s="20"/>
      <c r="Q420" s="20"/>
      <c r="R420" s="20"/>
      <c r="S420" s="20"/>
      <c r="T420" s="20" t="str">
        <f t="shared" si="19"/>
        <v>DWDM-</v>
      </c>
      <c r="U420" s="20"/>
      <c r="V420" s="20"/>
      <c r="W420" s="20"/>
      <c r="X420" s="20">
        <v>0</v>
      </c>
      <c r="Y420" s="20" t="s">
        <v>1505</v>
      </c>
      <c r="Z420" s="20" t="s">
        <v>1505</v>
      </c>
      <c r="AA420" s="132"/>
      <c r="AB420" s="20"/>
      <c r="AC420" s="21"/>
      <c r="AD420" s="21"/>
      <c r="AE420" s="22"/>
      <c r="AF420" s="22"/>
      <c r="AG420" s="23"/>
      <c r="AH420" s="20"/>
      <c r="AI420" s="24"/>
      <c r="AJ420" s="25"/>
      <c r="AK420" s="20"/>
      <c r="AL420" s="20"/>
      <c r="AM420" s="20"/>
      <c r="AN420" t="e">
        <v>#N/A</v>
      </c>
      <c r="AO420" s="79"/>
      <c r="AP420" s="20"/>
      <c r="AQ420" s="20"/>
      <c r="AR420" s="20"/>
      <c r="AS420" s="20"/>
      <c r="AT420" s="27"/>
      <c r="AU420" s="28"/>
      <c r="AV420" s="27"/>
      <c r="AW420" s="20"/>
      <c r="AX420" t="e">
        <f>IF(MATCH(F420,Sheet1!A:A,0),"YES","NO")</f>
        <v>#N/A</v>
      </c>
    </row>
    <row r="421" spans="1:50" hidden="1" x14ac:dyDescent="0.35">
      <c r="A421" s="81" t="s">
        <v>1296</v>
      </c>
      <c r="B421" s="82">
        <v>0.55808429149399996</v>
      </c>
      <c r="C421" s="19">
        <v>1.1451617817040001</v>
      </c>
      <c r="D421" s="20" t="s">
        <v>1167</v>
      </c>
      <c r="E421" s="20" t="s">
        <v>323</v>
      </c>
      <c r="F421" s="80" t="s">
        <v>1315</v>
      </c>
      <c r="G421" s="19">
        <v>1.1451617817040001</v>
      </c>
      <c r="H421" s="48" t="s">
        <v>1316</v>
      </c>
      <c r="I421" s="20" t="s">
        <v>1286</v>
      </c>
      <c r="J421" s="48" t="s">
        <v>96</v>
      </c>
      <c r="K421" s="63">
        <v>45407</v>
      </c>
      <c r="L421" s="21"/>
      <c r="M421" s="21"/>
      <c r="N421" s="21" t="s">
        <v>2040</v>
      </c>
      <c r="O421" s="85" t="s">
        <v>1990</v>
      </c>
      <c r="P421" s="20">
        <v>2024</v>
      </c>
      <c r="Q421" s="20" t="s">
        <v>184</v>
      </c>
      <c r="R421" s="20" t="s">
        <v>39</v>
      </c>
      <c r="S421" s="20" t="s">
        <v>1981</v>
      </c>
      <c r="T421" s="20" t="str">
        <f t="shared" si="19"/>
        <v>DWDM-6369A</v>
      </c>
      <c r="U421" s="20" t="s">
        <v>323</v>
      </c>
      <c r="V421" s="20" t="s">
        <v>1897</v>
      </c>
      <c r="W421" s="20" t="s">
        <v>1826</v>
      </c>
      <c r="X421" s="20" t="s">
        <v>2243</v>
      </c>
      <c r="Y421" s="20" t="s">
        <v>1504</v>
      </c>
      <c r="Z421" s="20" t="s">
        <v>1504</v>
      </c>
      <c r="AA421" s="132"/>
      <c r="AB421" s="20"/>
      <c r="AC421" s="21"/>
      <c r="AD421" s="21"/>
      <c r="AE421" s="22"/>
      <c r="AF421" s="22"/>
      <c r="AG421" s="23"/>
      <c r="AH421" s="20"/>
      <c r="AI421" s="24"/>
      <c r="AJ421" s="25"/>
      <c r="AK421" s="20"/>
      <c r="AL421" s="20"/>
      <c r="AM421" s="20"/>
      <c r="AN421" t="e">
        <v>#N/A</v>
      </c>
      <c r="AO421" s="79"/>
      <c r="AP421" s="20"/>
      <c r="AQ421" s="20"/>
      <c r="AR421" s="20"/>
      <c r="AS421" s="20"/>
      <c r="AT421" s="27"/>
      <c r="AU421" s="28"/>
      <c r="AV421" s="27"/>
      <c r="AW421" s="20"/>
      <c r="AX421" t="e">
        <f>IF(MATCH(F421,Sheet1!A:A,0),"YES","NO")</f>
        <v>#N/A</v>
      </c>
    </row>
    <row r="422" spans="1:50" hidden="1" x14ac:dyDescent="0.35">
      <c r="A422" s="81" t="s">
        <v>1296</v>
      </c>
      <c r="B422" s="82">
        <v>0.55808429149399996</v>
      </c>
      <c r="C422" s="19">
        <v>1.1451617817040001</v>
      </c>
      <c r="D422" s="20" t="s">
        <v>1167</v>
      </c>
      <c r="E422" s="20" t="s">
        <v>1317</v>
      </c>
      <c r="F422" s="80" t="s">
        <v>1318</v>
      </c>
      <c r="G422" s="19">
        <v>1.1451617817040001</v>
      </c>
      <c r="H422" s="48" t="s">
        <v>1319</v>
      </c>
      <c r="I422" s="20" t="s">
        <v>1286</v>
      </c>
      <c r="J422" s="48" t="s">
        <v>96</v>
      </c>
      <c r="K422" s="63">
        <v>45407</v>
      </c>
      <c r="L422" s="21"/>
      <c r="M422" s="21"/>
      <c r="N422" s="21" t="e">
        <v>#N/A</v>
      </c>
      <c r="O422" s="85" t="s">
        <v>1878</v>
      </c>
      <c r="P422" s="20"/>
      <c r="Q422" s="20"/>
      <c r="R422" s="20"/>
      <c r="S422" s="20"/>
      <c r="T422" s="20" t="str">
        <f t="shared" si="19"/>
        <v>DWDM-</v>
      </c>
      <c r="U422" s="20"/>
      <c r="V422" s="20"/>
      <c r="W422" s="20"/>
      <c r="X422" s="20">
        <v>0</v>
      </c>
      <c r="Y422" s="20" t="s">
        <v>1505</v>
      </c>
      <c r="Z422" s="20" t="s">
        <v>1505</v>
      </c>
      <c r="AA422" s="132"/>
      <c r="AB422" s="20"/>
      <c r="AC422" s="21"/>
      <c r="AD422" s="21"/>
      <c r="AE422" s="22"/>
      <c r="AF422" s="22"/>
      <c r="AG422" s="23"/>
      <c r="AH422" s="20"/>
      <c r="AI422" s="24"/>
      <c r="AJ422" s="25"/>
      <c r="AK422" s="20"/>
      <c r="AL422" s="20"/>
      <c r="AM422" s="20"/>
      <c r="AN422" t="e">
        <v>#N/A</v>
      </c>
      <c r="AO422" s="79"/>
      <c r="AP422" s="20"/>
      <c r="AQ422" s="20"/>
      <c r="AR422" s="20"/>
      <c r="AS422" s="20"/>
      <c r="AT422" s="27"/>
      <c r="AU422" s="28"/>
      <c r="AV422" s="27"/>
      <c r="AW422" s="20"/>
      <c r="AX422" t="e">
        <f>IF(MATCH(F422,Sheet1!A:A,0),"YES","NO")</f>
        <v>#N/A</v>
      </c>
    </row>
    <row r="423" spans="1:50" ht="58" hidden="1" x14ac:dyDescent="0.35">
      <c r="A423" s="81" t="s">
        <v>1320</v>
      </c>
      <c r="B423" s="82" t="e">
        <v>#N/A</v>
      </c>
      <c r="C423" s="19" t="e">
        <v>#N/A</v>
      </c>
      <c r="D423" s="20" t="s">
        <v>1167</v>
      </c>
      <c r="E423" s="20" t="s">
        <v>588</v>
      </c>
      <c r="F423" s="80" t="s">
        <v>1321</v>
      </c>
      <c r="G423" s="19" t="e">
        <v>#N/A</v>
      </c>
      <c r="H423" s="48" t="s">
        <v>1322</v>
      </c>
      <c r="I423" s="20" t="s">
        <v>200</v>
      </c>
      <c r="J423" s="20" t="s">
        <v>158</v>
      </c>
      <c r="K423" s="48"/>
      <c r="L423" s="21"/>
      <c r="M423" s="21"/>
      <c r="N423" s="21" t="s">
        <v>2148</v>
      </c>
      <c r="O423" s="85" t="s">
        <v>1991</v>
      </c>
      <c r="P423" s="20">
        <v>2023</v>
      </c>
      <c r="Q423" s="20" t="s">
        <v>1986</v>
      </c>
      <c r="R423" s="20" t="s">
        <v>39</v>
      </c>
      <c r="S423" s="20" t="s">
        <v>1833</v>
      </c>
      <c r="T423" s="20" t="str">
        <f t="shared" si="19"/>
        <v>DWDM-4938A</v>
      </c>
      <c r="U423" s="20" t="s">
        <v>588</v>
      </c>
      <c r="V423" s="20" t="s">
        <v>40</v>
      </c>
      <c r="W423" s="20" t="s">
        <v>2295</v>
      </c>
      <c r="X423" s="20" t="s">
        <v>2244</v>
      </c>
      <c r="Y423" s="20" t="s">
        <v>1511</v>
      </c>
      <c r="Z423" s="20" t="s">
        <v>1511</v>
      </c>
      <c r="AA423" s="132">
        <v>45441</v>
      </c>
      <c r="AB423" s="20" t="str">
        <f>"Wk"&amp;WEEKNUM(AA423,21)</f>
        <v>Wk22</v>
      </c>
      <c r="AC423" s="21"/>
      <c r="AD423" s="21"/>
      <c r="AE423" s="22"/>
      <c r="AF423" s="22" t="s">
        <v>2344</v>
      </c>
      <c r="AG423" s="23"/>
      <c r="AH423" s="20"/>
      <c r="AI423" s="24"/>
      <c r="AJ423" s="25"/>
      <c r="AK423" s="20"/>
      <c r="AL423" s="20"/>
      <c r="AM423" s="20"/>
      <c r="AN423" t="e">
        <v>#N/A</v>
      </c>
      <c r="AO423" s="79"/>
      <c r="AP423" s="20"/>
      <c r="AQ423" s="20"/>
      <c r="AR423" s="20"/>
      <c r="AS423" s="20"/>
      <c r="AT423" s="27"/>
      <c r="AU423" s="28"/>
      <c r="AV423" s="27"/>
      <c r="AW423" s="20"/>
      <c r="AX423" t="e">
        <f>IF(MATCH(F423,Sheet1!A:A,0),"YES","NO")</f>
        <v>#N/A</v>
      </c>
    </row>
    <row r="424" spans="1:50" ht="58" hidden="1" x14ac:dyDescent="0.35">
      <c r="A424" s="81" t="s">
        <v>1320</v>
      </c>
      <c r="B424" s="82" t="e">
        <v>#N/A</v>
      </c>
      <c r="C424" s="19" t="e">
        <v>#N/A</v>
      </c>
      <c r="D424" s="20" t="s">
        <v>1167</v>
      </c>
      <c r="E424" s="20" t="s">
        <v>544</v>
      </c>
      <c r="F424" s="80" t="s">
        <v>1323</v>
      </c>
      <c r="G424" s="19" t="e">
        <v>#N/A</v>
      </c>
      <c r="H424" s="48" t="s">
        <v>1324</v>
      </c>
      <c r="I424" s="20" t="s">
        <v>200</v>
      </c>
      <c r="J424" s="20" t="s">
        <v>158</v>
      </c>
      <c r="K424" s="48"/>
      <c r="L424" s="21"/>
      <c r="M424" s="21"/>
      <c r="N424" s="21" t="e">
        <v>#N/A</v>
      </c>
      <c r="O424" s="85" t="s">
        <v>1878</v>
      </c>
      <c r="P424" s="20"/>
      <c r="Q424" s="20"/>
      <c r="R424" s="20"/>
      <c r="S424" s="20"/>
      <c r="T424" s="20" t="str">
        <f t="shared" si="19"/>
        <v>DWDM-</v>
      </c>
      <c r="U424" s="20"/>
      <c r="V424" s="20"/>
      <c r="W424" s="20" t="s">
        <v>2295</v>
      </c>
      <c r="X424" s="20" t="s">
        <v>2244</v>
      </c>
      <c r="Y424" s="20" t="s">
        <v>1511</v>
      </c>
      <c r="Z424" s="20" t="s">
        <v>1511</v>
      </c>
      <c r="AA424" s="132">
        <v>45440</v>
      </c>
      <c r="AB424" s="20" t="str">
        <f>"Wk"&amp;WEEKNUM(AA424,21)</f>
        <v>Wk22</v>
      </c>
      <c r="AC424" s="21"/>
      <c r="AD424" s="21"/>
      <c r="AE424" s="22"/>
      <c r="AF424" s="22" t="s">
        <v>2344</v>
      </c>
      <c r="AG424" s="23"/>
      <c r="AH424" s="20"/>
      <c r="AI424" s="24"/>
      <c r="AJ424" s="25"/>
      <c r="AK424" s="20"/>
      <c r="AL424" s="20"/>
      <c r="AM424" s="20"/>
      <c r="AN424" t="e">
        <v>#N/A</v>
      </c>
      <c r="AO424" s="79"/>
      <c r="AP424" s="20"/>
      <c r="AQ424" s="20"/>
      <c r="AR424" s="20"/>
      <c r="AS424" s="20"/>
      <c r="AT424" s="27"/>
      <c r="AU424" s="28"/>
      <c r="AV424" s="27"/>
      <c r="AW424" s="20"/>
      <c r="AX424" t="e">
        <f>IF(MATCH(F424,Sheet1!A:A,0),"YES","NO")</f>
        <v>#N/A</v>
      </c>
    </row>
    <row r="425" spans="1:50" ht="58" hidden="1" x14ac:dyDescent="0.35">
      <c r="A425" s="81" t="s">
        <v>1320</v>
      </c>
      <c r="B425" s="82" t="e">
        <v>#N/A</v>
      </c>
      <c r="C425" s="19" t="e">
        <v>#N/A</v>
      </c>
      <c r="D425" s="20" t="s">
        <v>1167</v>
      </c>
      <c r="E425" s="20" t="s">
        <v>555</v>
      </c>
      <c r="F425" s="80" t="s">
        <v>1325</v>
      </c>
      <c r="G425" s="19" t="e">
        <v>#N/A</v>
      </c>
      <c r="H425" s="48" t="s">
        <v>1326</v>
      </c>
      <c r="I425" s="20" t="s">
        <v>200</v>
      </c>
      <c r="J425" s="20" t="s">
        <v>158</v>
      </c>
      <c r="K425" s="48"/>
      <c r="L425" s="21"/>
      <c r="M425" s="21"/>
      <c r="N425" s="21" t="s">
        <v>2029</v>
      </c>
      <c r="O425" s="85" t="s">
        <v>1991</v>
      </c>
      <c r="P425" s="20">
        <v>2024</v>
      </c>
      <c r="Q425" s="20" t="s">
        <v>184</v>
      </c>
      <c r="R425" s="20" t="s">
        <v>39</v>
      </c>
      <c r="S425" s="20" t="s">
        <v>1980</v>
      </c>
      <c r="T425" s="20" t="str">
        <f t="shared" si="19"/>
        <v>DWDM-4998A</v>
      </c>
      <c r="U425" s="20" t="s">
        <v>555</v>
      </c>
      <c r="V425" s="20" t="s">
        <v>1897</v>
      </c>
      <c r="W425" s="20" t="s">
        <v>2295</v>
      </c>
      <c r="X425" s="20" t="s">
        <v>2244</v>
      </c>
      <c r="Y425" s="20" t="s">
        <v>1511</v>
      </c>
      <c r="Z425" s="20" t="s">
        <v>1511</v>
      </c>
      <c r="AA425" s="132">
        <v>45443</v>
      </c>
      <c r="AB425" s="20" t="str">
        <f>"Wk"&amp;WEEKNUM(AA425,21)</f>
        <v>Wk22</v>
      </c>
      <c r="AC425" s="21"/>
      <c r="AD425" s="21"/>
      <c r="AE425" s="22"/>
      <c r="AF425" s="22" t="s">
        <v>2344</v>
      </c>
      <c r="AG425" s="23"/>
      <c r="AH425" s="20"/>
      <c r="AI425" s="24"/>
      <c r="AJ425" s="25"/>
      <c r="AK425" s="20"/>
      <c r="AL425" s="20"/>
      <c r="AM425" s="20"/>
      <c r="AN425" t="e">
        <v>#N/A</v>
      </c>
      <c r="AO425" s="79"/>
      <c r="AP425" s="20"/>
      <c r="AQ425" s="20"/>
      <c r="AR425" s="20"/>
      <c r="AS425" s="20"/>
      <c r="AT425" s="27"/>
      <c r="AU425" s="28"/>
      <c r="AV425" s="27"/>
      <c r="AW425" s="20"/>
      <c r="AX425" t="e">
        <f>IF(MATCH(F425,Sheet1!A:A,0),"YES","NO")</f>
        <v>#N/A</v>
      </c>
    </row>
    <row r="426" spans="1:50" ht="58" hidden="1" x14ac:dyDescent="0.35">
      <c r="A426" s="81" t="s">
        <v>1320</v>
      </c>
      <c r="B426" s="82" t="e">
        <v>#N/A</v>
      </c>
      <c r="C426" s="19" t="e">
        <v>#N/A</v>
      </c>
      <c r="D426" s="20" t="s">
        <v>1167</v>
      </c>
      <c r="E426" s="20" t="s">
        <v>702</v>
      </c>
      <c r="F426" s="80" t="s">
        <v>1327</v>
      </c>
      <c r="G426" s="19" t="e">
        <v>#N/A</v>
      </c>
      <c r="H426" s="48" t="s">
        <v>1328</v>
      </c>
      <c r="I426" s="20" t="s">
        <v>200</v>
      </c>
      <c r="J426" s="20" t="s">
        <v>158</v>
      </c>
      <c r="K426" s="48"/>
      <c r="L426" s="21"/>
      <c r="M426" s="21"/>
      <c r="N426" s="21" t="e">
        <v>#N/A</v>
      </c>
      <c r="O426" s="85" t="s">
        <v>1878</v>
      </c>
      <c r="P426" s="20"/>
      <c r="Q426" s="20"/>
      <c r="R426" s="20"/>
      <c r="S426" s="20"/>
      <c r="T426" s="20" t="str">
        <f t="shared" si="19"/>
        <v>DWDM-</v>
      </c>
      <c r="U426" s="20"/>
      <c r="V426" s="20"/>
      <c r="W426" s="20" t="s">
        <v>2295</v>
      </c>
      <c r="X426" s="20" t="s">
        <v>2244</v>
      </c>
      <c r="Y426" s="20" t="s">
        <v>1511</v>
      </c>
      <c r="Z426" s="20" t="s">
        <v>1511</v>
      </c>
      <c r="AA426" s="132">
        <v>45440</v>
      </c>
      <c r="AB426" s="20" t="str">
        <f>"Wk"&amp;WEEKNUM(AA426,21)</f>
        <v>Wk22</v>
      </c>
      <c r="AC426" s="21"/>
      <c r="AD426" s="21"/>
      <c r="AE426" s="22"/>
      <c r="AF426" s="22" t="s">
        <v>2344</v>
      </c>
      <c r="AG426" s="23"/>
      <c r="AH426" s="20"/>
      <c r="AI426" s="24"/>
      <c r="AJ426" s="25"/>
      <c r="AK426" s="20"/>
      <c r="AL426" s="20"/>
      <c r="AM426" s="20"/>
      <c r="AN426" t="e">
        <v>#N/A</v>
      </c>
      <c r="AO426" s="79"/>
      <c r="AP426" s="20"/>
      <c r="AQ426" s="20"/>
      <c r="AR426" s="20"/>
      <c r="AS426" s="20"/>
      <c r="AT426" s="27"/>
      <c r="AU426" s="28"/>
      <c r="AV426" s="27"/>
      <c r="AW426" s="20"/>
      <c r="AX426" t="e">
        <f>IF(MATCH(F426,Sheet1!A:A,0),"YES","NO")</f>
        <v>#N/A</v>
      </c>
    </row>
    <row r="427" spans="1:50" hidden="1" x14ac:dyDescent="0.35">
      <c r="A427" s="81" t="s">
        <v>836</v>
      </c>
      <c r="B427" s="82" t="e">
        <v>#N/A</v>
      </c>
      <c r="C427" s="19" t="e">
        <v>#N/A</v>
      </c>
      <c r="D427" s="20" t="s">
        <v>1167</v>
      </c>
      <c r="E427" s="20" t="s">
        <v>60</v>
      </c>
      <c r="F427" s="80" t="s">
        <v>1329</v>
      </c>
      <c r="G427" s="19" t="e">
        <v>#N/A</v>
      </c>
      <c r="H427" s="48" t="s">
        <v>1169</v>
      </c>
      <c r="I427" s="20" t="s">
        <v>1330</v>
      </c>
      <c r="J427" s="48" t="s">
        <v>96</v>
      </c>
      <c r="K427" s="63">
        <v>45399</v>
      </c>
      <c r="L427" s="21"/>
      <c r="M427" s="21"/>
      <c r="N427" s="21" t="s">
        <v>1996</v>
      </c>
      <c r="O427" s="85" t="s">
        <v>1991</v>
      </c>
      <c r="P427" s="20">
        <v>2024</v>
      </c>
      <c r="Q427" s="20" t="s">
        <v>184</v>
      </c>
      <c r="R427" s="20" t="s">
        <v>39</v>
      </c>
      <c r="S427" s="20" t="s">
        <v>1968</v>
      </c>
      <c r="T427" s="20" t="str">
        <f t="shared" si="19"/>
        <v>DWDM-1049B</v>
      </c>
      <c r="U427" s="20" t="s">
        <v>60</v>
      </c>
      <c r="V427" s="20" t="s">
        <v>1897</v>
      </c>
      <c r="W427" s="20" t="s">
        <v>1898</v>
      </c>
      <c r="X427" s="20" t="s">
        <v>2242</v>
      </c>
      <c r="Y427" s="20" t="s">
        <v>1506</v>
      </c>
      <c r="Z427" s="20" t="s">
        <v>1506</v>
      </c>
      <c r="AA427" s="132"/>
      <c r="AB427" s="20"/>
      <c r="AC427" s="21"/>
      <c r="AD427" s="21" t="s">
        <v>1331</v>
      </c>
      <c r="AE427" s="22"/>
      <c r="AF427" s="22"/>
      <c r="AG427" s="23"/>
      <c r="AH427" s="20"/>
      <c r="AI427" s="24"/>
      <c r="AJ427" s="25"/>
      <c r="AK427" s="20"/>
      <c r="AL427" s="20"/>
      <c r="AM427" s="20"/>
      <c r="AN427" t="e">
        <v>#N/A</v>
      </c>
      <c r="AO427" s="79"/>
      <c r="AP427" s="20"/>
      <c r="AQ427" s="20"/>
      <c r="AR427" s="20"/>
      <c r="AS427" s="20"/>
      <c r="AT427" s="27"/>
      <c r="AU427" s="28"/>
      <c r="AV427" s="27"/>
      <c r="AW427" s="20"/>
      <c r="AX427" t="e">
        <f>IF(MATCH(F427,Sheet1!A:A,0),"YES","NO")</f>
        <v>#N/A</v>
      </c>
    </row>
    <row r="428" spans="1:50" hidden="1" x14ac:dyDescent="0.35">
      <c r="A428" s="81" t="s">
        <v>836</v>
      </c>
      <c r="B428" s="82" t="e">
        <v>#N/A</v>
      </c>
      <c r="C428" s="19" t="e">
        <v>#N/A</v>
      </c>
      <c r="D428" s="20" t="s">
        <v>1167</v>
      </c>
      <c r="E428" s="20" t="s">
        <v>843</v>
      </c>
      <c r="F428" s="80" t="s">
        <v>1332</v>
      </c>
      <c r="G428" s="19" t="e">
        <v>#N/A</v>
      </c>
      <c r="H428" s="48" t="s">
        <v>1333</v>
      </c>
      <c r="I428" s="20" t="s">
        <v>1334</v>
      </c>
      <c r="J428" s="48" t="s">
        <v>96</v>
      </c>
      <c r="K428" s="63">
        <v>45385</v>
      </c>
      <c r="L428" s="21"/>
      <c r="M428" s="21"/>
      <c r="N428" s="21" t="s">
        <v>2078</v>
      </c>
      <c r="O428" s="85" t="s">
        <v>1991</v>
      </c>
      <c r="P428" s="20">
        <v>2023</v>
      </c>
      <c r="Q428" s="20" t="s">
        <v>1985</v>
      </c>
      <c r="R428" s="20" t="s">
        <v>39</v>
      </c>
      <c r="S428" s="20" t="s">
        <v>1833</v>
      </c>
      <c r="T428" s="20" t="str">
        <f t="shared" si="19"/>
        <v>DWDM-1413A</v>
      </c>
      <c r="U428" s="20" t="s">
        <v>843</v>
      </c>
      <c r="V428" s="20" t="s">
        <v>40</v>
      </c>
      <c r="W428" s="20" t="s">
        <v>1762</v>
      </c>
      <c r="X428" s="20">
        <v>0</v>
      </c>
      <c r="Y428" s="20" t="s">
        <v>1505</v>
      </c>
      <c r="Z428" s="20" t="s">
        <v>1505</v>
      </c>
      <c r="AA428" s="132"/>
      <c r="AB428" s="20"/>
      <c r="AC428" s="21"/>
      <c r="AD428" s="21" t="s">
        <v>1331</v>
      </c>
      <c r="AE428" s="22"/>
      <c r="AF428" s="22"/>
      <c r="AG428" s="23"/>
      <c r="AH428" s="20"/>
      <c r="AI428" s="24"/>
      <c r="AJ428" s="25"/>
      <c r="AK428" s="20"/>
      <c r="AL428" s="20"/>
      <c r="AM428" s="20"/>
      <c r="AN428" t="e">
        <v>#N/A</v>
      </c>
      <c r="AO428" s="79"/>
      <c r="AP428" s="20"/>
      <c r="AQ428" s="20"/>
      <c r="AR428" s="20"/>
      <c r="AS428" s="20"/>
      <c r="AT428" s="27"/>
      <c r="AU428" s="28"/>
      <c r="AV428" s="27"/>
      <c r="AW428" s="20"/>
      <c r="AX428" t="e">
        <f>IF(MATCH(F428,Sheet1!A:A,0),"YES","NO")</f>
        <v>#N/A</v>
      </c>
    </row>
    <row r="429" spans="1:50" hidden="1" x14ac:dyDescent="0.35">
      <c r="A429" s="81" t="s">
        <v>836</v>
      </c>
      <c r="B429" s="82" t="e">
        <v>#N/A</v>
      </c>
      <c r="C429" s="19" t="e">
        <v>#N/A</v>
      </c>
      <c r="D429" s="20" t="s">
        <v>1167</v>
      </c>
      <c r="E429" s="20" t="s">
        <v>840</v>
      </c>
      <c r="F429" s="80" t="s">
        <v>1335</v>
      </c>
      <c r="G429" s="19" t="e">
        <v>#N/A</v>
      </c>
      <c r="H429" s="48" t="s">
        <v>1336</v>
      </c>
      <c r="I429" s="20" t="s">
        <v>1334</v>
      </c>
      <c r="J429" s="48" t="s">
        <v>96</v>
      </c>
      <c r="K429" s="63">
        <v>45385</v>
      </c>
      <c r="L429" s="21"/>
      <c r="M429" s="21"/>
      <c r="N429" s="21" t="e">
        <v>#N/A</v>
      </c>
      <c r="O429" s="85" t="s">
        <v>1878</v>
      </c>
      <c r="P429" s="20"/>
      <c r="Q429" s="20"/>
      <c r="R429" s="20"/>
      <c r="S429" s="20"/>
      <c r="T429" s="20" t="str">
        <f t="shared" si="19"/>
        <v>DWDM-</v>
      </c>
      <c r="U429" s="20"/>
      <c r="V429" s="20"/>
      <c r="W429" s="20"/>
      <c r="X429" s="20">
        <v>0</v>
      </c>
      <c r="Y429" s="20" t="s">
        <v>1505</v>
      </c>
      <c r="Z429" s="20" t="s">
        <v>1505</v>
      </c>
      <c r="AA429" s="132"/>
      <c r="AB429" s="20"/>
      <c r="AC429" s="21"/>
      <c r="AD429" s="21" t="s">
        <v>1331</v>
      </c>
      <c r="AE429" s="22"/>
      <c r="AF429" s="22"/>
      <c r="AG429" s="23"/>
      <c r="AH429" s="20"/>
      <c r="AI429" s="24"/>
      <c r="AJ429" s="25"/>
      <c r="AK429" s="20"/>
      <c r="AL429" s="20"/>
      <c r="AM429" s="20"/>
      <c r="AN429" t="e">
        <v>#N/A</v>
      </c>
      <c r="AO429" s="79"/>
      <c r="AP429" s="20"/>
      <c r="AQ429" s="20"/>
      <c r="AR429" s="20"/>
      <c r="AS429" s="20"/>
      <c r="AT429" s="27"/>
      <c r="AU429" s="28"/>
      <c r="AV429" s="27"/>
      <c r="AW429" s="20"/>
      <c r="AX429" t="e">
        <f>IF(MATCH(F429,Sheet1!A:A,0),"YES","NO")</f>
        <v>#N/A</v>
      </c>
    </row>
    <row r="430" spans="1:50" hidden="1" x14ac:dyDescent="0.35">
      <c r="A430" s="81" t="s">
        <v>1337</v>
      </c>
      <c r="B430" s="82" t="e">
        <v>#N/A</v>
      </c>
      <c r="C430" s="19">
        <v>0.28999999999999998</v>
      </c>
      <c r="D430" s="20" t="s">
        <v>1167</v>
      </c>
      <c r="E430" s="20" t="s">
        <v>303</v>
      </c>
      <c r="F430" s="80" t="s">
        <v>1338</v>
      </c>
      <c r="G430" s="19">
        <v>0.28999999999999998</v>
      </c>
      <c r="H430" s="48" t="s">
        <v>1339</v>
      </c>
      <c r="I430" s="20" t="s">
        <v>1334</v>
      </c>
      <c r="J430" s="48" t="s">
        <v>96</v>
      </c>
      <c r="K430" s="63">
        <v>45386</v>
      </c>
      <c r="L430" s="21"/>
      <c r="M430" s="21"/>
      <c r="N430" s="21" t="s">
        <v>2004</v>
      </c>
      <c r="O430" s="85" t="s">
        <v>1990</v>
      </c>
      <c r="P430" s="20">
        <v>2024</v>
      </c>
      <c r="Q430" s="20" t="s">
        <v>184</v>
      </c>
      <c r="R430" s="20" t="s">
        <v>39</v>
      </c>
      <c r="S430" s="20" t="s">
        <v>1972</v>
      </c>
      <c r="T430" s="20" t="str">
        <f t="shared" si="19"/>
        <v>DWDM-2021B</v>
      </c>
      <c r="U430" s="20" t="s">
        <v>303</v>
      </c>
      <c r="V430" s="20" t="s">
        <v>1897</v>
      </c>
      <c r="W430" s="20" t="s">
        <v>1824</v>
      </c>
      <c r="X430" s="20" t="s">
        <v>2240</v>
      </c>
      <c r="Y430" s="20" t="s">
        <v>1504</v>
      </c>
      <c r="Z430" s="20" t="s">
        <v>1504</v>
      </c>
      <c r="AA430" s="132"/>
      <c r="AB430" s="20"/>
      <c r="AC430" s="21"/>
      <c r="AD430" s="21"/>
      <c r="AE430" s="22"/>
      <c r="AF430" s="22"/>
      <c r="AG430" s="23"/>
      <c r="AH430" s="20"/>
      <c r="AI430" s="24"/>
      <c r="AJ430" s="25"/>
      <c r="AK430" s="20"/>
      <c r="AL430" s="20"/>
      <c r="AM430" s="20"/>
      <c r="AN430" t="e">
        <v>#N/A</v>
      </c>
      <c r="AO430" s="79"/>
      <c r="AP430" s="20"/>
      <c r="AQ430" s="20"/>
      <c r="AR430" s="20"/>
      <c r="AS430" s="20"/>
      <c r="AT430" s="27"/>
      <c r="AU430" s="28"/>
      <c r="AV430" s="27"/>
      <c r="AW430" s="20"/>
      <c r="AX430" t="e">
        <f>IF(MATCH(F430,Sheet1!A:A,0),"YES","NO")</f>
        <v>#N/A</v>
      </c>
    </row>
    <row r="431" spans="1:50" ht="43.5" hidden="1" x14ac:dyDescent="0.35">
      <c r="A431" s="81" t="s">
        <v>1337</v>
      </c>
      <c r="B431" s="82" t="e">
        <v>#N/A</v>
      </c>
      <c r="C431" s="19">
        <v>0.28999999999999998</v>
      </c>
      <c r="D431" s="20" t="s">
        <v>1167</v>
      </c>
      <c r="E431" s="20" t="s">
        <v>1340</v>
      </c>
      <c r="F431" s="80" t="s">
        <v>1341</v>
      </c>
      <c r="G431" s="19">
        <v>0.28999999999999998</v>
      </c>
      <c r="H431" s="48" t="s">
        <v>1342</v>
      </c>
      <c r="I431" s="20" t="s">
        <v>1334</v>
      </c>
      <c r="J431" s="48" t="s">
        <v>96</v>
      </c>
      <c r="K431" s="63">
        <v>45385</v>
      </c>
      <c r="L431" s="21"/>
      <c r="M431" s="21"/>
      <c r="N431" s="21" t="e">
        <v>#N/A</v>
      </c>
      <c r="O431" s="85" t="s">
        <v>1878</v>
      </c>
      <c r="P431" s="20"/>
      <c r="Q431" s="20"/>
      <c r="R431" s="20"/>
      <c r="S431" s="20"/>
      <c r="T431" s="20" t="str">
        <f t="shared" si="19"/>
        <v>DWDM-</v>
      </c>
      <c r="U431" s="20"/>
      <c r="V431" s="20"/>
      <c r="W431" s="20"/>
      <c r="X431" s="20" t="s">
        <v>2250</v>
      </c>
      <c r="Y431" s="20" t="s">
        <v>1508</v>
      </c>
      <c r="Z431" s="20" t="s">
        <v>1508</v>
      </c>
      <c r="AA431" s="132">
        <v>45473</v>
      </c>
      <c r="AB431" s="20" t="str">
        <f>"Wk"&amp;WEEKNUM(AA431,21)</f>
        <v>Wk26</v>
      </c>
      <c r="AC431" s="21"/>
      <c r="AD431" s="21"/>
      <c r="AE431" s="22"/>
      <c r="AF431" s="22" t="s">
        <v>2393</v>
      </c>
      <c r="AG431" s="23"/>
      <c r="AH431" s="20"/>
      <c r="AI431" s="24"/>
      <c r="AJ431" s="25"/>
      <c r="AK431" s="20"/>
      <c r="AL431" s="20"/>
      <c r="AM431" s="20"/>
      <c r="AN431" t="e">
        <v>#N/A</v>
      </c>
      <c r="AO431" s="79"/>
      <c r="AP431" s="20"/>
      <c r="AQ431" s="20"/>
      <c r="AR431" s="20"/>
      <c r="AS431" s="20"/>
      <c r="AT431" s="27"/>
      <c r="AU431" s="28"/>
      <c r="AV431" s="27"/>
      <c r="AW431" s="20"/>
      <c r="AX431" t="e">
        <f>IF(MATCH(F431,Sheet1!A:A,0),"YES","NO")</f>
        <v>#N/A</v>
      </c>
    </row>
    <row r="432" spans="1:50" ht="43.5" hidden="1" x14ac:dyDescent="0.35">
      <c r="A432" s="81" t="s">
        <v>1337</v>
      </c>
      <c r="B432" s="82" t="e">
        <v>#N/A</v>
      </c>
      <c r="C432" s="19">
        <v>0.28999999999999998</v>
      </c>
      <c r="D432" s="20" t="s">
        <v>1167</v>
      </c>
      <c r="E432" s="20" t="s">
        <v>1343</v>
      </c>
      <c r="F432" s="80" t="s">
        <v>1344</v>
      </c>
      <c r="G432" s="19">
        <v>0.28999999999999998</v>
      </c>
      <c r="H432" s="48" t="s">
        <v>1345</v>
      </c>
      <c r="I432" s="20" t="s">
        <v>1334</v>
      </c>
      <c r="J432" s="48" t="s">
        <v>96</v>
      </c>
      <c r="K432" s="63">
        <v>45385</v>
      </c>
      <c r="L432" s="21"/>
      <c r="M432" s="21"/>
      <c r="N432" s="21" t="s">
        <v>2024</v>
      </c>
      <c r="O432" s="85" t="s">
        <v>1991</v>
      </c>
      <c r="P432" s="20">
        <v>2024</v>
      </c>
      <c r="Q432" s="20" t="s">
        <v>184</v>
      </c>
      <c r="R432" s="20" t="s">
        <v>39</v>
      </c>
      <c r="S432" s="20" t="s">
        <v>1337</v>
      </c>
      <c r="T432" s="20" t="str">
        <f t="shared" si="19"/>
        <v>DWDM-1230A</v>
      </c>
      <c r="U432" s="20" t="s">
        <v>1343</v>
      </c>
      <c r="V432" s="20" t="s">
        <v>1897</v>
      </c>
      <c r="W432" s="20" t="s">
        <v>1810</v>
      </c>
      <c r="X432" s="20" t="s">
        <v>2240</v>
      </c>
      <c r="Y432" s="20" t="s">
        <v>1504</v>
      </c>
      <c r="Z432" s="20" t="s">
        <v>1504</v>
      </c>
      <c r="AA432" s="132">
        <v>45484</v>
      </c>
      <c r="AB432" s="20" t="s">
        <v>2402</v>
      </c>
      <c r="AC432" s="21"/>
      <c r="AD432" s="21"/>
      <c r="AE432" s="22"/>
      <c r="AF432" s="22" t="s">
        <v>2377</v>
      </c>
      <c r="AG432" s="23"/>
      <c r="AH432" s="20"/>
      <c r="AI432" s="24"/>
      <c r="AJ432" s="25"/>
      <c r="AK432" s="20"/>
      <c r="AL432" s="20"/>
      <c r="AM432" s="20"/>
      <c r="AN432" t="e">
        <v>#N/A</v>
      </c>
      <c r="AO432" s="79"/>
      <c r="AP432" s="20"/>
      <c r="AQ432" s="20"/>
      <c r="AR432" s="20"/>
      <c r="AS432" s="20"/>
      <c r="AT432" s="27"/>
      <c r="AU432" s="28"/>
      <c r="AV432" s="27"/>
      <c r="AW432" s="20"/>
      <c r="AX432" t="e">
        <f>IF(MATCH(F432,Sheet1!A:A,0),"YES","NO")</f>
        <v>#N/A</v>
      </c>
    </row>
    <row r="433" spans="1:51" ht="29" hidden="1" x14ac:dyDescent="0.35">
      <c r="A433" s="81" t="s">
        <v>33</v>
      </c>
      <c r="B433" s="82">
        <v>0.55592968606899995</v>
      </c>
      <c r="C433" s="19">
        <v>0.52</v>
      </c>
      <c r="D433" s="20" t="s">
        <v>1167</v>
      </c>
      <c r="E433" s="20" t="s">
        <v>51</v>
      </c>
      <c r="F433" s="80" t="s">
        <v>1346</v>
      </c>
      <c r="G433" s="19">
        <v>0.52</v>
      </c>
      <c r="H433" s="48" t="s">
        <v>1347</v>
      </c>
      <c r="I433" s="20" t="s">
        <v>1334</v>
      </c>
      <c r="J433" s="20" t="s">
        <v>158</v>
      </c>
      <c r="K433" s="48"/>
      <c r="L433" s="21"/>
      <c r="M433" s="21"/>
      <c r="N433" s="21" t="e">
        <v>#N/A</v>
      </c>
      <c r="O433" s="85" t="s">
        <v>1878</v>
      </c>
      <c r="P433" s="20"/>
      <c r="Q433" s="20"/>
      <c r="R433" s="20"/>
      <c r="S433" s="20"/>
      <c r="T433" s="20" t="str">
        <f t="shared" si="19"/>
        <v>DWDM-</v>
      </c>
      <c r="U433" s="20"/>
      <c r="V433" s="20"/>
      <c r="W433" s="20"/>
      <c r="X433" s="20" t="s">
        <v>2242</v>
      </c>
      <c r="Y433" s="20" t="s">
        <v>1504</v>
      </c>
      <c r="Z433" s="20" t="s">
        <v>1504</v>
      </c>
      <c r="AA433" s="132">
        <v>45440</v>
      </c>
      <c r="AB433" s="20" t="str">
        <f>"Wk"&amp;WEEKNUM(AA433,21)</f>
        <v>Wk22</v>
      </c>
      <c r="AC433" s="21"/>
      <c r="AD433" s="21"/>
      <c r="AE433" s="22"/>
      <c r="AF433" s="22" t="s">
        <v>1879</v>
      </c>
      <c r="AG433" s="23"/>
      <c r="AH433" s="20"/>
      <c r="AI433" s="24"/>
      <c r="AJ433" s="25"/>
      <c r="AK433" s="20"/>
      <c r="AL433" s="20"/>
      <c r="AM433" s="20"/>
      <c r="AN433" t="e">
        <v>#N/A</v>
      </c>
      <c r="AO433" s="79"/>
      <c r="AP433" s="20"/>
      <c r="AQ433" s="20"/>
      <c r="AR433" s="20"/>
      <c r="AS433" s="20"/>
      <c r="AT433" s="27"/>
      <c r="AU433" s="28"/>
      <c r="AV433" s="27"/>
      <c r="AW433" s="20"/>
      <c r="AX433" t="e">
        <f>IF(MATCH(F433,Sheet1!A:A,0),"YES","NO")</f>
        <v>#N/A</v>
      </c>
    </row>
    <row r="434" spans="1:51" hidden="1" x14ac:dyDescent="0.35">
      <c r="A434" s="81" t="s">
        <v>33</v>
      </c>
      <c r="B434" s="82">
        <v>0.55592968606899995</v>
      </c>
      <c r="C434" s="19">
        <v>0.52</v>
      </c>
      <c r="D434" s="20" t="s">
        <v>1167</v>
      </c>
      <c r="E434" s="20" t="s">
        <v>55</v>
      </c>
      <c r="F434" s="80" t="s">
        <v>1348</v>
      </c>
      <c r="G434" s="19">
        <v>0.52</v>
      </c>
      <c r="H434" s="48" t="s">
        <v>1349</v>
      </c>
      <c r="I434" s="20" t="s">
        <v>1350</v>
      </c>
      <c r="J434" s="20" t="s">
        <v>158</v>
      </c>
      <c r="K434" s="63">
        <v>45399</v>
      </c>
      <c r="L434" s="21"/>
      <c r="M434" s="21"/>
      <c r="N434" s="21" t="s">
        <v>2115</v>
      </c>
      <c r="O434" s="85" t="s">
        <v>1991</v>
      </c>
      <c r="P434" s="20">
        <v>2023</v>
      </c>
      <c r="Q434" s="20" t="s">
        <v>1986</v>
      </c>
      <c r="R434" s="20" t="s">
        <v>39</v>
      </c>
      <c r="S434" s="20" t="s">
        <v>1833</v>
      </c>
      <c r="T434" s="20" t="str">
        <f t="shared" si="19"/>
        <v>DWDM-4000A</v>
      </c>
      <c r="U434" s="20" t="s">
        <v>55</v>
      </c>
      <c r="V434" s="20" t="s">
        <v>40</v>
      </c>
      <c r="W434" s="20" t="s">
        <v>1776</v>
      </c>
      <c r="X434" s="20" t="s">
        <v>2242</v>
      </c>
      <c r="Y434" s="20" t="s">
        <v>1507</v>
      </c>
      <c r="Z434" s="20" t="s">
        <v>1507</v>
      </c>
      <c r="AA434" s="132"/>
      <c r="AB434" s="20"/>
      <c r="AC434" s="21"/>
      <c r="AD434" s="21"/>
      <c r="AE434" s="22"/>
      <c r="AF434" s="22"/>
      <c r="AG434" s="23"/>
      <c r="AH434" s="20"/>
      <c r="AI434" s="24"/>
      <c r="AJ434" s="25"/>
      <c r="AK434" s="20"/>
      <c r="AL434" s="20"/>
      <c r="AM434" s="20"/>
      <c r="AN434" t="e">
        <v>#N/A</v>
      </c>
      <c r="AO434" s="79"/>
      <c r="AP434" s="20"/>
      <c r="AQ434" s="20"/>
      <c r="AR434" s="20"/>
      <c r="AS434" s="20"/>
      <c r="AT434" s="27"/>
      <c r="AU434" s="28"/>
      <c r="AV434" s="27"/>
      <c r="AW434" s="20"/>
      <c r="AX434" t="e">
        <f>IF(MATCH(F434,Sheet1!A:A,0),"YES","NO")</f>
        <v>#N/A</v>
      </c>
    </row>
    <row r="435" spans="1:51" ht="58" hidden="1" x14ac:dyDescent="0.35">
      <c r="A435" s="81" t="s">
        <v>33</v>
      </c>
      <c r="B435" s="82">
        <v>0.55592968606899995</v>
      </c>
      <c r="C435" s="19">
        <v>0.52</v>
      </c>
      <c r="D435" s="20" t="s">
        <v>1167</v>
      </c>
      <c r="E435" s="20" t="s">
        <v>35</v>
      </c>
      <c r="F435" s="80" t="s">
        <v>1351</v>
      </c>
      <c r="G435" s="19">
        <v>0.52</v>
      </c>
      <c r="H435" s="48" t="s">
        <v>1352</v>
      </c>
      <c r="I435" s="20" t="s">
        <v>1334</v>
      </c>
      <c r="J435" s="20" t="s">
        <v>158</v>
      </c>
      <c r="K435" s="48"/>
      <c r="L435" s="21"/>
      <c r="M435" s="21"/>
      <c r="N435" s="21" t="s">
        <v>2137</v>
      </c>
      <c r="O435" s="85" t="s">
        <v>1990</v>
      </c>
      <c r="P435" s="20">
        <v>2023</v>
      </c>
      <c r="Q435" s="20" t="s">
        <v>1987</v>
      </c>
      <c r="R435" s="20" t="s">
        <v>39</v>
      </c>
      <c r="S435" s="20" t="s">
        <v>1833</v>
      </c>
      <c r="T435" s="20" t="str">
        <f t="shared" si="19"/>
        <v>DWDM-4686B</v>
      </c>
      <c r="U435" s="20" t="s">
        <v>35</v>
      </c>
      <c r="V435" s="20" t="s">
        <v>40</v>
      </c>
      <c r="W435" s="20" t="s">
        <v>1762</v>
      </c>
      <c r="X435" s="20" t="s">
        <v>2240</v>
      </c>
      <c r="Y435" s="20" t="s">
        <v>1506</v>
      </c>
      <c r="Z435" s="20" t="s">
        <v>1506</v>
      </c>
      <c r="AA435" s="132">
        <v>45440</v>
      </c>
      <c r="AB435" s="20" t="str">
        <f>"Wk"&amp;WEEKNUM(AA435,21)</f>
        <v>Wk22</v>
      </c>
      <c r="AC435" s="21"/>
      <c r="AD435" s="21"/>
      <c r="AE435" s="22"/>
      <c r="AF435" s="22" t="s">
        <v>2347</v>
      </c>
      <c r="AG435" s="23"/>
      <c r="AH435" s="20"/>
      <c r="AI435" s="24"/>
      <c r="AJ435" s="25"/>
      <c r="AK435" s="20"/>
      <c r="AL435" s="20"/>
      <c r="AM435" s="20"/>
      <c r="AN435" t="e">
        <v>#N/A</v>
      </c>
      <c r="AO435" s="79"/>
      <c r="AP435" s="20"/>
      <c r="AQ435" s="20"/>
      <c r="AR435" s="20"/>
      <c r="AS435" s="20"/>
      <c r="AT435" s="27"/>
      <c r="AU435" s="28"/>
      <c r="AV435" s="27"/>
      <c r="AW435" s="20"/>
      <c r="AX435" t="str">
        <f>IF(MATCH(F435,Sheet1!A:A,0),"YES","NO")</f>
        <v>YES</v>
      </c>
    </row>
    <row r="436" spans="1:51" ht="72.5" hidden="1" x14ac:dyDescent="0.35">
      <c r="A436" s="81" t="s">
        <v>33</v>
      </c>
      <c r="B436" s="82">
        <v>0.55592968606899995</v>
      </c>
      <c r="C436" s="19">
        <v>0.52</v>
      </c>
      <c r="D436" s="20" t="s">
        <v>1167</v>
      </c>
      <c r="E436" s="20" t="s">
        <v>43</v>
      </c>
      <c r="F436" s="80" t="s">
        <v>1353</v>
      </c>
      <c r="G436" s="19">
        <v>0.52</v>
      </c>
      <c r="H436" s="48" t="s">
        <v>1354</v>
      </c>
      <c r="I436" s="20" t="s">
        <v>1334</v>
      </c>
      <c r="J436" s="20" t="s">
        <v>158</v>
      </c>
      <c r="K436" s="48"/>
      <c r="L436" s="21"/>
      <c r="M436" s="21"/>
      <c r="N436" s="21" t="s">
        <v>2155</v>
      </c>
      <c r="O436" s="85" t="s">
        <v>1990</v>
      </c>
      <c r="P436" s="20">
        <v>2023</v>
      </c>
      <c r="Q436" s="20" t="s">
        <v>1987</v>
      </c>
      <c r="R436" s="20" t="s">
        <v>39</v>
      </c>
      <c r="S436" s="20" t="s">
        <v>1833</v>
      </c>
      <c r="T436" s="20" t="str">
        <f t="shared" si="19"/>
        <v>DWDM-4965A</v>
      </c>
      <c r="U436" s="20" t="s">
        <v>43</v>
      </c>
      <c r="V436" s="20" t="s">
        <v>40</v>
      </c>
      <c r="W436" s="20" t="s">
        <v>1754</v>
      </c>
      <c r="X436" s="20" t="s">
        <v>2240</v>
      </c>
      <c r="Y436" s="20" t="s">
        <v>1506</v>
      </c>
      <c r="Z436" s="20" t="s">
        <v>1506</v>
      </c>
      <c r="AA436" s="132">
        <v>45441</v>
      </c>
      <c r="AB436" s="20" t="str">
        <f>"Wk"&amp;WEEKNUM(AA436,21)</f>
        <v>Wk22</v>
      </c>
      <c r="AC436" s="21"/>
      <c r="AD436" s="21"/>
      <c r="AE436" s="22"/>
      <c r="AF436" s="22" t="s">
        <v>2380</v>
      </c>
      <c r="AG436" s="23"/>
      <c r="AH436" s="20"/>
      <c r="AI436" s="24"/>
      <c r="AJ436" s="25"/>
      <c r="AK436" s="20"/>
      <c r="AL436" s="20"/>
      <c r="AM436" s="20"/>
      <c r="AN436" t="e">
        <v>#N/A</v>
      </c>
      <c r="AO436" s="79"/>
      <c r="AP436" s="20"/>
      <c r="AQ436" s="20"/>
      <c r="AR436" s="20"/>
      <c r="AS436" s="20"/>
      <c r="AT436" s="27"/>
      <c r="AU436" s="28"/>
      <c r="AV436" s="27"/>
      <c r="AW436" s="20"/>
      <c r="AX436" t="str">
        <f>IF(MATCH(F436,Sheet1!A:A,0),"YES","NO")</f>
        <v>YES</v>
      </c>
    </row>
    <row r="437" spans="1:51" ht="72.5" hidden="1" x14ac:dyDescent="0.35">
      <c r="A437" s="81" t="s">
        <v>33</v>
      </c>
      <c r="B437" s="82">
        <v>0.55592968606899995</v>
      </c>
      <c r="C437" s="19">
        <v>0.52</v>
      </c>
      <c r="D437" s="20" t="s">
        <v>1167</v>
      </c>
      <c r="E437" s="20" t="s">
        <v>48</v>
      </c>
      <c r="F437" s="80" t="s">
        <v>1355</v>
      </c>
      <c r="G437" s="19">
        <v>0.52</v>
      </c>
      <c r="H437" s="48" t="s">
        <v>1356</v>
      </c>
      <c r="I437" s="20" t="s">
        <v>1334</v>
      </c>
      <c r="J437" s="20" t="s">
        <v>158</v>
      </c>
      <c r="K437" s="48"/>
      <c r="L437" s="21"/>
      <c r="M437" s="21"/>
      <c r="N437" s="21" t="s">
        <v>2141</v>
      </c>
      <c r="O437" s="85" t="s">
        <v>1990</v>
      </c>
      <c r="P437" s="20">
        <v>2023</v>
      </c>
      <c r="Q437" s="20" t="s">
        <v>1987</v>
      </c>
      <c r="R437" s="20" t="s">
        <v>39</v>
      </c>
      <c r="S437" s="20" t="s">
        <v>1833</v>
      </c>
      <c r="T437" s="20" t="str">
        <f t="shared" si="19"/>
        <v>DWDM-4689A</v>
      </c>
      <c r="U437" s="20" t="s">
        <v>48</v>
      </c>
      <c r="V437" s="20" t="s">
        <v>40</v>
      </c>
      <c r="W437" s="20" t="s">
        <v>1754</v>
      </c>
      <c r="X437" s="20" t="s">
        <v>2240</v>
      </c>
      <c r="Y437" s="20" t="s">
        <v>1506</v>
      </c>
      <c r="Z437" s="20" t="s">
        <v>1506</v>
      </c>
      <c r="AA437" s="132">
        <v>45441</v>
      </c>
      <c r="AB437" s="20" t="str">
        <f>"Wk"&amp;WEEKNUM(AA437,21)</f>
        <v>Wk22</v>
      </c>
      <c r="AC437" s="21"/>
      <c r="AD437" s="21"/>
      <c r="AE437" s="22"/>
      <c r="AF437" s="22" t="s">
        <v>2379</v>
      </c>
      <c r="AG437" s="23"/>
      <c r="AH437" s="20"/>
      <c r="AI437" s="24"/>
      <c r="AJ437" s="25"/>
      <c r="AK437" s="20"/>
      <c r="AL437" s="20"/>
      <c r="AM437" s="20"/>
      <c r="AN437" t="e">
        <v>#N/A</v>
      </c>
      <c r="AO437" s="79"/>
      <c r="AP437" s="20"/>
      <c r="AQ437" s="20"/>
      <c r="AR437" s="20"/>
      <c r="AS437" s="20"/>
      <c r="AT437" s="27"/>
      <c r="AU437" s="28"/>
      <c r="AV437" s="27"/>
      <c r="AW437" s="20"/>
      <c r="AX437" t="str">
        <f>IF(MATCH(F437,Sheet1!A:A,0),"YES","NO")</f>
        <v>YES</v>
      </c>
    </row>
    <row r="438" spans="1:51" ht="72.5" hidden="1" x14ac:dyDescent="0.35">
      <c r="A438" s="81" t="s">
        <v>33</v>
      </c>
      <c r="B438" s="82">
        <v>0.55592968606899995</v>
      </c>
      <c r="C438" s="19">
        <v>0.52</v>
      </c>
      <c r="D438" s="20" t="s">
        <v>1167</v>
      </c>
      <c r="E438" s="20" t="s">
        <v>44</v>
      </c>
      <c r="F438" s="80" t="s">
        <v>1357</v>
      </c>
      <c r="G438" s="19">
        <v>0.52</v>
      </c>
      <c r="H438" s="48" t="s">
        <v>1358</v>
      </c>
      <c r="I438" s="20" t="s">
        <v>1334</v>
      </c>
      <c r="J438" s="20" t="s">
        <v>158</v>
      </c>
      <c r="K438" s="48"/>
      <c r="L438" s="21"/>
      <c r="M438" s="21"/>
      <c r="N438" s="21" t="s">
        <v>2117</v>
      </c>
      <c r="O438" s="85" t="s">
        <v>1991</v>
      </c>
      <c r="P438" s="20">
        <v>2023</v>
      </c>
      <c r="Q438" s="20" t="s">
        <v>1987</v>
      </c>
      <c r="R438" s="20" t="s">
        <v>39</v>
      </c>
      <c r="S438" s="20" t="s">
        <v>1833</v>
      </c>
      <c r="T438" s="20" t="str">
        <f t="shared" si="19"/>
        <v>DWDM-4118A</v>
      </c>
      <c r="U438" s="20" t="s">
        <v>44</v>
      </c>
      <c r="V438" s="20" t="s">
        <v>40</v>
      </c>
      <c r="W438" s="20" t="s">
        <v>1755</v>
      </c>
      <c r="X438" s="20" t="s">
        <v>2240</v>
      </c>
      <c r="Y438" s="20" t="s">
        <v>1506</v>
      </c>
      <c r="Z438" s="20" t="s">
        <v>1506</v>
      </c>
      <c r="AA438" s="132">
        <v>45442</v>
      </c>
      <c r="AB438" s="20" t="str">
        <f>"Wk"&amp;WEEKNUM(AA438,21)</f>
        <v>Wk22</v>
      </c>
      <c r="AC438" s="21"/>
      <c r="AD438" s="21"/>
      <c r="AE438" s="22"/>
      <c r="AF438" s="22" t="s">
        <v>2379</v>
      </c>
      <c r="AG438" s="23"/>
      <c r="AH438" s="20"/>
      <c r="AI438" s="24"/>
      <c r="AJ438" s="25"/>
      <c r="AK438" s="20"/>
      <c r="AL438" s="20"/>
      <c r="AM438" s="20"/>
      <c r="AN438" t="e">
        <v>#N/A</v>
      </c>
      <c r="AO438" s="79"/>
      <c r="AP438" s="20"/>
      <c r="AQ438" s="20"/>
      <c r="AR438" s="20"/>
      <c r="AS438" s="20"/>
      <c r="AT438" s="27"/>
      <c r="AU438" s="28"/>
      <c r="AV438" s="27"/>
      <c r="AW438" s="20"/>
      <c r="AX438" t="str">
        <f>IF(MATCH(F438,Sheet1!A:A,0),"YES","NO")</f>
        <v>YES</v>
      </c>
    </row>
    <row r="439" spans="1:51" ht="43.5" x14ac:dyDescent="0.35">
      <c r="A439" s="18" t="s">
        <v>350</v>
      </c>
      <c r="B439" s="19" t="e">
        <v>#N/A</v>
      </c>
      <c r="C439" s="32" t="e">
        <v>#N/A</v>
      </c>
      <c r="D439" s="18" t="s">
        <v>1167</v>
      </c>
      <c r="E439" s="20" t="s">
        <v>357</v>
      </c>
      <c r="F439" s="33" t="s">
        <v>358</v>
      </c>
      <c r="G439" s="32" t="e">
        <v>#N/A</v>
      </c>
      <c r="H439" s="37" t="s">
        <v>359</v>
      </c>
      <c r="I439" s="48" t="s">
        <v>200</v>
      </c>
      <c r="J439" s="20" t="s">
        <v>64</v>
      </c>
      <c r="K439" s="48"/>
      <c r="L439" s="21"/>
      <c r="M439" s="21"/>
      <c r="N439" s="21" t="s">
        <v>1995</v>
      </c>
      <c r="O439" s="85" t="s">
        <v>1991</v>
      </c>
      <c r="P439" s="20">
        <v>2024</v>
      </c>
      <c r="Q439" s="20" t="s">
        <v>184</v>
      </c>
      <c r="R439" s="20" t="s">
        <v>39</v>
      </c>
      <c r="S439" s="20" t="s">
        <v>847</v>
      </c>
      <c r="T439" s="20" t="str">
        <f t="shared" si="19"/>
        <v>DWDM-1359A</v>
      </c>
      <c r="U439" s="20" t="s">
        <v>357</v>
      </c>
      <c r="V439" s="20" t="s">
        <v>1897</v>
      </c>
      <c r="W439" s="20" t="s">
        <v>2295</v>
      </c>
      <c r="X439" s="20" t="s">
        <v>2240</v>
      </c>
      <c r="Y439" s="20" t="s">
        <v>1503</v>
      </c>
      <c r="Z439" s="20" t="s">
        <v>1506</v>
      </c>
      <c r="AA439" s="132">
        <v>45428</v>
      </c>
      <c r="AB439" s="20" t="str">
        <f>"Wk"&amp;WEEKNUM(AA439,21)</f>
        <v>Wk20</v>
      </c>
      <c r="AC439" s="21">
        <v>45428</v>
      </c>
      <c r="AD439" s="21"/>
      <c r="AE439" s="22"/>
      <c r="AF439" s="22" t="s">
        <v>2338</v>
      </c>
      <c r="AG439" s="23"/>
      <c r="AH439" s="20"/>
      <c r="AI439" s="24"/>
      <c r="AJ439" s="25"/>
      <c r="AK439" s="20"/>
      <c r="AL439" s="20"/>
      <c r="AM439" s="20"/>
      <c r="AN439" t="e">
        <v>#N/A</v>
      </c>
      <c r="AO439" s="79"/>
      <c r="AP439" s="20"/>
      <c r="AQ439" s="20"/>
      <c r="AR439" s="20"/>
      <c r="AS439" s="20"/>
      <c r="AT439" s="27"/>
      <c r="AU439" s="28"/>
      <c r="AV439" s="27"/>
      <c r="AW439" s="20"/>
      <c r="AX439" t="e">
        <f>IF(MATCH(F439,Sheet1!A:A,0),"YES","NO")</f>
        <v>#N/A</v>
      </c>
    </row>
    <row r="440" spans="1:51" hidden="1" x14ac:dyDescent="0.35">
      <c r="A440" s="81" t="s">
        <v>1359</v>
      </c>
      <c r="B440" s="82">
        <v>0.51295933522600001</v>
      </c>
      <c r="C440" s="19">
        <v>0.53</v>
      </c>
      <c r="D440" s="20" t="s">
        <v>1167</v>
      </c>
      <c r="E440" s="20" t="s">
        <v>659</v>
      </c>
      <c r="F440" s="33" t="s">
        <v>1360</v>
      </c>
      <c r="G440" s="19">
        <v>0.53</v>
      </c>
      <c r="H440" s="37" t="s">
        <v>1361</v>
      </c>
      <c r="I440" s="48" t="s">
        <v>1362</v>
      </c>
      <c r="J440" s="20" t="s">
        <v>158</v>
      </c>
      <c r="K440" s="63">
        <v>45398</v>
      </c>
      <c r="L440" s="21"/>
      <c r="M440" s="21"/>
      <c r="N440" s="21" t="e">
        <v>#N/A</v>
      </c>
      <c r="O440" s="85" t="s">
        <v>1878</v>
      </c>
      <c r="P440" s="20"/>
      <c r="Q440" s="20"/>
      <c r="R440" s="20"/>
      <c r="S440" s="20"/>
      <c r="T440" s="20" t="str">
        <f t="shared" si="19"/>
        <v>DWDM-</v>
      </c>
      <c r="U440" s="20"/>
      <c r="V440" s="20"/>
      <c r="W440" s="20"/>
      <c r="X440" s="20">
        <v>0</v>
      </c>
      <c r="Y440" s="20" t="s">
        <v>1505</v>
      </c>
      <c r="Z440" s="20" t="s">
        <v>1505</v>
      </c>
      <c r="AA440" s="132"/>
      <c r="AB440" s="20"/>
      <c r="AC440" s="21"/>
      <c r="AD440" s="21"/>
      <c r="AE440" s="22"/>
      <c r="AF440" s="22"/>
      <c r="AG440" s="23"/>
      <c r="AH440" s="20"/>
      <c r="AI440" s="24"/>
      <c r="AJ440" s="25"/>
      <c r="AK440" s="20"/>
      <c r="AL440" s="20"/>
      <c r="AM440" s="20"/>
      <c r="AN440" t="e">
        <v>#N/A</v>
      </c>
      <c r="AO440" s="79"/>
      <c r="AP440" s="20"/>
      <c r="AQ440" s="20"/>
      <c r="AR440" s="20"/>
      <c r="AS440" s="20"/>
      <c r="AT440" s="27"/>
      <c r="AU440" s="28"/>
      <c r="AV440" s="27"/>
      <c r="AW440" s="20"/>
      <c r="AX440" t="e">
        <f>IF(MATCH(F440,Sheet1!A:A,0),"YES","NO")</f>
        <v>#N/A</v>
      </c>
    </row>
    <row r="441" spans="1:51" ht="72.5" hidden="1" x14ac:dyDescent="0.35">
      <c r="A441" s="81" t="s">
        <v>1359</v>
      </c>
      <c r="B441" s="82">
        <v>0.51295933522600001</v>
      </c>
      <c r="C441" s="19">
        <v>0.53</v>
      </c>
      <c r="D441" s="20" t="s">
        <v>1167</v>
      </c>
      <c r="E441" s="20" t="s">
        <v>655</v>
      </c>
      <c r="F441" s="33" t="s">
        <v>1363</v>
      </c>
      <c r="G441" s="19">
        <v>0.53</v>
      </c>
      <c r="H441" s="37" t="s">
        <v>1364</v>
      </c>
      <c r="I441" s="48" t="s">
        <v>1362</v>
      </c>
      <c r="J441" s="20" t="s">
        <v>158</v>
      </c>
      <c r="K441" s="63">
        <v>45398</v>
      </c>
      <c r="L441" s="21"/>
      <c r="M441" s="21"/>
      <c r="N441" s="21" t="e">
        <v>#N/A</v>
      </c>
      <c r="O441" s="85" t="s">
        <v>1878</v>
      </c>
      <c r="P441" s="20"/>
      <c r="Q441" s="20"/>
      <c r="R441" s="20"/>
      <c r="S441" s="20"/>
      <c r="T441" s="20" t="str">
        <f t="shared" si="19"/>
        <v>DWDM-</v>
      </c>
      <c r="U441" s="20"/>
      <c r="V441" s="20"/>
      <c r="W441" s="20"/>
      <c r="X441" s="20" t="s">
        <v>2243</v>
      </c>
      <c r="Y441" s="20" t="s">
        <v>1504</v>
      </c>
      <c r="Z441" s="20" t="s">
        <v>1504</v>
      </c>
      <c r="AA441" s="132">
        <v>45443</v>
      </c>
      <c r="AB441" s="20" t="str">
        <f>"Wk"&amp;WEEKNUM(AA441,21)</f>
        <v>Wk22</v>
      </c>
      <c r="AC441" s="21"/>
      <c r="AD441" s="21"/>
      <c r="AE441" s="22"/>
      <c r="AF441" s="22" t="s">
        <v>2379</v>
      </c>
      <c r="AG441" s="23"/>
      <c r="AH441" s="20"/>
      <c r="AI441" s="24"/>
      <c r="AJ441" s="25"/>
      <c r="AK441" s="20"/>
      <c r="AL441" s="20"/>
      <c r="AM441" s="20"/>
      <c r="AN441" t="e">
        <v>#N/A</v>
      </c>
      <c r="AO441" s="79"/>
      <c r="AP441" s="20"/>
      <c r="AQ441" s="20"/>
      <c r="AR441" s="20"/>
      <c r="AS441" s="20"/>
      <c r="AT441" s="27"/>
      <c r="AU441" s="28"/>
      <c r="AV441" s="27"/>
      <c r="AW441" s="20"/>
      <c r="AX441" t="e">
        <f>IF(MATCH(F441,Sheet1!A:A,0),"YES","NO")</f>
        <v>#N/A</v>
      </c>
    </row>
    <row r="442" spans="1:51" hidden="1" x14ac:dyDescent="0.35">
      <c r="A442" s="81" t="s">
        <v>1359</v>
      </c>
      <c r="B442" s="82">
        <v>0.51295933522600001</v>
      </c>
      <c r="C442" s="19">
        <v>0.53</v>
      </c>
      <c r="D442" s="20" t="s">
        <v>1167</v>
      </c>
      <c r="E442" s="20" t="s">
        <v>1512</v>
      </c>
      <c r="F442" s="33" t="s">
        <v>1365</v>
      </c>
      <c r="G442" s="19">
        <v>0.53</v>
      </c>
      <c r="H442" s="37" t="s">
        <v>1366</v>
      </c>
      <c r="I442" s="48" t="s">
        <v>1362</v>
      </c>
      <c r="J442" s="20" t="s">
        <v>158</v>
      </c>
      <c r="K442" s="21">
        <v>45400</v>
      </c>
      <c r="L442" s="21"/>
      <c r="M442" s="21"/>
      <c r="N442" s="21" t="e">
        <v>#N/A</v>
      </c>
      <c r="O442" s="85" t="s">
        <v>1878</v>
      </c>
      <c r="P442" s="20"/>
      <c r="Q442" s="20"/>
      <c r="R442" s="20"/>
      <c r="S442" s="20"/>
      <c r="T442" s="20" t="str">
        <f t="shared" si="19"/>
        <v>DWDM-</v>
      </c>
      <c r="U442" s="20"/>
      <c r="V442" s="20"/>
      <c r="W442" s="20"/>
      <c r="X442" s="20">
        <v>0</v>
      </c>
      <c r="Y442" s="20" t="s">
        <v>1505</v>
      </c>
      <c r="Z442" s="20" t="s">
        <v>1505</v>
      </c>
      <c r="AA442" s="132"/>
      <c r="AB442" s="20"/>
      <c r="AC442" s="21"/>
      <c r="AD442" s="21"/>
      <c r="AE442" s="22"/>
      <c r="AF442" s="22"/>
      <c r="AG442" s="23"/>
      <c r="AH442" s="20"/>
      <c r="AI442" s="24"/>
      <c r="AJ442" s="25"/>
      <c r="AK442" s="20"/>
      <c r="AL442" s="20"/>
      <c r="AM442" s="20"/>
      <c r="AN442" t="e">
        <v>#N/A</v>
      </c>
      <c r="AO442" s="79"/>
      <c r="AP442" s="20"/>
      <c r="AQ442" s="20"/>
      <c r="AR442" s="20"/>
      <c r="AS442" s="20"/>
      <c r="AT442" s="27"/>
      <c r="AU442" s="28"/>
      <c r="AV442" s="27"/>
      <c r="AW442" s="20"/>
      <c r="AX442" t="e">
        <f>IF(MATCH(F442,Sheet1!A:A,0),"YES","NO")</f>
        <v>#N/A</v>
      </c>
    </row>
    <row r="443" spans="1:51" hidden="1" x14ac:dyDescent="0.35">
      <c r="A443" s="81" t="s">
        <v>1359</v>
      </c>
      <c r="B443" s="82">
        <v>0.51295933522600001</v>
      </c>
      <c r="C443" s="19">
        <v>0.53</v>
      </c>
      <c r="D443" s="20" t="s">
        <v>1167</v>
      </c>
      <c r="E443" s="20" t="s">
        <v>1513</v>
      </c>
      <c r="F443" s="33" t="s">
        <v>1367</v>
      </c>
      <c r="G443" s="19">
        <v>0.53</v>
      </c>
      <c r="H443" s="37" t="s">
        <v>1368</v>
      </c>
      <c r="I443" s="48" t="s">
        <v>1362</v>
      </c>
      <c r="J443" s="20" t="s">
        <v>158</v>
      </c>
      <c r="K443" s="63">
        <v>45401</v>
      </c>
      <c r="L443" s="21"/>
      <c r="M443" s="21"/>
      <c r="N443" s="21" t="e">
        <v>#N/A</v>
      </c>
      <c r="O443" s="85" t="s">
        <v>1878</v>
      </c>
      <c r="P443" s="20"/>
      <c r="Q443" s="20"/>
      <c r="R443" s="20"/>
      <c r="S443" s="20"/>
      <c r="T443" s="20" t="str">
        <f t="shared" si="19"/>
        <v>DWDM-</v>
      </c>
      <c r="U443" s="20"/>
      <c r="V443" s="20"/>
      <c r="W443" s="20"/>
      <c r="X443" s="20">
        <v>0</v>
      </c>
      <c r="Y443" s="20" t="s">
        <v>1505</v>
      </c>
      <c r="Z443" s="20" t="s">
        <v>1505</v>
      </c>
      <c r="AA443" s="132"/>
      <c r="AB443" s="20"/>
      <c r="AC443" s="21"/>
      <c r="AD443" s="21"/>
      <c r="AE443" s="22"/>
      <c r="AF443" s="22"/>
      <c r="AG443" s="23"/>
      <c r="AH443" s="20"/>
      <c r="AI443" s="24"/>
      <c r="AJ443" s="25"/>
      <c r="AK443" s="20"/>
      <c r="AL443" s="20"/>
      <c r="AM443" s="20"/>
      <c r="AN443" t="e">
        <v>#N/A</v>
      </c>
      <c r="AO443" s="79"/>
      <c r="AP443" s="20"/>
      <c r="AQ443" s="20"/>
      <c r="AR443" s="20"/>
      <c r="AS443" s="20"/>
      <c r="AT443" s="27"/>
      <c r="AU443" s="28"/>
      <c r="AV443" s="27"/>
      <c r="AW443" s="20"/>
      <c r="AX443" t="e">
        <f>IF(MATCH(F443,Sheet1!A:A,0),"YES","NO")</f>
        <v>#N/A</v>
      </c>
    </row>
    <row r="444" spans="1:51" hidden="1" x14ac:dyDescent="0.35">
      <c r="A444" s="81" t="s">
        <v>1359</v>
      </c>
      <c r="B444" s="82">
        <v>0.51295933522600001</v>
      </c>
      <c r="C444" s="19">
        <v>0.53</v>
      </c>
      <c r="D444" s="20" t="s">
        <v>1167</v>
      </c>
      <c r="E444" s="20" t="s">
        <v>1514</v>
      </c>
      <c r="F444" s="33" t="s">
        <v>1369</v>
      </c>
      <c r="G444" s="19">
        <v>0.53</v>
      </c>
      <c r="H444" s="37" t="s">
        <v>1370</v>
      </c>
      <c r="I444" s="48" t="s">
        <v>1362</v>
      </c>
      <c r="J444" s="20" t="s">
        <v>158</v>
      </c>
      <c r="K444" s="63">
        <v>45401</v>
      </c>
      <c r="L444" s="21"/>
      <c r="M444" s="21"/>
      <c r="N444" s="21" t="e">
        <v>#N/A</v>
      </c>
      <c r="O444" s="85" t="s">
        <v>1878</v>
      </c>
      <c r="P444" s="20"/>
      <c r="Q444" s="20"/>
      <c r="R444" s="20"/>
      <c r="S444" s="20"/>
      <c r="T444" s="20" t="str">
        <f t="shared" si="19"/>
        <v>DWDM-</v>
      </c>
      <c r="U444" s="20"/>
      <c r="V444" s="20"/>
      <c r="W444" s="20"/>
      <c r="X444" s="20">
        <v>0</v>
      </c>
      <c r="Y444" s="20" t="s">
        <v>1505</v>
      </c>
      <c r="Z444" s="20" t="s">
        <v>1505</v>
      </c>
      <c r="AA444" s="132"/>
      <c r="AB444" s="20"/>
      <c r="AC444" s="21"/>
      <c r="AD444" s="21"/>
      <c r="AE444" s="22"/>
      <c r="AF444" s="22"/>
      <c r="AG444" s="23"/>
      <c r="AH444" s="20"/>
      <c r="AI444" s="24"/>
      <c r="AJ444" s="25"/>
      <c r="AK444" s="20"/>
      <c r="AL444" s="20"/>
      <c r="AM444" s="20"/>
      <c r="AN444" t="e">
        <v>#N/A</v>
      </c>
      <c r="AO444" s="79"/>
      <c r="AP444" s="20"/>
      <c r="AQ444" s="20"/>
      <c r="AR444" s="20"/>
      <c r="AS444" s="20"/>
      <c r="AT444" s="27"/>
      <c r="AU444" s="28"/>
      <c r="AV444" s="27"/>
      <c r="AW444" s="20"/>
      <c r="AX444" t="e">
        <f>IF(MATCH(F444,Sheet1!A:A,0),"YES","NO")</f>
        <v>#N/A</v>
      </c>
    </row>
    <row r="445" spans="1:51" ht="29" hidden="1" x14ac:dyDescent="0.35">
      <c r="A445" s="81" t="s">
        <v>847</v>
      </c>
      <c r="B445" s="82">
        <v>7.5475291698000005E-2</v>
      </c>
      <c r="C445" s="19">
        <v>0.23</v>
      </c>
      <c r="D445" s="20" t="s">
        <v>1371</v>
      </c>
      <c r="E445" s="20" t="s">
        <v>60</v>
      </c>
      <c r="F445" s="33" t="s">
        <v>1372</v>
      </c>
      <c r="G445" s="19">
        <v>0.23</v>
      </c>
      <c r="H445" s="37" t="s">
        <v>1169</v>
      </c>
      <c r="I445" s="48" t="s">
        <v>1362</v>
      </c>
      <c r="J445" s="20" t="s">
        <v>64</v>
      </c>
      <c r="K445" s="63">
        <v>45397</v>
      </c>
      <c r="L445" s="21"/>
      <c r="M445" s="21"/>
      <c r="N445" s="21" t="s">
        <v>1996</v>
      </c>
      <c r="O445" s="85" t="s">
        <v>1991</v>
      </c>
      <c r="P445" s="20">
        <v>2024</v>
      </c>
      <c r="Q445" s="20" t="s">
        <v>184</v>
      </c>
      <c r="R445" s="20" t="s">
        <v>39</v>
      </c>
      <c r="S445" s="20" t="s">
        <v>1968</v>
      </c>
      <c r="T445" s="20" t="str">
        <f t="shared" si="19"/>
        <v>DWDM-1049B</v>
      </c>
      <c r="U445" s="20" t="s">
        <v>60</v>
      </c>
      <c r="V445" s="20" t="s">
        <v>1897</v>
      </c>
      <c r="W445" s="20" t="s">
        <v>1898</v>
      </c>
      <c r="X445" s="20" t="s">
        <v>2242</v>
      </c>
      <c r="Y445" s="20" t="s">
        <v>1506</v>
      </c>
      <c r="Z445" s="20" t="s">
        <v>1506</v>
      </c>
      <c r="AA445" s="132">
        <v>45436</v>
      </c>
      <c r="AB445" s="20" t="str">
        <f t="shared" ref="AB445:AB455" si="21">"Wk"&amp;WEEKNUM(AA445,21)</f>
        <v>Wk21</v>
      </c>
      <c r="AC445" s="21"/>
      <c r="AD445" s="21"/>
      <c r="AE445" s="22"/>
      <c r="AF445" s="22" t="s">
        <v>2372</v>
      </c>
      <c r="AG445" s="23"/>
      <c r="AH445" s="20"/>
      <c r="AI445" s="24"/>
      <c r="AJ445" s="25"/>
      <c r="AK445" s="20"/>
      <c r="AL445" s="20"/>
      <c r="AM445" s="20"/>
      <c r="AN445" t="s">
        <v>2277</v>
      </c>
      <c r="AO445" s="79"/>
      <c r="AP445" s="20"/>
      <c r="AQ445" s="20"/>
      <c r="AR445" s="20"/>
      <c r="AS445" s="20"/>
      <c r="AT445" s="27"/>
      <c r="AU445" s="28"/>
      <c r="AV445" s="27"/>
      <c r="AW445" s="20"/>
      <c r="AX445" t="e">
        <f>IF(MATCH(F445,Sheet1!A:A,0),"YES","NO")</f>
        <v>#N/A</v>
      </c>
    </row>
    <row r="446" spans="1:51" x14ac:dyDescent="0.35">
      <c r="A446" s="81" t="s">
        <v>1373</v>
      </c>
      <c r="B446" s="82" t="e">
        <v>#N/A</v>
      </c>
      <c r="C446" s="19"/>
      <c r="D446" s="20" t="s">
        <v>1371</v>
      </c>
      <c r="E446" s="20" t="s">
        <v>55</v>
      </c>
      <c r="F446" s="33" t="s">
        <v>1374</v>
      </c>
      <c r="G446" s="19"/>
      <c r="H446" s="37" t="s">
        <v>341</v>
      </c>
      <c r="I446" s="20" t="s">
        <v>1375</v>
      </c>
      <c r="J446" s="20" t="s">
        <v>158</v>
      </c>
      <c r="K446" s="48"/>
      <c r="L446" s="21"/>
      <c r="M446" s="21"/>
      <c r="N446" s="21" t="s">
        <v>2115</v>
      </c>
      <c r="O446" s="85" t="s">
        <v>1991</v>
      </c>
      <c r="P446" s="20">
        <v>2023</v>
      </c>
      <c r="Q446" s="20" t="s">
        <v>1986</v>
      </c>
      <c r="R446" s="20" t="s">
        <v>39</v>
      </c>
      <c r="S446" s="20" t="s">
        <v>1833</v>
      </c>
      <c r="T446" s="20" t="str">
        <f t="shared" si="19"/>
        <v>DWDM-4000A</v>
      </c>
      <c r="U446" s="20" t="s">
        <v>55</v>
      </c>
      <c r="V446" s="20" t="s">
        <v>40</v>
      </c>
      <c r="W446" s="20" t="s">
        <v>2295</v>
      </c>
      <c r="X446" s="20" t="s">
        <v>2244</v>
      </c>
      <c r="Y446" s="20" t="s">
        <v>1511</v>
      </c>
      <c r="Z446" s="20" t="s">
        <v>1511</v>
      </c>
      <c r="AA446" s="132">
        <v>45426</v>
      </c>
      <c r="AB446" s="20" t="str">
        <f t="shared" si="21"/>
        <v>Wk20</v>
      </c>
      <c r="AC446" s="21">
        <v>45426</v>
      </c>
      <c r="AD446" s="21"/>
      <c r="AE446" s="22"/>
      <c r="AF446" s="22"/>
      <c r="AG446" s="23"/>
      <c r="AH446" s="20"/>
      <c r="AI446" s="24"/>
      <c r="AJ446" s="25"/>
      <c r="AK446" s="20" t="s">
        <v>41</v>
      </c>
      <c r="AL446" s="20"/>
      <c r="AM446" s="20"/>
      <c r="AN446" t="e">
        <v>#N/A</v>
      </c>
      <c r="AO446" s="79"/>
      <c r="AP446" s="20"/>
      <c r="AQ446" s="20"/>
      <c r="AR446" s="20"/>
      <c r="AS446" s="20"/>
      <c r="AT446" s="27"/>
      <c r="AU446" s="28"/>
      <c r="AV446" s="27"/>
      <c r="AW446" s="20"/>
      <c r="AX446" t="e">
        <f>IF(MATCH(F446,Sheet1!A:A,0),"YES","NO")</f>
        <v>#N/A</v>
      </c>
      <c r="AY446" s="124"/>
    </row>
    <row r="447" spans="1:51" ht="58" hidden="1" x14ac:dyDescent="0.35">
      <c r="A447" s="81" t="s">
        <v>1373</v>
      </c>
      <c r="B447" s="82" t="e">
        <v>#N/A</v>
      </c>
      <c r="C447" s="19"/>
      <c r="D447" s="20" t="s">
        <v>1371</v>
      </c>
      <c r="E447" s="20" t="s">
        <v>201</v>
      </c>
      <c r="F447" s="33" t="s">
        <v>1376</v>
      </c>
      <c r="G447" s="19"/>
      <c r="H447" s="37" t="s">
        <v>924</v>
      </c>
      <c r="I447" s="20" t="s">
        <v>1375</v>
      </c>
      <c r="J447" s="20" t="s">
        <v>158</v>
      </c>
      <c r="K447" s="48"/>
      <c r="L447" s="21"/>
      <c r="M447" s="21"/>
      <c r="N447" s="21" t="e">
        <v>#N/A</v>
      </c>
      <c r="O447" s="85" t="s">
        <v>1878</v>
      </c>
      <c r="P447" s="20"/>
      <c r="Q447" s="20"/>
      <c r="R447" s="20"/>
      <c r="S447" s="20"/>
      <c r="T447" s="20" t="str">
        <f t="shared" si="19"/>
        <v>DWDM-</v>
      </c>
      <c r="U447" s="20"/>
      <c r="V447" s="20"/>
      <c r="W447" s="20" t="s">
        <v>2295</v>
      </c>
      <c r="X447" s="20" t="s">
        <v>2244</v>
      </c>
      <c r="Y447" s="20" t="s">
        <v>1511</v>
      </c>
      <c r="Z447" s="20" t="s">
        <v>1511</v>
      </c>
      <c r="AA447" s="132">
        <v>45440</v>
      </c>
      <c r="AB447" s="20" t="str">
        <f t="shared" si="21"/>
        <v>Wk22</v>
      </c>
      <c r="AC447" s="21"/>
      <c r="AD447" s="21"/>
      <c r="AE447" s="22"/>
      <c r="AF447" s="22" t="s">
        <v>2344</v>
      </c>
      <c r="AG447" s="23"/>
      <c r="AH447" s="20"/>
      <c r="AI447" s="24"/>
      <c r="AJ447" s="25"/>
      <c r="AK447" s="20"/>
      <c r="AL447" s="20"/>
      <c r="AM447" s="20"/>
      <c r="AN447" t="e">
        <v>#N/A</v>
      </c>
      <c r="AO447" s="79"/>
      <c r="AP447" s="20"/>
      <c r="AQ447" s="20"/>
      <c r="AR447" s="20"/>
      <c r="AS447" s="20"/>
      <c r="AT447" s="27"/>
      <c r="AU447" s="28"/>
      <c r="AV447" s="27"/>
      <c r="AW447" s="20"/>
      <c r="AX447" t="e">
        <f>IF(MATCH(F447,Sheet1!A:A,0),"YES","NO")</f>
        <v>#N/A</v>
      </c>
    </row>
    <row r="448" spans="1:51" ht="58" hidden="1" x14ac:dyDescent="0.35">
      <c r="A448" s="81" t="s">
        <v>1373</v>
      </c>
      <c r="B448" s="82" t="e">
        <v>#N/A</v>
      </c>
      <c r="C448" s="19"/>
      <c r="D448" s="20" t="s">
        <v>1371</v>
      </c>
      <c r="E448" s="20" t="s">
        <v>616</v>
      </c>
      <c r="F448" s="33" t="s">
        <v>1377</v>
      </c>
      <c r="G448" s="19"/>
      <c r="H448" s="37" t="s">
        <v>1378</v>
      </c>
      <c r="I448" s="20" t="s">
        <v>1375</v>
      </c>
      <c r="J448" s="20" t="s">
        <v>158</v>
      </c>
      <c r="K448" s="48"/>
      <c r="L448" s="21"/>
      <c r="M448" s="21"/>
      <c r="N448" s="21" t="s">
        <v>2160</v>
      </c>
      <c r="O448" s="85" t="s">
        <v>1991</v>
      </c>
      <c r="P448" s="20">
        <v>2023</v>
      </c>
      <c r="Q448" s="20" t="s">
        <v>1986</v>
      </c>
      <c r="R448" s="20" t="s">
        <v>39</v>
      </c>
      <c r="S448" s="20" t="s">
        <v>1833</v>
      </c>
      <c r="T448" s="20" t="str">
        <f t="shared" si="19"/>
        <v>DWDM-4985A</v>
      </c>
      <c r="U448" s="20" t="s">
        <v>616</v>
      </c>
      <c r="V448" s="20" t="s">
        <v>40</v>
      </c>
      <c r="W448" s="20" t="s">
        <v>2295</v>
      </c>
      <c r="X448" s="20" t="s">
        <v>2244</v>
      </c>
      <c r="Y448" s="20" t="s">
        <v>1511</v>
      </c>
      <c r="Z448" s="20" t="s">
        <v>1511</v>
      </c>
      <c r="AA448" s="132">
        <v>45441</v>
      </c>
      <c r="AB448" s="20" t="str">
        <f t="shared" si="21"/>
        <v>Wk22</v>
      </c>
      <c r="AC448" s="21"/>
      <c r="AD448" s="21"/>
      <c r="AE448" s="22"/>
      <c r="AF448" s="22" t="s">
        <v>2381</v>
      </c>
      <c r="AG448" s="23"/>
      <c r="AH448" s="20"/>
      <c r="AI448" s="24"/>
      <c r="AJ448" s="25"/>
      <c r="AK448" s="20"/>
      <c r="AL448" s="20"/>
      <c r="AM448" s="20"/>
      <c r="AN448" t="e">
        <v>#N/A</v>
      </c>
      <c r="AO448" s="79"/>
      <c r="AP448" s="20"/>
      <c r="AQ448" s="20"/>
      <c r="AR448" s="20"/>
      <c r="AS448" s="20"/>
      <c r="AT448" s="27"/>
      <c r="AU448" s="28"/>
      <c r="AV448" s="27"/>
      <c r="AW448" s="20"/>
      <c r="AX448" t="e">
        <f>IF(MATCH(F448,Sheet1!A:A,0),"YES","NO")</f>
        <v>#N/A</v>
      </c>
    </row>
    <row r="449" spans="1:51" ht="58" hidden="1" x14ac:dyDescent="0.35">
      <c r="A449" s="81" t="s">
        <v>1373</v>
      </c>
      <c r="B449" s="82" t="e">
        <v>#N/A</v>
      </c>
      <c r="C449" s="19"/>
      <c r="D449" s="20" t="s">
        <v>1371</v>
      </c>
      <c r="E449" s="20" t="s">
        <v>1235</v>
      </c>
      <c r="F449" s="33" t="s">
        <v>1379</v>
      </c>
      <c r="G449" s="19"/>
      <c r="H449" s="37" t="s">
        <v>1237</v>
      </c>
      <c r="I449" s="20" t="s">
        <v>1375</v>
      </c>
      <c r="J449" s="20" t="s">
        <v>158</v>
      </c>
      <c r="K449" s="48"/>
      <c r="L449" s="21"/>
      <c r="M449" s="21"/>
      <c r="N449" s="21" t="e">
        <v>#N/A</v>
      </c>
      <c r="O449" s="85" t="s">
        <v>1878</v>
      </c>
      <c r="P449" s="20"/>
      <c r="Q449" s="20"/>
      <c r="R449" s="20"/>
      <c r="S449" s="20"/>
      <c r="T449" s="20" t="str">
        <f t="shared" si="19"/>
        <v>DWDM-</v>
      </c>
      <c r="U449" s="20"/>
      <c r="V449" s="20"/>
      <c r="W449" s="20" t="s">
        <v>2295</v>
      </c>
      <c r="X449" s="20" t="s">
        <v>2244</v>
      </c>
      <c r="Y449" s="20" t="s">
        <v>1511</v>
      </c>
      <c r="Z449" s="20" t="s">
        <v>1511</v>
      </c>
      <c r="AA449" s="132">
        <v>45440</v>
      </c>
      <c r="AB449" s="20" t="str">
        <f t="shared" si="21"/>
        <v>Wk22</v>
      </c>
      <c r="AC449" s="21"/>
      <c r="AD449" s="21"/>
      <c r="AE449" s="22"/>
      <c r="AF449" s="22" t="s">
        <v>2344</v>
      </c>
      <c r="AG449" s="23"/>
      <c r="AH449" s="20"/>
      <c r="AI449" s="24"/>
      <c r="AJ449" s="25"/>
      <c r="AK449" s="20"/>
      <c r="AL449" s="20"/>
      <c r="AM449" s="20"/>
      <c r="AN449" t="e">
        <v>#N/A</v>
      </c>
      <c r="AO449" s="79"/>
      <c r="AP449" s="20"/>
      <c r="AQ449" s="20"/>
      <c r="AR449" s="20"/>
      <c r="AS449" s="20"/>
      <c r="AT449" s="27"/>
      <c r="AU449" s="28"/>
      <c r="AV449" s="27"/>
      <c r="AW449" s="20"/>
      <c r="AX449" t="e">
        <f>IF(MATCH(F449,Sheet1!A:A,0),"YES","NO")</f>
        <v>#N/A</v>
      </c>
    </row>
    <row r="450" spans="1:51" x14ac:dyDescent="0.35">
      <c r="A450" s="81" t="s">
        <v>1380</v>
      </c>
      <c r="B450" s="82" t="e">
        <v>#N/A</v>
      </c>
      <c r="C450" s="19"/>
      <c r="D450" s="20" t="s">
        <v>1371</v>
      </c>
      <c r="E450" s="20" t="s">
        <v>60</v>
      </c>
      <c r="F450" s="33" t="s">
        <v>1381</v>
      </c>
      <c r="G450" s="19">
        <v>0.23</v>
      </c>
      <c r="H450" s="37" t="s">
        <v>849</v>
      </c>
      <c r="I450" s="20" t="s">
        <v>1375</v>
      </c>
      <c r="J450" s="20" t="s">
        <v>96</v>
      </c>
      <c r="K450" s="20" t="s">
        <v>41</v>
      </c>
      <c r="L450" s="21"/>
      <c r="M450" s="21"/>
      <c r="N450" s="21" t="s">
        <v>1996</v>
      </c>
      <c r="O450" s="85" t="s">
        <v>1991</v>
      </c>
      <c r="P450" s="20">
        <v>2024</v>
      </c>
      <c r="Q450" s="20" t="s">
        <v>184</v>
      </c>
      <c r="R450" s="20" t="s">
        <v>39</v>
      </c>
      <c r="S450" s="20" t="s">
        <v>1968</v>
      </c>
      <c r="T450" s="20" t="str">
        <f t="shared" si="19"/>
        <v>DWDM-1049B</v>
      </c>
      <c r="U450" s="20" t="s">
        <v>60</v>
      </c>
      <c r="V450" s="20" t="s">
        <v>1897</v>
      </c>
      <c r="W450" s="20" t="s">
        <v>2295</v>
      </c>
      <c r="X450" s="20" t="s">
        <v>2244</v>
      </c>
      <c r="Y450" s="20" t="s">
        <v>1511</v>
      </c>
      <c r="Z450" s="20" t="s">
        <v>1511</v>
      </c>
      <c r="AA450" s="132">
        <v>45421</v>
      </c>
      <c r="AB450" s="20" t="str">
        <f t="shared" si="21"/>
        <v>Wk19</v>
      </c>
      <c r="AC450" s="21">
        <v>45426</v>
      </c>
      <c r="AD450" s="21"/>
      <c r="AE450" s="22"/>
      <c r="AF450" s="22"/>
      <c r="AG450" s="23"/>
      <c r="AH450" s="20"/>
      <c r="AI450" s="24"/>
      <c r="AJ450" s="25"/>
      <c r="AK450" s="20"/>
      <c r="AL450" s="20"/>
      <c r="AM450" s="20"/>
      <c r="AN450" t="e">
        <v>#N/A</v>
      </c>
      <c r="AO450" s="79"/>
      <c r="AP450" s="20"/>
      <c r="AQ450" s="20"/>
      <c r="AR450" s="20"/>
      <c r="AS450" s="20"/>
      <c r="AT450" s="27"/>
      <c r="AU450" s="28"/>
      <c r="AV450" s="27"/>
      <c r="AW450" s="20"/>
      <c r="AX450" t="e">
        <f>IF(MATCH(F450,Sheet1!A:A,0),"YES","NO")</f>
        <v>#N/A</v>
      </c>
    </row>
    <row r="451" spans="1:51" ht="29" x14ac:dyDescent="0.35">
      <c r="A451" s="81" t="s">
        <v>1380</v>
      </c>
      <c r="B451" s="82" t="e">
        <v>#N/A</v>
      </c>
      <c r="C451" s="19"/>
      <c r="D451" s="20" t="s">
        <v>1371</v>
      </c>
      <c r="E451" s="20" t="s">
        <v>303</v>
      </c>
      <c r="F451" s="33" t="s">
        <v>1382</v>
      </c>
      <c r="G451" s="19">
        <v>0.23</v>
      </c>
      <c r="H451" s="37" t="s">
        <v>1383</v>
      </c>
      <c r="I451" s="20" t="s">
        <v>1375</v>
      </c>
      <c r="J451" s="20" t="s">
        <v>96</v>
      </c>
      <c r="K451" s="20" t="s">
        <v>41</v>
      </c>
      <c r="L451" s="21"/>
      <c r="M451" s="21"/>
      <c r="N451" s="21" t="s">
        <v>2004</v>
      </c>
      <c r="O451" s="85" t="s">
        <v>1990</v>
      </c>
      <c r="P451" s="20">
        <v>2024</v>
      </c>
      <c r="Q451" s="20" t="s">
        <v>184</v>
      </c>
      <c r="R451" s="20" t="s">
        <v>39</v>
      </c>
      <c r="S451" s="20" t="s">
        <v>1972</v>
      </c>
      <c r="T451" s="20" t="str">
        <f t="shared" ref="T451:T503" si="22">"DWDM-"&amp;TRIM(U451)</f>
        <v>DWDM-2021B</v>
      </c>
      <c r="U451" s="20" t="s">
        <v>303</v>
      </c>
      <c r="V451" s="20" t="s">
        <v>1897</v>
      </c>
      <c r="W451" s="20" t="s">
        <v>2295</v>
      </c>
      <c r="X451" s="20" t="s">
        <v>2244</v>
      </c>
      <c r="Y451" s="20" t="s">
        <v>1511</v>
      </c>
      <c r="Z451" s="20" t="s">
        <v>1511</v>
      </c>
      <c r="AA451" s="132">
        <v>45421</v>
      </c>
      <c r="AB451" s="20" t="str">
        <f t="shared" si="21"/>
        <v>Wk19</v>
      </c>
      <c r="AC451" s="21">
        <v>45427</v>
      </c>
      <c r="AD451" s="21"/>
      <c r="AE451" s="22"/>
      <c r="AF451" s="22" t="s">
        <v>2349</v>
      </c>
      <c r="AG451" s="23"/>
      <c r="AH451" s="20"/>
      <c r="AI451" s="24"/>
      <c r="AJ451" s="25"/>
      <c r="AK451" s="20"/>
      <c r="AL451" s="20"/>
      <c r="AM451" s="20"/>
      <c r="AN451" t="e">
        <v>#N/A</v>
      </c>
      <c r="AO451" s="79"/>
      <c r="AP451" s="20"/>
      <c r="AQ451" s="20"/>
      <c r="AR451" s="20"/>
      <c r="AS451" s="20"/>
      <c r="AT451" s="27"/>
      <c r="AU451" s="28"/>
      <c r="AV451" s="27"/>
      <c r="AW451" s="20"/>
      <c r="AX451" t="e">
        <f>IF(MATCH(F451,Sheet1!A:A,0),"YES","NO")</f>
        <v>#N/A</v>
      </c>
    </row>
    <row r="452" spans="1:51" hidden="1" x14ac:dyDescent="0.35">
      <c r="A452" s="81" t="s">
        <v>1380</v>
      </c>
      <c r="B452" s="82" t="e">
        <v>#N/A</v>
      </c>
      <c r="C452" s="19">
        <v>0.34</v>
      </c>
      <c r="D452" s="20" t="s">
        <v>1371</v>
      </c>
      <c r="E452" s="20" t="s">
        <v>68</v>
      </c>
      <c r="F452" s="33" t="s">
        <v>1384</v>
      </c>
      <c r="G452" s="19">
        <v>0.34</v>
      </c>
      <c r="H452" s="37" t="s">
        <v>1385</v>
      </c>
      <c r="I452" s="20" t="s">
        <v>1206</v>
      </c>
      <c r="J452" s="20" t="s">
        <v>96</v>
      </c>
      <c r="K452" s="63">
        <v>45398</v>
      </c>
      <c r="L452" s="21"/>
      <c r="M452" s="21"/>
      <c r="N452" s="21" t="s">
        <v>1997</v>
      </c>
      <c r="O452" s="85" t="s">
        <v>1991</v>
      </c>
      <c r="P452" s="20">
        <v>2024</v>
      </c>
      <c r="Q452" s="20" t="s">
        <v>1989</v>
      </c>
      <c r="R452" s="20" t="s">
        <v>39</v>
      </c>
      <c r="S452" s="20" t="s">
        <v>1969</v>
      </c>
      <c r="T452" s="20" t="str">
        <f t="shared" si="22"/>
        <v>DWDM-1253A</v>
      </c>
      <c r="U452" s="20" t="s">
        <v>68</v>
      </c>
      <c r="V452" s="20" t="s">
        <v>1897</v>
      </c>
      <c r="W452" s="20" t="s">
        <v>1793</v>
      </c>
      <c r="X452" s="20">
        <v>0</v>
      </c>
      <c r="Y452" s="20" t="s">
        <v>1505</v>
      </c>
      <c r="Z452" s="20" t="s">
        <v>1503</v>
      </c>
      <c r="AA452" s="132">
        <v>45447</v>
      </c>
      <c r="AB452" s="20" t="str">
        <f t="shared" si="21"/>
        <v>Wk23</v>
      </c>
      <c r="AC452" s="21"/>
      <c r="AD452" s="21"/>
      <c r="AE452" s="22"/>
      <c r="AF452" s="22" t="s">
        <v>2391</v>
      </c>
      <c r="AG452" s="23"/>
      <c r="AH452" s="20"/>
      <c r="AI452" s="24"/>
      <c r="AJ452" s="25"/>
      <c r="AK452" s="20"/>
      <c r="AL452" s="20"/>
      <c r="AM452" s="20"/>
      <c r="AN452" t="e">
        <v>#N/A</v>
      </c>
      <c r="AO452" s="79"/>
      <c r="AP452" s="20"/>
      <c r="AQ452" s="20"/>
      <c r="AR452" s="20"/>
      <c r="AS452" s="20"/>
      <c r="AT452" s="27"/>
      <c r="AU452" s="28"/>
      <c r="AV452" s="27"/>
      <c r="AW452" s="20"/>
      <c r="AX452" t="e">
        <f>IF(MATCH(F452,Sheet1!A:A,0),"YES","NO")</f>
        <v>#N/A</v>
      </c>
    </row>
    <row r="453" spans="1:51" hidden="1" x14ac:dyDescent="0.35">
      <c r="A453" s="81" t="s">
        <v>1380</v>
      </c>
      <c r="B453" s="82" t="e">
        <v>#N/A</v>
      </c>
      <c r="C453" s="19">
        <v>0.34</v>
      </c>
      <c r="D453" s="20" t="s">
        <v>1371</v>
      </c>
      <c r="E453" s="20" t="s">
        <v>76</v>
      </c>
      <c r="F453" s="33" t="s">
        <v>1386</v>
      </c>
      <c r="G453" s="19">
        <v>0.34</v>
      </c>
      <c r="H453" s="37" t="s">
        <v>78</v>
      </c>
      <c r="I453" s="20" t="s">
        <v>1206</v>
      </c>
      <c r="J453" s="20" t="s">
        <v>96</v>
      </c>
      <c r="K453" s="63">
        <v>45398</v>
      </c>
      <c r="L453" s="21"/>
      <c r="M453" s="21"/>
      <c r="N453" s="21" t="s">
        <v>1998</v>
      </c>
      <c r="O453" s="85" t="s">
        <v>1990</v>
      </c>
      <c r="P453" s="20">
        <v>2024</v>
      </c>
      <c r="Q453" s="20" t="s">
        <v>184</v>
      </c>
      <c r="R453" s="20" t="s">
        <v>39</v>
      </c>
      <c r="S453" s="20" t="s">
        <v>1970</v>
      </c>
      <c r="T453" s="20" t="str">
        <f t="shared" si="22"/>
        <v>DWDM-1851A</v>
      </c>
      <c r="U453" s="20" t="s">
        <v>76</v>
      </c>
      <c r="V453" s="20" t="s">
        <v>1897</v>
      </c>
      <c r="W453" s="20" t="s">
        <v>1822</v>
      </c>
      <c r="X453" s="20" t="s">
        <v>2243</v>
      </c>
      <c r="Y453" s="20" t="s">
        <v>1504</v>
      </c>
      <c r="Z453" s="20" t="s">
        <v>1504</v>
      </c>
      <c r="AA453" s="132">
        <v>45448</v>
      </c>
      <c r="AB453" s="20" t="str">
        <f t="shared" si="21"/>
        <v>Wk23</v>
      </c>
      <c r="AC453" s="21"/>
      <c r="AD453" s="21"/>
      <c r="AE453" s="22"/>
      <c r="AF453" s="22" t="s">
        <v>2360</v>
      </c>
      <c r="AG453" s="23"/>
      <c r="AH453" s="20"/>
      <c r="AI453" s="24"/>
      <c r="AJ453" s="25"/>
      <c r="AK453" s="20"/>
      <c r="AL453" s="20"/>
      <c r="AM453" s="20"/>
      <c r="AN453" t="e">
        <v>#N/A</v>
      </c>
      <c r="AO453" s="79"/>
      <c r="AP453" s="20"/>
      <c r="AQ453" s="20"/>
      <c r="AR453" s="20"/>
      <c r="AS453" s="20"/>
      <c r="AT453" s="27"/>
      <c r="AU453" s="28"/>
      <c r="AV453" s="27"/>
      <c r="AW453" s="20"/>
      <c r="AX453" t="e">
        <f>IF(MATCH(F453,Sheet1!A:A,0),"YES","NO")</f>
        <v>#N/A</v>
      </c>
    </row>
    <row r="454" spans="1:51" ht="29" hidden="1" x14ac:dyDescent="0.35">
      <c r="A454" s="81" t="s">
        <v>1380</v>
      </c>
      <c r="B454" s="82" t="e">
        <v>#N/A</v>
      </c>
      <c r="C454" s="19">
        <v>0.34</v>
      </c>
      <c r="D454" s="20" t="s">
        <v>1371</v>
      </c>
      <c r="E454" s="20" t="s">
        <v>85</v>
      </c>
      <c r="F454" s="33" t="s">
        <v>1387</v>
      </c>
      <c r="G454" s="19">
        <v>0.34</v>
      </c>
      <c r="H454" s="37" t="s">
        <v>1388</v>
      </c>
      <c r="I454" s="20" t="s">
        <v>1206</v>
      </c>
      <c r="J454" s="20" t="s">
        <v>96</v>
      </c>
      <c r="K454" s="63">
        <v>45398</v>
      </c>
      <c r="L454" s="21"/>
      <c r="M454" s="21"/>
      <c r="N454" s="21" t="s">
        <v>2000</v>
      </c>
      <c r="O454" s="85" t="s">
        <v>1991</v>
      </c>
      <c r="P454" s="20">
        <v>2024</v>
      </c>
      <c r="Q454" s="20" t="s">
        <v>184</v>
      </c>
      <c r="R454" s="20" t="s">
        <v>39</v>
      </c>
      <c r="S454" s="20" t="s">
        <v>1971</v>
      </c>
      <c r="T454" s="20" t="str">
        <f t="shared" si="22"/>
        <v>DWDM-1859A</v>
      </c>
      <c r="U454" s="20" t="s">
        <v>85</v>
      </c>
      <c r="V454" s="20" t="s">
        <v>1897</v>
      </c>
      <c r="W454" s="20" t="s">
        <v>1821</v>
      </c>
      <c r="X454" s="20" t="s">
        <v>2243</v>
      </c>
      <c r="Y454" s="20" t="s">
        <v>1504</v>
      </c>
      <c r="Z454" s="20" t="s">
        <v>1504</v>
      </c>
      <c r="AA454" s="132">
        <v>45449</v>
      </c>
      <c r="AB454" s="20" t="str">
        <f t="shared" si="21"/>
        <v>Wk23</v>
      </c>
      <c r="AC454" s="21"/>
      <c r="AD454" s="21"/>
      <c r="AE454" s="22"/>
      <c r="AF454" s="22" t="s">
        <v>2392</v>
      </c>
      <c r="AG454" s="23"/>
      <c r="AH454" s="20"/>
      <c r="AI454" s="24"/>
      <c r="AJ454" s="25"/>
      <c r="AK454" s="20"/>
      <c r="AL454" s="20"/>
      <c r="AM454" s="20"/>
      <c r="AN454" t="e">
        <v>#N/A</v>
      </c>
      <c r="AO454" s="79"/>
      <c r="AP454" s="20"/>
      <c r="AQ454" s="20"/>
      <c r="AR454" s="20"/>
      <c r="AS454" s="20"/>
      <c r="AT454" s="27"/>
      <c r="AU454" s="28"/>
      <c r="AV454" s="27"/>
      <c r="AW454" s="20"/>
      <c r="AX454" t="e">
        <f>IF(MATCH(F454,Sheet1!A:A,0),"YES","NO")</f>
        <v>#N/A</v>
      </c>
    </row>
    <row r="455" spans="1:51" ht="29" hidden="1" x14ac:dyDescent="0.35">
      <c r="A455" s="81" t="s">
        <v>1389</v>
      </c>
      <c r="B455" s="82" t="e">
        <v>#N/A</v>
      </c>
      <c r="C455" s="19">
        <v>0.22</v>
      </c>
      <c r="D455" s="20" t="s">
        <v>1371</v>
      </c>
      <c r="E455" s="20" t="s">
        <v>135</v>
      </c>
      <c r="F455" s="33" t="s">
        <v>1390</v>
      </c>
      <c r="G455" s="19">
        <v>0.22</v>
      </c>
      <c r="H455" s="37" t="s">
        <v>1391</v>
      </c>
      <c r="I455" s="20" t="s">
        <v>1206</v>
      </c>
      <c r="J455" s="20" t="s">
        <v>96</v>
      </c>
      <c r="K455" s="63">
        <v>45398</v>
      </c>
      <c r="L455" s="21"/>
      <c r="M455" s="21"/>
      <c r="N455" s="21" t="s">
        <v>2007</v>
      </c>
      <c r="O455" s="85" t="s">
        <v>1991</v>
      </c>
      <c r="P455" s="20">
        <v>2024</v>
      </c>
      <c r="Q455" s="20" t="s">
        <v>184</v>
      </c>
      <c r="R455" s="20" t="s">
        <v>39</v>
      </c>
      <c r="S455" s="20" t="s">
        <v>1974</v>
      </c>
      <c r="T455" s="20" t="str">
        <f t="shared" si="22"/>
        <v>DWDM-1918A</v>
      </c>
      <c r="U455" s="20" t="s">
        <v>135</v>
      </c>
      <c r="V455" s="20" t="s">
        <v>1897</v>
      </c>
      <c r="W455" s="20" t="s">
        <v>1810</v>
      </c>
      <c r="X455" s="20" t="s">
        <v>2251</v>
      </c>
      <c r="Y455" s="20" t="s">
        <v>1506</v>
      </c>
      <c r="Z455" s="20" t="s">
        <v>1506</v>
      </c>
      <c r="AA455" s="132">
        <v>45441</v>
      </c>
      <c r="AB455" s="20" t="str">
        <f t="shared" si="21"/>
        <v>Wk22</v>
      </c>
      <c r="AC455" s="21"/>
      <c r="AD455" s="21"/>
      <c r="AE455" s="22"/>
      <c r="AF455" s="22" t="s">
        <v>1879</v>
      </c>
      <c r="AG455" s="23"/>
      <c r="AH455" s="20"/>
      <c r="AI455" s="24"/>
      <c r="AJ455" s="25"/>
      <c r="AK455" s="20"/>
      <c r="AL455" s="20"/>
      <c r="AM455" s="20"/>
      <c r="AN455" t="e">
        <v>#N/A</v>
      </c>
      <c r="AO455" s="79"/>
      <c r="AP455" s="20"/>
      <c r="AQ455" s="20"/>
      <c r="AR455" s="20"/>
      <c r="AS455" s="20"/>
      <c r="AT455" s="27"/>
      <c r="AU455" s="28"/>
      <c r="AV455" s="27"/>
      <c r="AW455" s="20"/>
      <c r="AX455" t="e">
        <f>IF(MATCH(F455,Sheet1!A:A,0),"YES","NO")</f>
        <v>#N/A</v>
      </c>
    </row>
    <row r="456" spans="1:51" hidden="1" x14ac:dyDescent="0.35">
      <c r="A456" s="81" t="s">
        <v>1389</v>
      </c>
      <c r="B456" s="82" t="e">
        <v>#N/A</v>
      </c>
      <c r="C456" s="19">
        <v>0.22</v>
      </c>
      <c r="D456" s="20" t="s">
        <v>1371</v>
      </c>
      <c r="E456" s="20" t="s">
        <v>1394</v>
      </c>
      <c r="F456" s="33" t="s">
        <v>1392</v>
      </c>
      <c r="G456" s="19">
        <v>0.22</v>
      </c>
      <c r="H456" s="37" t="s">
        <v>1393</v>
      </c>
      <c r="I456" s="20" t="s">
        <v>1206</v>
      </c>
      <c r="J456" s="20" t="s">
        <v>96</v>
      </c>
      <c r="K456" s="63">
        <v>45398</v>
      </c>
      <c r="L456" s="21"/>
      <c r="M456" s="21"/>
      <c r="N456" s="21" t="s">
        <v>2061</v>
      </c>
      <c r="O456" s="85" t="s">
        <v>1991</v>
      </c>
      <c r="P456" s="20">
        <v>2023</v>
      </c>
      <c r="Q456" s="20" t="s">
        <v>1985</v>
      </c>
      <c r="R456" s="20" t="s">
        <v>39</v>
      </c>
      <c r="S456" s="20" t="s">
        <v>1833</v>
      </c>
      <c r="T456" s="20" t="str">
        <f t="shared" si="22"/>
        <v>DWDM-1172A</v>
      </c>
      <c r="U456" s="20" t="s">
        <v>1394</v>
      </c>
      <c r="V456" s="20" t="s">
        <v>40</v>
      </c>
      <c r="W456" s="20" t="s">
        <v>1761</v>
      </c>
      <c r="X456" s="20">
        <v>0</v>
      </c>
      <c r="Y456" s="20" t="s">
        <v>1505</v>
      </c>
      <c r="Z456" s="20" t="s">
        <v>1505</v>
      </c>
      <c r="AA456" s="132"/>
      <c r="AB456" s="20"/>
      <c r="AC456" s="21"/>
      <c r="AD456" s="21"/>
      <c r="AE456" s="22"/>
      <c r="AF456" s="22"/>
      <c r="AG456" s="23"/>
      <c r="AH456" s="20"/>
      <c r="AI456" s="24"/>
      <c r="AJ456" s="25"/>
      <c r="AK456" s="20"/>
      <c r="AL456" s="20"/>
      <c r="AM456" s="20"/>
      <c r="AN456" t="e">
        <v>#N/A</v>
      </c>
      <c r="AO456" s="79"/>
      <c r="AP456" s="20"/>
      <c r="AQ456" s="20"/>
      <c r="AR456" s="20"/>
      <c r="AS456" s="20"/>
      <c r="AT456" s="27"/>
      <c r="AU456" s="28"/>
      <c r="AV456" s="27"/>
      <c r="AW456" s="20"/>
      <c r="AX456" t="e">
        <f>IF(MATCH(F456,Sheet1!A:A,0),"YES","NO")</f>
        <v>#N/A</v>
      </c>
    </row>
    <row r="457" spans="1:51" hidden="1" x14ac:dyDescent="0.35">
      <c r="A457" s="81" t="s">
        <v>1395</v>
      </c>
      <c r="B457" s="82" t="e">
        <v>#N/A</v>
      </c>
      <c r="C457" s="19">
        <v>0.76</v>
      </c>
      <c r="D457" s="20" t="s">
        <v>1371</v>
      </c>
      <c r="E457" s="20" t="s">
        <v>55</v>
      </c>
      <c r="F457" s="33" t="s">
        <v>1396</v>
      </c>
      <c r="G457" s="19">
        <v>0.76</v>
      </c>
      <c r="H457" s="37" t="s">
        <v>341</v>
      </c>
      <c r="I457" s="20" t="s">
        <v>1397</v>
      </c>
      <c r="J457" s="20" t="s">
        <v>158</v>
      </c>
      <c r="K457" s="63">
        <v>45399</v>
      </c>
      <c r="L457" s="21"/>
      <c r="M457" s="21"/>
      <c r="N457" s="21" t="s">
        <v>2115</v>
      </c>
      <c r="O457" s="85" t="s">
        <v>1991</v>
      </c>
      <c r="P457" s="20">
        <v>2023</v>
      </c>
      <c r="Q457" s="20" t="s">
        <v>1986</v>
      </c>
      <c r="R457" s="20" t="s">
        <v>39</v>
      </c>
      <c r="S457" s="20" t="s">
        <v>1833</v>
      </c>
      <c r="T457" s="20" t="str">
        <f t="shared" si="22"/>
        <v>DWDM-4000A</v>
      </c>
      <c r="U457" s="20" t="s">
        <v>55</v>
      </c>
      <c r="V457" s="20" t="s">
        <v>40</v>
      </c>
      <c r="W457" s="20" t="s">
        <v>1776</v>
      </c>
      <c r="X457" s="20">
        <v>0</v>
      </c>
      <c r="Y457" s="20" t="s">
        <v>1507</v>
      </c>
      <c r="Z457" s="20" t="s">
        <v>1507</v>
      </c>
      <c r="AA457" s="132"/>
      <c r="AB457" s="20"/>
      <c r="AC457" s="21"/>
      <c r="AD457" s="21"/>
      <c r="AE457" s="22"/>
      <c r="AF457" s="22"/>
      <c r="AG457" s="23"/>
      <c r="AH457" s="20"/>
      <c r="AI457" s="24"/>
      <c r="AJ457" s="25"/>
      <c r="AK457" s="20"/>
      <c r="AL457" s="20"/>
      <c r="AM457" s="20"/>
      <c r="AN457" t="e">
        <v>#N/A</v>
      </c>
      <c r="AO457" s="79"/>
      <c r="AP457" s="20"/>
      <c r="AQ457" s="20"/>
      <c r="AR457" s="20"/>
      <c r="AS457" s="20"/>
      <c r="AT457" s="27"/>
      <c r="AU457" s="28"/>
      <c r="AV457" s="27"/>
      <c r="AW457" s="20"/>
      <c r="AX457" t="e">
        <f>IF(MATCH(F457,Sheet1!A:A,0),"YES","NO")</f>
        <v>#N/A</v>
      </c>
    </row>
    <row r="458" spans="1:51" hidden="1" x14ac:dyDescent="0.35">
      <c r="A458" s="81" t="s">
        <v>1395</v>
      </c>
      <c r="B458" s="82" t="e">
        <v>#N/A</v>
      </c>
      <c r="C458" s="19">
        <v>0.76</v>
      </c>
      <c r="D458" s="20" t="s">
        <v>1371</v>
      </c>
      <c r="E458" s="20" t="s">
        <v>659</v>
      </c>
      <c r="F458" s="33" t="s">
        <v>1398</v>
      </c>
      <c r="G458" s="19">
        <v>0.76</v>
      </c>
      <c r="H458" s="37" t="s">
        <v>1399</v>
      </c>
      <c r="I458" s="20" t="s">
        <v>1206</v>
      </c>
      <c r="J458" s="20" t="s">
        <v>158</v>
      </c>
      <c r="K458" s="63">
        <v>45398</v>
      </c>
      <c r="L458" s="63"/>
      <c r="M458" s="63"/>
      <c r="N458" s="21" t="e">
        <v>#N/A</v>
      </c>
      <c r="O458" s="85" t="s">
        <v>1878</v>
      </c>
      <c r="P458" s="48"/>
      <c r="Q458" s="48"/>
      <c r="R458" s="48"/>
      <c r="S458" s="48"/>
      <c r="T458" s="20" t="str">
        <f t="shared" si="22"/>
        <v>DWDM-</v>
      </c>
      <c r="U458" s="48"/>
      <c r="V458" s="48"/>
      <c r="W458" s="48"/>
      <c r="X458" s="20">
        <v>0</v>
      </c>
      <c r="Y458" s="20" t="s">
        <v>1505</v>
      </c>
      <c r="Z458" s="20" t="s">
        <v>1505</v>
      </c>
      <c r="AA458" s="137"/>
      <c r="AB458" s="20"/>
      <c r="AC458" s="21"/>
      <c r="AD458" s="63"/>
      <c r="AE458" s="64"/>
      <c r="AF458" s="22"/>
      <c r="AG458" s="71"/>
      <c r="AH458" s="48"/>
      <c r="AI458" s="72"/>
      <c r="AJ458" s="67"/>
      <c r="AK458" s="48"/>
      <c r="AL458" s="48"/>
      <c r="AM458" s="20"/>
      <c r="AN458" t="e">
        <v>#N/A</v>
      </c>
      <c r="AO458" s="78"/>
      <c r="AP458" s="48"/>
      <c r="AQ458" s="48"/>
      <c r="AR458" s="48"/>
      <c r="AS458" s="48"/>
      <c r="AT458" s="69"/>
      <c r="AU458" s="70"/>
      <c r="AV458" s="69"/>
      <c r="AW458" s="48"/>
      <c r="AX458" t="e">
        <f>IF(MATCH(F458,Sheet1!A:A,0),"YES","NO")</f>
        <v>#N/A</v>
      </c>
    </row>
    <row r="459" spans="1:51" hidden="1" x14ac:dyDescent="0.35">
      <c r="A459" s="81" t="s">
        <v>1395</v>
      </c>
      <c r="B459" s="82" t="e">
        <v>#N/A</v>
      </c>
      <c r="C459" s="19">
        <v>0.76</v>
      </c>
      <c r="D459" s="20" t="s">
        <v>1371</v>
      </c>
      <c r="E459" s="20" t="s">
        <v>702</v>
      </c>
      <c r="F459" s="33" t="s">
        <v>1400</v>
      </c>
      <c r="G459" s="19">
        <v>0.76</v>
      </c>
      <c r="H459" s="37" t="s">
        <v>1401</v>
      </c>
      <c r="I459" s="20" t="s">
        <v>1206</v>
      </c>
      <c r="J459" s="20" t="s">
        <v>158</v>
      </c>
      <c r="K459" s="63">
        <v>45398</v>
      </c>
      <c r="L459" s="21"/>
      <c r="M459" s="21"/>
      <c r="N459" s="21" t="e">
        <v>#N/A</v>
      </c>
      <c r="O459" s="85" t="s">
        <v>1878</v>
      </c>
      <c r="P459" s="20"/>
      <c r="Q459" s="20"/>
      <c r="R459" s="20"/>
      <c r="S459" s="20"/>
      <c r="T459" s="20" t="str">
        <f t="shared" si="22"/>
        <v>DWDM-</v>
      </c>
      <c r="U459" s="20"/>
      <c r="V459" s="20"/>
      <c r="W459" s="20"/>
      <c r="X459" s="20" t="s">
        <v>2240</v>
      </c>
      <c r="Y459" s="20" t="s">
        <v>1507</v>
      </c>
      <c r="Z459" s="20" t="s">
        <v>1507</v>
      </c>
      <c r="AA459" s="132"/>
      <c r="AB459" s="20"/>
      <c r="AC459" s="21"/>
      <c r="AD459" s="21"/>
      <c r="AE459" s="22"/>
      <c r="AF459" s="22"/>
      <c r="AG459" s="23"/>
      <c r="AH459" s="20"/>
      <c r="AI459" s="24"/>
      <c r="AJ459" s="25"/>
      <c r="AK459" s="20"/>
      <c r="AL459" s="20"/>
      <c r="AM459" s="20"/>
      <c r="AN459" t="e">
        <v>#N/A</v>
      </c>
      <c r="AO459" s="79"/>
      <c r="AP459" s="20"/>
      <c r="AQ459" s="20"/>
      <c r="AR459" s="20"/>
      <c r="AS459" s="20"/>
      <c r="AT459" s="27"/>
      <c r="AU459" s="28"/>
      <c r="AV459" s="27"/>
      <c r="AW459" s="20"/>
      <c r="AX459" t="e">
        <f>IF(MATCH(F459,Sheet1!A:A,0),"YES","NO")</f>
        <v>#N/A</v>
      </c>
    </row>
    <row r="460" spans="1:51" hidden="1" x14ac:dyDescent="0.35">
      <c r="A460" s="81" t="s">
        <v>1395</v>
      </c>
      <c r="B460" s="82" t="e">
        <v>#N/A</v>
      </c>
      <c r="C460" s="19">
        <v>0.76</v>
      </c>
      <c r="D460" s="20" t="s">
        <v>1371</v>
      </c>
      <c r="E460" s="20" t="s">
        <v>578</v>
      </c>
      <c r="F460" s="33" t="s">
        <v>1402</v>
      </c>
      <c r="G460" s="19">
        <v>0.76</v>
      </c>
      <c r="H460" s="37" t="s">
        <v>1403</v>
      </c>
      <c r="I460" s="20" t="s">
        <v>1397</v>
      </c>
      <c r="J460" s="20" t="s">
        <v>158</v>
      </c>
      <c r="K460" s="63">
        <v>45398</v>
      </c>
      <c r="L460" s="21"/>
      <c r="M460" s="21"/>
      <c r="N460" s="21" t="e">
        <v>#N/A</v>
      </c>
      <c r="O460" s="85" t="s">
        <v>1878</v>
      </c>
      <c r="P460" s="20"/>
      <c r="Q460" s="20"/>
      <c r="R460" s="20"/>
      <c r="S460" s="20"/>
      <c r="T460" s="20" t="str">
        <f t="shared" si="22"/>
        <v>DWDM-</v>
      </c>
      <c r="U460" s="20"/>
      <c r="V460" s="20"/>
      <c r="W460" s="20"/>
      <c r="X460" s="20">
        <v>0</v>
      </c>
      <c r="Y460" s="20" t="s">
        <v>1505</v>
      </c>
      <c r="Z460" s="20" t="s">
        <v>1505</v>
      </c>
      <c r="AA460" s="132"/>
      <c r="AB460" s="20"/>
      <c r="AC460" s="21"/>
      <c r="AD460" s="21"/>
      <c r="AE460" s="22"/>
      <c r="AF460" s="22"/>
      <c r="AG460" s="23"/>
      <c r="AH460" s="20"/>
      <c r="AI460" s="24"/>
      <c r="AJ460" s="25"/>
      <c r="AK460" s="20"/>
      <c r="AL460" s="20"/>
      <c r="AM460" s="20"/>
      <c r="AN460" t="e">
        <v>#N/A</v>
      </c>
      <c r="AO460" s="79"/>
      <c r="AP460" s="20"/>
      <c r="AQ460" s="20"/>
      <c r="AR460" s="20"/>
      <c r="AS460" s="20"/>
      <c r="AT460" s="27"/>
      <c r="AU460" s="28"/>
      <c r="AV460" s="27"/>
      <c r="AW460" s="20"/>
      <c r="AX460" t="e">
        <f>IF(MATCH(F460,Sheet1!A:A,0),"YES","NO")</f>
        <v>#N/A</v>
      </c>
    </row>
    <row r="461" spans="1:51" hidden="1" x14ac:dyDescent="0.35">
      <c r="A461" s="81" t="s">
        <v>1395</v>
      </c>
      <c r="B461" s="82" t="e">
        <v>#N/A</v>
      </c>
      <c r="C461" s="19">
        <v>0.76</v>
      </c>
      <c r="D461" s="20" t="s">
        <v>1371</v>
      </c>
      <c r="E461" s="20" t="s">
        <v>575</v>
      </c>
      <c r="F461" s="33" t="s">
        <v>1404</v>
      </c>
      <c r="G461" s="19">
        <v>0.76</v>
      </c>
      <c r="H461" s="37" t="s">
        <v>1405</v>
      </c>
      <c r="I461" s="20" t="s">
        <v>1206</v>
      </c>
      <c r="J461" s="20" t="s">
        <v>158</v>
      </c>
      <c r="K461" s="63">
        <v>45398</v>
      </c>
      <c r="L461" s="21"/>
      <c r="M461" s="21"/>
      <c r="N461" s="21" t="s">
        <v>2164</v>
      </c>
      <c r="O461" s="85" t="s">
        <v>1990</v>
      </c>
      <c r="P461" s="20">
        <v>2024</v>
      </c>
      <c r="Q461" s="20" t="s">
        <v>184</v>
      </c>
      <c r="R461" s="20" t="s">
        <v>39</v>
      </c>
      <c r="S461" s="20" t="s">
        <v>1833</v>
      </c>
      <c r="T461" s="20" t="str">
        <f t="shared" si="22"/>
        <v>DWDM-4992A</v>
      </c>
      <c r="U461" s="20" t="s">
        <v>575</v>
      </c>
      <c r="V461" s="20" t="s">
        <v>40</v>
      </c>
      <c r="W461" s="20" t="s">
        <v>1938</v>
      </c>
      <c r="X461" s="20">
        <v>0</v>
      </c>
      <c r="Y461" s="20" t="s">
        <v>1505</v>
      </c>
      <c r="Z461" s="20" t="s">
        <v>1505</v>
      </c>
      <c r="AA461" s="132"/>
      <c r="AB461" s="20"/>
      <c r="AC461" s="21"/>
      <c r="AD461" s="21"/>
      <c r="AE461" s="22"/>
      <c r="AF461" s="22"/>
      <c r="AG461" s="23"/>
      <c r="AH461" s="20"/>
      <c r="AI461" s="24"/>
      <c r="AJ461" s="25"/>
      <c r="AK461" s="20"/>
      <c r="AL461" s="20"/>
      <c r="AM461" s="20"/>
      <c r="AN461" t="e">
        <v>#N/A</v>
      </c>
      <c r="AO461" s="79"/>
      <c r="AP461" s="20"/>
      <c r="AQ461" s="20"/>
      <c r="AR461" s="20"/>
      <c r="AS461" s="20"/>
      <c r="AT461" s="27"/>
      <c r="AU461" s="28"/>
      <c r="AV461" s="27"/>
      <c r="AW461" s="20"/>
      <c r="AX461" t="e">
        <f>IF(MATCH(F461,Sheet1!A:A,0),"YES","NO")</f>
        <v>#N/A</v>
      </c>
    </row>
    <row r="462" spans="1:51" x14ac:dyDescent="0.35">
      <c r="A462" s="81" t="s">
        <v>1406</v>
      </c>
      <c r="B462" s="82" t="e">
        <v>#N/A</v>
      </c>
      <c r="C462" s="19"/>
      <c r="D462" s="20" t="s">
        <v>1371</v>
      </c>
      <c r="E462" s="20" t="s">
        <v>687</v>
      </c>
      <c r="F462" s="33" t="s">
        <v>1407</v>
      </c>
      <c r="G462" s="19"/>
      <c r="H462" s="37" t="s">
        <v>1408</v>
      </c>
      <c r="I462" s="20" t="s">
        <v>1375</v>
      </c>
      <c r="J462" s="20" t="s">
        <v>158</v>
      </c>
      <c r="K462" s="48"/>
      <c r="L462" s="21"/>
      <c r="M462" s="21"/>
      <c r="N462" s="21" t="e">
        <v>#N/A</v>
      </c>
      <c r="O462" s="85" t="s">
        <v>1878</v>
      </c>
      <c r="P462" s="20"/>
      <c r="Q462" s="20"/>
      <c r="R462" s="20"/>
      <c r="S462" s="20"/>
      <c r="T462" s="20" t="str">
        <f t="shared" si="22"/>
        <v>DWDM-</v>
      </c>
      <c r="U462" s="20"/>
      <c r="V462" s="20"/>
      <c r="W462" s="20" t="s">
        <v>2295</v>
      </c>
      <c r="X462" s="20" t="s">
        <v>2244</v>
      </c>
      <c r="Y462" s="20" t="s">
        <v>1511</v>
      </c>
      <c r="Z462" s="20" t="s">
        <v>1511</v>
      </c>
      <c r="AA462" s="132">
        <v>45426</v>
      </c>
      <c r="AB462" s="20" t="str">
        <f>"Wk"&amp;WEEKNUM(AA462,21)</f>
        <v>Wk20</v>
      </c>
      <c r="AC462" s="21">
        <v>45426</v>
      </c>
      <c r="AD462" s="21"/>
      <c r="AE462" s="22"/>
      <c r="AF462" s="22"/>
      <c r="AG462" s="23"/>
      <c r="AH462" s="20"/>
      <c r="AI462" s="24"/>
      <c r="AJ462" s="25"/>
      <c r="AK462" s="20" t="s">
        <v>41</v>
      </c>
      <c r="AL462" s="20"/>
      <c r="AM462" s="20"/>
      <c r="AN462" t="e">
        <v>#N/A</v>
      </c>
      <c r="AO462" s="79"/>
      <c r="AP462" s="20"/>
      <c r="AQ462" s="20"/>
      <c r="AR462" s="20"/>
      <c r="AS462" s="20"/>
      <c r="AT462" s="27"/>
      <c r="AU462" s="28"/>
      <c r="AV462" s="27"/>
      <c r="AW462" s="20"/>
      <c r="AX462" t="e">
        <f>IF(MATCH(F462,Sheet1!A:A,0),"YES","NO")</f>
        <v>#N/A</v>
      </c>
      <c r="AY462" s="124"/>
    </row>
    <row r="463" spans="1:51" hidden="1" x14ac:dyDescent="0.35">
      <c r="A463" s="81" t="s">
        <v>1406</v>
      </c>
      <c r="B463" s="82" t="e">
        <v>#N/A</v>
      </c>
      <c r="C463" s="19">
        <v>0.52</v>
      </c>
      <c r="D463" s="20" t="s">
        <v>1371</v>
      </c>
      <c r="E463" s="20" t="s">
        <v>642</v>
      </c>
      <c r="F463" s="33" t="s">
        <v>1409</v>
      </c>
      <c r="G463" s="19">
        <v>0.52</v>
      </c>
      <c r="H463" s="37" t="s">
        <v>1410</v>
      </c>
      <c r="I463" s="20" t="s">
        <v>1206</v>
      </c>
      <c r="J463" s="20" t="s">
        <v>158</v>
      </c>
      <c r="K463" s="63">
        <v>45398</v>
      </c>
      <c r="L463" s="21"/>
      <c r="M463" s="21"/>
      <c r="N463" s="21" t="e">
        <v>#N/A</v>
      </c>
      <c r="O463" s="85" t="s">
        <v>1878</v>
      </c>
      <c r="P463" s="20"/>
      <c r="Q463" s="20"/>
      <c r="R463" s="20"/>
      <c r="S463" s="20"/>
      <c r="T463" s="20" t="str">
        <f t="shared" si="22"/>
        <v>DWDM-</v>
      </c>
      <c r="U463" s="20"/>
      <c r="V463" s="20"/>
      <c r="W463" s="20"/>
      <c r="X463" s="20">
        <v>0</v>
      </c>
      <c r="Y463" s="20" t="s">
        <v>1505</v>
      </c>
      <c r="Z463" s="20" t="s">
        <v>1505</v>
      </c>
      <c r="AA463" s="132"/>
      <c r="AB463" s="20"/>
      <c r="AC463" s="21"/>
      <c r="AD463" s="21"/>
      <c r="AE463" s="22"/>
      <c r="AF463" s="22"/>
      <c r="AG463" s="23"/>
      <c r="AH463" s="20"/>
      <c r="AI463" s="24"/>
      <c r="AJ463" s="25"/>
      <c r="AK463" s="20"/>
      <c r="AL463" s="20"/>
      <c r="AM463" s="20"/>
      <c r="AN463" t="e">
        <v>#N/A</v>
      </c>
      <c r="AO463" s="79"/>
      <c r="AP463" s="20"/>
      <c r="AQ463" s="20"/>
      <c r="AR463" s="20"/>
      <c r="AS463" s="20"/>
      <c r="AT463" s="27"/>
      <c r="AU463" s="28"/>
      <c r="AV463" s="27"/>
      <c r="AW463" s="20"/>
      <c r="AX463" t="e">
        <f>IF(MATCH(F463,Sheet1!A:A,0),"YES","NO")</f>
        <v>#N/A</v>
      </c>
    </row>
    <row r="464" spans="1:51" ht="43.5" hidden="1" x14ac:dyDescent="0.35">
      <c r="A464" s="81" t="s">
        <v>1406</v>
      </c>
      <c r="B464" s="82" t="e">
        <v>#N/A</v>
      </c>
      <c r="C464" s="19">
        <v>0.52</v>
      </c>
      <c r="D464" s="20" t="s">
        <v>1371</v>
      </c>
      <c r="E464" s="20" t="s">
        <v>655</v>
      </c>
      <c r="F464" s="33" t="s">
        <v>1411</v>
      </c>
      <c r="G464" s="19">
        <v>0.52</v>
      </c>
      <c r="H464" s="37" t="s">
        <v>1412</v>
      </c>
      <c r="I464" s="20" t="s">
        <v>1397</v>
      </c>
      <c r="J464" s="20" t="s">
        <v>158</v>
      </c>
      <c r="K464" s="63">
        <v>45398</v>
      </c>
      <c r="L464" s="21"/>
      <c r="M464" s="21"/>
      <c r="N464" s="21" t="e">
        <v>#N/A</v>
      </c>
      <c r="O464" s="85" t="s">
        <v>1878</v>
      </c>
      <c r="P464" s="20"/>
      <c r="Q464" s="20"/>
      <c r="R464" s="20"/>
      <c r="S464" s="20"/>
      <c r="T464" s="20" t="str">
        <f t="shared" si="22"/>
        <v>DWDM-</v>
      </c>
      <c r="U464" s="20"/>
      <c r="V464" s="20"/>
      <c r="W464" s="20"/>
      <c r="X464" s="20" t="s">
        <v>2243</v>
      </c>
      <c r="Y464" s="20" t="s">
        <v>1504</v>
      </c>
      <c r="Z464" s="20" t="s">
        <v>1504</v>
      </c>
      <c r="AA464" s="132">
        <v>45443</v>
      </c>
      <c r="AB464" s="20" t="str">
        <f>"Wk"&amp;WEEKNUM(AA464,21)</f>
        <v>Wk22</v>
      </c>
      <c r="AC464" s="21"/>
      <c r="AD464" s="21"/>
      <c r="AE464" s="22"/>
      <c r="AF464" s="22" t="s">
        <v>2348</v>
      </c>
      <c r="AG464" s="23"/>
      <c r="AH464" s="20"/>
      <c r="AI464" s="24"/>
      <c r="AJ464" s="25"/>
      <c r="AK464" s="20"/>
      <c r="AL464" s="20"/>
      <c r="AM464" s="20"/>
      <c r="AN464" t="e">
        <v>#N/A</v>
      </c>
      <c r="AO464" s="79"/>
      <c r="AP464" s="20"/>
      <c r="AQ464" s="20"/>
      <c r="AR464" s="20"/>
      <c r="AS464" s="20"/>
      <c r="AT464" s="27"/>
      <c r="AU464" s="28"/>
      <c r="AV464" s="27"/>
      <c r="AW464" s="20"/>
      <c r="AX464" t="e">
        <f>IF(MATCH(F464,Sheet1!A:A,0),"YES","NO")</f>
        <v>#N/A</v>
      </c>
    </row>
    <row r="465" spans="1:50" hidden="1" x14ac:dyDescent="0.35">
      <c r="A465" s="81" t="s">
        <v>1413</v>
      </c>
      <c r="B465" s="82" t="e">
        <v>#N/A</v>
      </c>
      <c r="C465" s="19">
        <v>0.3</v>
      </c>
      <c r="D465" s="20" t="s">
        <v>1371</v>
      </c>
      <c r="E465" s="20" t="s">
        <v>1515</v>
      </c>
      <c r="F465" s="33" t="s">
        <v>1414</v>
      </c>
      <c r="G465" s="19">
        <v>0.3</v>
      </c>
      <c r="H465" s="37" t="s">
        <v>1415</v>
      </c>
      <c r="I465" s="20" t="s">
        <v>1206</v>
      </c>
      <c r="J465" s="20" t="s">
        <v>96</v>
      </c>
      <c r="K465" s="63">
        <v>45399</v>
      </c>
      <c r="L465" s="21"/>
      <c r="M465" s="21"/>
      <c r="N465" s="21" t="e">
        <v>#N/A</v>
      </c>
      <c r="O465" s="85" t="s">
        <v>1878</v>
      </c>
      <c r="P465" s="20"/>
      <c r="Q465" s="20"/>
      <c r="R465" s="20"/>
      <c r="S465" s="20"/>
      <c r="T465" s="20" t="str">
        <f t="shared" si="22"/>
        <v>DWDM-</v>
      </c>
      <c r="U465" s="20"/>
      <c r="V465" s="20"/>
      <c r="W465" s="20"/>
      <c r="X465" s="20">
        <v>0</v>
      </c>
      <c r="Y465" s="20" t="s">
        <v>1505</v>
      </c>
      <c r="Z465" s="20" t="s">
        <v>1505</v>
      </c>
      <c r="AA465" s="132"/>
      <c r="AB465" s="20"/>
      <c r="AC465" s="21"/>
      <c r="AD465" s="21"/>
      <c r="AE465" s="22"/>
      <c r="AF465" s="22" t="s">
        <v>2350</v>
      </c>
      <c r="AG465" s="23"/>
      <c r="AH465" s="20"/>
      <c r="AI465" s="24"/>
      <c r="AJ465" s="25"/>
      <c r="AK465" s="20"/>
      <c r="AL465" s="20"/>
      <c r="AM465" s="20"/>
      <c r="AN465" t="e">
        <v>#N/A</v>
      </c>
      <c r="AO465" s="79"/>
      <c r="AP465" s="20"/>
      <c r="AQ465" s="20"/>
      <c r="AR465" s="20"/>
      <c r="AS465" s="20"/>
      <c r="AT465" s="27"/>
      <c r="AU465" s="28"/>
      <c r="AV465" s="27"/>
      <c r="AW465" s="20"/>
      <c r="AX465" t="e">
        <f>IF(MATCH(F465,Sheet1!A:A,0),"YES","NO")</f>
        <v>#N/A</v>
      </c>
    </row>
    <row r="466" spans="1:50" hidden="1" x14ac:dyDescent="0.35">
      <c r="A466" s="81" t="s">
        <v>1416</v>
      </c>
      <c r="B466" s="82" t="e">
        <v>#N/A</v>
      </c>
      <c r="C466" s="19">
        <v>0.65</v>
      </c>
      <c r="D466" s="20" t="s">
        <v>1371</v>
      </c>
      <c r="E466" s="20" t="s">
        <v>121</v>
      </c>
      <c r="F466" s="33" t="s">
        <v>1417</v>
      </c>
      <c r="G466" s="19">
        <v>0.65</v>
      </c>
      <c r="H466" s="37" t="s">
        <v>123</v>
      </c>
      <c r="I466" s="20" t="s">
        <v>1418</v>
      </c>
      <c r="J466" s="20" t="s">
        <v>96</v>
      </c>
      <c r="K466" s="63">
        <v>45399</v>
      </c>
      <c r="L466" s="21"/>
      <c r="M466" s="21"/>
      <c r="N466" s="21" t="s">
        <v>1994</v>
      </c>
      <c r="O466" s="85" t="s">
        <v>1991</v>
      </c>
      <c r="P466" s="20">
        <v>2024</v>
      </c>
      <c r="Q466" s="20" t="s">
        <v>184</v>
      </c>
      <c r="R466" s="20" t="s">
        <v>39</v>
      </c>
      <c r="S466" s="20" t="s">
        <v>1967</v>
      </c>
      <c r="T466" s="20" t="str">
        <f t="shared" si="22"/>
        <v>DWDM-1475A</v>
      </c>
      <c r="U466" s="20" t="s">
        <v>121</v>
      </c>
      <c r="V466" s="20" t="s">
        <v>1897</v>
      </c>
      <c r="W466" s="20" t="s">
        <v>1824</v>
      </c>
      <c r="X466" s="20" t="s">
        <v>2240</v>
      </c>
      <c r="Y466" s="20" t="s">
        <v>1508</v>
      </c>
      <c r="Z466" s="20" t="s">
        <v>1508</v>
      </c>
      <c r="AA466" s="132"/>
      <c r="AB466" s="20"/>
      <c r="AC466" s="21"/>
      <c r="AD466" s="21"/>
      <c r="AE466" s="22"/>
      <c r="AF466" s="22"/>
      <c r="AG466" s="23"/>
      <c r="AH466" s="20"/>
      <c r="AI466" s="24"/>
      <c r="AJ466" s="25"/>
      <c r="AK466" s="20"/>
      <c r="AL466" s="20"/>
      <c r="AM466" s="20"/>
      <c r="AN466" t="s">
        <v>2298</v>
      </c>
      <c r="AO466" s="79"/>
      <c r="AP466" s="20"/>
      <c r="AQ466" s="20"/>
      <c r="AR466" s="20"/>
      <c r="AS466" s="20"/>
      <c r="AT466" s="27"/>
      <c r="AU466" s="28"/>
      <c r="AV466" s="27"/>
      <c r="AW466" s="20"/>
      <c r="AX466" t="e">
        <f>IF(MATCH(F466,Sheet1!A:A,0),"YES","NO")</f>
        <v>#N/A</v>
      </c>
    </row>
    <row r="467" spans="1:50" hidden="1" x14ac:dyDescent="0.35">
      <c r="A467" s="81" t="s">
        <v>1416</v>
      </c>
      <c r="B467" s="82" t="e">
        <v>#N/A</v>
      </c>
      <c r="C467" s="19">
        <v>0.65</v>
      </c>
      <c r="D467" s="20" t="s">
        <v>1371</v>
      </c>
      <c r="E467" s="20" t="s">
        <v>76</v>
      </c>
      <c r="F467" s="33" t="s">
        <v>1419</v>
      </c>
      <c r="G467" s="19">
        <v>0.65</v>
      </c>
      <c r="H467" s="37" t="s">
        <v>78</v>
      </c>
      <c r="I467" s="20" t="s">
        <v>1420</v>
      </c>
      <c r="J467" s="20" t="s">
        <v>96</v>
      </c>
      <c r="K467" s="63">
        <v>45398</v>
      </c>
      <c r="L467" s="21"/>
      <c r="M467" s="21"/>
      <c r="N467" s="21" t="s">
        <v>1998</v>
      </c>
      <c r="O467" s="85" t="s">
        <v>1990</v>
      </c>
      <c r="P467" s="20">
        <v>2024</v>
      </c>
      <c r="Q467" s="20" t="s">
        <v>184</v>
      </c>
      <c r="R467" s="20" t="s">
        <v>39</v>
      </c>
      <c r="S467" s="20" t="s">
        <v>1970</v>
      </c>
      <c r="T467" s="20" t="str">
        <f t="shared" si="22"/>
        <v>DWDM-1851A</v>
      </c>
      <c r="U467" s="20" t="s">
        <v>76</v>
      </c>
      <c r="V467" s="20" t="s">
        <v>1897</v>
      </c>
      <c r="W467" s="20" t="s">
        <v>1822</v>
      </c>
      <c r="X467" s="20" t="s">
        <v>2243</v>
      </c>
      <c r="Y467" s="20" t="s">
        <v>1504</v>
      </c>
      <c r="Z467" s="20" t="s">
        <v>1504</v>
      </c>
      <c r="AA467" s="132"/>
      <c r="AB467" s="20"/>
      <c r="AC467" s="21"/>
      <c r="AD467" s="21"/>
      <c r="AE467" s="22"/>
      <c r="AF467" s="22"/>
      <c r="AG467" s="23"/>
      <c r="AH467" s="20"/>
      <c r="AI467" s="24"/>
      <c r="AJ467" s="25"/>
      <c r="AK467" s="20"/>
      <c r="AL467" s="20"/>
      <c r="AM467" s="20"/>
      <c r="AN467" t="s">
        <v>2298</v>
      </c>
      <c r="AO467" s="79"/>
      <c r="AP467" s="20"/>
      <c r="AQ467" s="20"/>
      <c r="AR467" s="20"/>
      <c r="AS467" s="20"/>
      <c r="AT467" s="27"/>
      <c r="AU467" s="28"/>
      <c r="AV467" s="27"/>
      <c r="AW467" s="20"/>
      <c r="AX467" t="e">
        <f>IF(MATCH(F467,Sheet1!A:A,0),"YES","NO")</f>
        <v>#N/A</v>
      </c>
    </row>
    <row r="468" spans="1:50" hidden="1" x14ac:dyDescent="0.35">
      <c r="A468" s="81" t="s">
        <v>1416</v>
      </c>
      <c r="B468" s="82" t="e">
        <v>#N/A</v>
      </c>
      <c r="C468" s="19"/>
      <c r="D468" s="20" t="s">
        <v>1371</v>
      </c>
      <c r="E468" s="20" t="s">
        <v>761</v>
      </c>
      <c r="F468" s="33" t="s">
        <v>1421</v>
      </c>
      <c r="G468" s="19"/>
      <c r="H468" s="37" t="s">
        <v>1422</v>
      </c>
      <c r="I468" s="20" t="s">
        <v>1375</v>
      </c>
      <c r="J468" s="20" t="s">
        <v>96</v>
      </c>
      <c r="K468" s="48" t="s">
        <v>41</v>
      </c>
      <c r="L468" s="21"/>
      <c r="M468" s="21"/>
      <c r="N468" s="21" t="s">
        <v>2063</v>
      </c>
      <c r="O468" s="85" t="s">
        <v>1991</v>
      </c>
      <c r="P468" s="20">
        <v>2023</v>
      </c>
      <c r="Q468" s="20" t="s">
        <v>1986</v>
      </c>
      <c r="R468" s="20" t="s">
        <v>39</v>
      </c>
      <c r="S468" s="20" t="s">
        <v>1833</v>
      </c>
      <c r="T468" s="20" t="str">
        <f t="shared" si="22"/>
        <v>DWDM-1246A</v>
      </c>
      <c r="U468" s="20" t="s">
        <v>761</v>
      </c>
      <c r="V468" s="20" t="s">
        <v>40</v>
      </c>
      <c r="W468" s="20" t="s">
        <v>2295</v>
      </c>
      <c r="X468" s="20" t="s">
        <v>2244</v>
      </c>
      <c r="Y468" s="20" t="s">
        <v>1511</v>
      </c>
      <c r="Z468" s="20" t="s">
        <v>1511</v>
      </c>
      <c r="AA468" s="132">
        <v>45442</v>
      </c>
      <c r="AB468" s="20" t="str">
        <f>"Wk"&amp;WEEKNUM(AA468,21)</f>
        <v>Wk22</v>
      </c>
      <c r="AC468" s="21"/>
      <c r="AD468" s="21"/>
      <c r="AE468" s="22"/>
      <c r="AF468" s="22" t="s">
        <v>2351</v>
      </c>
      <c r="AG468" s="23"/>
      <c r="AH468" s="20"/>
      <c r="AI468" s="24"/>
      <c r="AJ468" s="25"/>
      <c r="AK468" s="20"/>
      <c r="AL468" s="20"/>
      <c r="AM468" s="20"/>
      <c r="AN468" t="s">
        <v>2298</v>
      </c>
      <c r="AO468" s="79"/>
      <c r="AP468" s="20"/>
      <c r="AQ468" s="20"/>
      <c r="AR468" s="20"/>
      <c r="AS468" s="20"/>
      <c r="AT468" s="27"/>
      <c r="AU468" s="28"/>
      <c r="AV468" s="27"/>
      <c r="AW468" s="20"/>
      <c r="AX468" t="e">
        <f>IF(MATCH(F468,Sheet1!A:A,0),"YES","NO")</f>
        <v>#N/A</v>
      </c>
    </row>
    <row r="469" spans="1:50" hidden="1" x14ac:dyDescent="0.35">
      <c r="A469" s="81" t="s">
        <v>1416</v>
      </c>
      <c r="B469" s="82" t="e">
        <v>#N/A</v>
      </c>
      <c r="C469" s="19"/>
      <c r="D469" s="20" t="s">
        <v>1371</v>
      </c>
      <c r="E469" s="20" t="s">
        <v>1164</v>
      </c>
      <c r="F469" s="33" t="s">
        <v>1423</v>
      </c>
      <c r="G469" s="19"/>
      <c r="H469" s="37" t="s">
        <v>1424</v>
      </c>
      <c r="I469" s="20" t="s">
        <v>1375</v>
      </c>
      <c r="J469" s="20" t="s">
        <v>96</v>
      </c>
      <c r="K469" s="48" t="s">
        <v>41</v>
      </c>
      <c r="L469" s="21"/>
      <c r="M469" s="21"/>
      <c r="N469" s="21" t="s">
        <v>2031</v>
      </c>
      <c r="O469" s="85" t="s">
        <v>1991</v>
      </c>
      <c r="P469" s="20">
        <v>2024</v>
      </c>
      <c r="Q469" s="20" t="s">
        <v>184</v>
      </c>
      <c r="R469" s="20" t="s">
        <v>39</v>
      </c>
      <c r="S469" s="20" t="s">
        <v>760</v>
      </c>
      <c r="T469" s="20" t="str">
        <f t="shared" si="22"/>
        <v>DWDM-1063B</v>
      </c>
      <c r="U469" s="20" t="s">
        <v>1164</v>
      </c>
      <c r="V469" s="20" t="s">
        <v>1897</v>
      </c>
      <c r="W469" s="20" t="s">
        <v>2295</v>
      </c>
      <c r="X469" s="20" t="s">
        <v>2244</v>
      </c>
      <c r="Y469" s="20" t="s">
        <v>1511</v>
      </c>
      <c r="Z469" s="20" t="s">
        <v>1511</v>
      </c>
      <c r="AA469" s="132">
        <v>45436</v>
      </c>
      <c r="AB469" s="20" t="str">
        <f>"Wk"&amp;WEEKNUM(AA469,21)</f>
        <v>Wk21</v>
      </c>
      <c r="AC469" s="21"/>
      <c r="AD469" s="21"/>
      <c r="AE469" s="22"/>
      <c r="AF469" s="22" t="s">
        <v>2325</v>
      </c>
      <c r="AG469" s="23"/>
      <c r="AH469" s="20"/>
      <c r="AI469" s="24"/>
      <c r="AJ469" s="25"/>
      <c r="AK469" s="20"/>
      <c r="AL469" s="20"/>
      <c r="AM469" s="20"/>
      <c r="AN469" t="s">
        <v>2298</v>
      </c>
      <c r="AO469" s="79"/>
      <c r="AP469" s="20"/>
      <c r="AQ469" s="20"/>
      <c r="AR469" s="20"/>
      <c r="AS469" s="20"/>
      <c r="AT469" s="27"/>
      <c r="AU469" s="28"/>
      <c r="AV469" s="27"/>
      <c r="AW469" s="20"/>
      <c r="AX469" t="e">
        <f>IF(MATCH(F469,Sheet1!A:A,0),"YES","NO")</f>
        <v>#N/A</v>
      </c>
    </row>
    <row r="470" spans="1:50" hidden="1" x14ac:dyDescent="0.35">
      <c r="A470" s="81" t="s">
        <v>1425</v>
      </c>
      <c r="B470" s="82" t="e">
        <v>#N/A</v>
      </c>
      <c r="C470" s="19">
        <v>0.65</v>
      </c>
      <c r="D470" s="20" t="s">
        <v>1371</v>
      </c>
      <c r="E470" s="20" t="s">
        <v>118</v>
      </c>
      <c r="F470" s="33" t="s">
        <v>1426</v>
      </c>
      <c r="G470" s="19">
        <v>0.65</v>
      </c>
      <c r="H470" s="37" t="s">
        <v>1427</v>
      </c>
      <c r="I470" s="20" t="s">
        <v>1418</v>
      </c>
      <c r="J470" s="20" t="s">
        <v>96</v>
      </c>
      <c r="K470" s="63">
        <v>45399</v>
      </c>
      <c r="L470" s="21"/>
      <c r="M470" s="21"/>
      <c r="N470" s="21" t="s">
        <v>2079</v>
      </c>
      <c r="O470" s="85" t="s">
        <v>1991</v>
      </c>
      <c r="P470" s="20">
        <v>2024</v>
      </c>
      <c r="Q470" s="20" t="s">
        <v>1988</v>
      </c>
      <c r="R470" s="20" t="s">
        <v>39</v>
      </c>
      <c r="S470" s="20" t="s">
        <v>1833</v>
      </c>
      <c r="T470" s="20" t="str">
        <f t="shared" si="22"/>
        <v>DWDM-1458A</v>
      </c>
      <c r="U470" s="20" t="s">
        <v>118</v>
      </c>
      <c r="V470" s="20" t="s">
        <v>40</v>
      </c>
      <c r="W470" s="20" t="s">
        <v>1754</v>
      </c>
      <c r="X470" s="20">
        <v>0</v>
      </c>
      <c r="Y470" s="20" t="s">
        <v>1505</v>
      </c>
      <c r="Z470" s="20" t="s">
        <v>1505</v>
      </c>
      <c r="AA470" s="132"/>
      <c r="AB470" s="20"/>
      <c r="AC470" s="21"/>
      <c r="AD470" s="21"/>
      <c r="AE470" s="22"/>
      <c r="AF470" s="22"/>
      <c r="AG470" s="23"/>
      <c r="AH470" s="20"/>
      <c r="AI470" s="24"/>
      <c r="AJ470" s="25"/>
      <c r="AK470" s="20"/>
      <c r="AL470" s="20"/>
      <c r="AM470" s="20"/>
      <c r="AN470" t="s">
        <v>2298</v>
      </c>
      <c r="AO470" s="79"/>
      <c r="AP470" s="20"/>
      <c r="AQ470" s="20"/>
      <c r="AR470" s="20"/>
      <c r="AS470" s="20"/>
      <c r="AT470" s="27"/>
      <c r="AU470" s="28"/>
      <c r="AV470" s="27"/>
      <c r="AW470" s="20"/>
      <c r="AX470" t="e">
        <f>IF(MATCH(F470,Sheet1!A:A,0),"YES","NO")</f>
        <v>#N/A</v>
      </c>
    </row>
    <row r="471" spans="1:50" hidden="1" x14ac:dyDescent="0.35">
      <c r="A471" s="81" t="s">
        <v>1425</v>
      </c>
      <c r="B471" s="82" t="e">
        <v>#N/A</v>
      </c>
      <c r="C471" s="19">
        <v>0.65</v>
      </c>
      <c r="D471" s="20" t="s">
        <v>1371</v>
      </c>
      <c r="E471" s="20" t="s">
        <v>474</v>
      </c>
      <c r="F471" s="33" t="s">
        <v>1428</v>
      </c>
      <c r="G471" s="19">
        <v>0.65</v>
      </c>
      <c r="H471" s="37" t="s">
        <v>1429</v>
      </c>
      <c r="I471" s="20" t="s">
        <v>1418</v>
      </c>
      <c r="J471" s="20" t="s">
        <v>96</v>
      </c>
      <c r="K471" s="63">
        <v>45399</v>
      </c>
      <c r="L471" s="21"/>
      <c r="M471" s="21"/>
      <c r="N471" s="21" t="s">
        <v>2102</v>
      </c>
      <c r="O471" s="85" t="s">
        <v>1990</v>
      </c>
      <c r="P471" s="20">
        <v>2023</v>
      </c>
      <c r="Q471" s="20" t="s">
        <v>1987</v>
      </c>
      <c r="R471" s="20" t="s">
        <v>39</v>
      </c>
      <c r="S471" s="20" t="s">
        <v>1833</v>
      </c>
      <c r="T471" s="20" t="str">
        <f t="shared" si="22"/>
        <v>DWDM-1855B</v>
      </c>
      <c r="U471" s="20" t="s">
        <v>474</v>
      </c>
      <c r="V471" s="20" t="s">
        <v>40</v>
      </c>
      <c r="W471" s="20" t="s">
        <v>1755</v>
      </c>
      <c r="X471" s="20">
        <v>0</v>
      </c>
      <c r="Y471" s="20" t="s">
        <v>1505</v>
      </c>
      <c r="Z471" s="20" t="s">
        <v>1505</v>
      </c>
      <c r="AA471" s="132"/>
      <c r="AB471" s="20"/>
      <c r="AC471" s="21"/>
      <c r="AD471" s="21"/>
      <c r="AE471" s="22"/>
      <c r="AF471" s="22"/>
      <c r="AG471" s="23"/>
      <c r="AH471" s="20"/>
      <c r="AI471" s="24"/>
      <c r="AJ471" s="25"/>
      <c r="AK471" s="20"/>
      <c r="AL471" s="20"/>
      <c r="AM471" s="20"/>
      <c r="AN471" t="s">
        <v>2298</v>
      </c>
      <c r="AO471" s="79"/>
      <c r="AP471" s="20"/>
      <c r="AQ471" s="20"/>
      <c r="AR471" s="20"/>
      <c r="AS471" s="20"/>
      <c r="AT471" s="27"/>
      <c r="AU471" s="28"/>
      <c r="AV471" s="27"/>
      <c r="AW471" s="20"/>
      <c r="AX471" t="e">
        <f>IF(MATCH(F471,Sheet1!A:A,0),"YES","NO")</f>
        <v>#N/A</v>
      </c>
    </row>
    <row r="472" spans="1:50" hidden="1" x14ac:dyDescent="0.35">
      <c r="A472" s="81" t="s">
        <v>1413</v>
      </c>
      <c r="B472" s="82" t="e">
        <v>#N/A</v>
      </c>
      <c r="C472" s="19">
        <v>0.3</v>
      </c>
      <c r="D472" s="20" t="s">
        <v>1371</v>
      </c>
      <c r="E472" s="20" t="s">
        <v>85</v>
      </c>
      <c r="F472" s="33" t="s">
        <v>1430</v>
      </c>
      <c r="G472" s="19">
        <v>0.3</v>
      </c>
      <c r="H472" s="37" t="s">
        <v>1388</v>
      </c>
      <c r="I472" s="20" t="s">
        <v>1420</v>
      </c>
      <c r="J472" s="20" t="s">
        <v>96</v>
      </c>
      <c r="K472" s="63">
        <v>45398</v>
      </c>
      <c r="L472" s="21"/>
      <c r="M472" s="21"/>
      <c r="N472" s="21" t="s">
        <v>2000</v>
      </c>
      <c r="O472" s="85" t="s">
        <v>1991</v>
      </c>
      <c r="P472" s="20">
        <v>2024</v>
      </c>
      <c r="Q472" s="20" t="s">
        <v>184</v>
      </c>
      <c r="R472" s="20" t="s">
        <v>39</v>
      </c>
      <c r="S472" s="20" t="s">
        <v>1971</v>
      </c>
      <c r="T472" s="20" t="str">
        <f t="shared" si="22"/>
        <v>DWDM-1859A</v>
      </c>
      <c r="U472" s="20" t="s">
        <v>85</v>
      </c>
      <c r="V472" s="20" t="s">
        <v>1897</v>
      </c>
      <c r="W472" s="20" t="s">
        <v>1821</v>
      </c>
      <c r="X472" s="20" t="s">
        <v>2243</v>
      </c>
      <c r="Y472" s="20" t="s">
        <v>1504</v>
      </c>
      <c r="Z472" s="20" t="s">
        <v>1504</v>
      </c>
      <c r="AA472" s="132">
        <v>45449</v>
      </c>
      <c r="AB472" s="20" t="str">
        <f>"Wk"&amp;WEEKNUM(AA472,21)</f>
        <v>Wk23</v>
      </c>
      <c r="AC472" s="21"/>
      <c r="AD472" s="21"/>
      <c r="AE472" s="22"/>
      <c r="AF472" s="22" t="s">
        <v>2388</v>
      </c>
      <c r="AG472" s="23"/>
      <c r="AH472" s="20"/>
      <c r="AI472" s="24"/>
      <c r="AJ472" s="25"/>
      <c r="AK472" s="20"/>
      <c r="AL472" s="20"/>
      <c r="AM472" s="20"/>
      <c r="AN472" t="e">
        <v>#N/A</v>
      </c>
      <c r="AO472" s="79"/>
      <c r="AP472" s="20"/>
      <c r="AQ472" s="20"/>
      <c r="AR472" s="20"/>
      <c r="AS472" s="20"/>
      <c r="AT472" s="27"/>
      <c r="AU472" s="28"/>
      <c r="AV472" s="27"/>
      <c r="AW472" s="20"/>
      <c r="AX472" t="e">
        <f>IF(MATCH(F472,Sheet1!A:A,0),"YES","NO")</f>
        <v>#N/A</v>
      </c>
    </row>
    <row r="473" spans="1:50" hidden="1" x14ac:dyDescent="0.35">
      <c r="A473" s="81" t="s">
        <v>1431</v>
      </c>
      <c r="B473" s="82" t="e">
        <v>#N/A</v>
      </c>
      <c r="C473" s="19">
        <v>0.54</v>
      </c>
      <c r="D473" s="20" t="s">
        <v>1371</v>
      </c>
      <c r="E473" s="20" t="s">
        <v>1181</v>
      </c>
      <c r="F473" s="80" t="s">
        <v>1432</v>
      </c>
      <c r="G473" s="19">
        <v>0.54</v>
      </c>
      <c r="H473" s="37" t="s">
        <v>1433</v>
      </c>
      <c r="I473" s="20" t="s">
        <v>1434</v>
      </c>
      <c r="J473" s="20" t="s">
        <v>96</v>
      </c>
      <c r="K473" s="63">
        <v>45400</v>
      </c>
      <c r="L473" s="21"/>
      <c r="M473" s="21"/>
      <c r="N473" s="21" t="e">
        <v>#N/A</v>
      </c>
      <c r="O473" s="85" t="s">
        <v>1878</v>
      </c>
      <c r="P473" s="20"/>
      <c r="Q473" s="20"/>
      <c r="R473" s="20"/>
      <c r="S473" s="20"/>
      <c r="T473" s="20" t="str">
        <f t="shared" si="22"/>
        <v>DWDM-</v>
      </c>
      <c r="U473" s="20"/>
      <c r="V473" s="20"/>
      <c r="W473" s="20"/>
      <c r="X473" s="20">
        <v>0</v>
      </c>
      <c r="Y473" s="20" t="s">
        <v>1505</v>
      </c>
      <c r="Z473" s="20" t="s">
        <v>1505</v>
      </c>
      <c r="AA473" s="132"/>
      <c r="AB473" s="20"/>
      <c r="AC473" s="21"/>
      <c r="AD473" s="21"/>
      <c r="AE473" s="22"/>
      <c r="AF473" s="22" t="s">
        <v>2352</v>
      </c>
      <c r="AG473" s="23"/>
      <c r="AH473" s="20"/>
      <c r="AI473" s="24"/>
      <c r="AJ473" s="25"/>
      <c r="AK473" s="20"/>
      <c r="AL473" s="20"/>
      <c r="AM473" s="20"/>
      <c r="AN473" t="e">
        <v>#N/A</v>
      </c>
      <c r="AO473" s="79"/>
      <c r="AP473" s="20"/>
      <c r="AQ473" s="20"/>
      <c r="AR473" s="20"/>
      <c r="AS473" s="20"/>
      <c r="AT473" s="27"/>
      <c r="AU473" s="28"/>
      <c r="AV473" s="27"/>
      <c r="AW473" s="20"/>
      <c r="AX473" t="e">
        <f>IF(MATCH(F473,Sheet1!A:A,0),"YES","NO")</f>
        <v>#N/A</v>
      </c>
    </row>
    <row r="474" spans="1:50" hidden="1" x14ac:dyDescent="0.35">
      <c r="A474" s="81" t="s">
        <v>1431</v>
      </c>
      <c r="B474" s="82" t="e">
        <v>#N/A</v>
      </c>
      <c r="C474" s="19">
        <v>0.54</v>
      </c>
      <c r="D474" s="20" t="s">
        <v>1371</v>
      </c>
      <c r="E474" s="20" t="s">
        <v>1516</v>
      </c>
      <c r="F474" s="80" t="s">
        <v>1435</v>
      </c>
      <c r="G474" s="19">
        <v>0.54</v>
      </c>
      <c r="H474" s="37" t="s">
        <v>1436</v>
      </c>
      <c r="I474" s="20" t="s">
        <v>1434</v>
      </c>
      <c r="J474" s="20" t="s">
        <v>96</v>
      </c>
      <c r="K474" s="63">
        <v>45400</v>
      </c>
      <c r="L474" s="21"/>
      <c r="M474" s="21"/>
      <c r="N474" s="21" t="e">
        <v>#N/A</v>
      </c>
      <c r="O474" s="85" t="s">
        <v>1878</v>
      </c>
      <c r="P474" s="20"/>
      <c r="Q474" s="20"/>
      <c r="R474" s="20"/>
      <c r="S474" s="20"/>
      <c r="T474" s="20" t="str">
        <f t="shared" si="22"/>
        <v>DWDM-</v>
      </c>
      <c r="U474" s="20"/>
      <c r="V474" s="20"/>
      <c r="W474" s="20"/>
      <c r="X474" s="20">
        <v>0</v>
      </c>
      <c r="Y474" s="20" t="s">
        <v>1505</v>
      </c>
      <c r="Z474" s="20" t="s">
        <v>1505</v>
      </c>
      <c r="AA474" s="132"/>
      <c r="AB474" s="20"/>
      <c r="AC474" s="21"/>
      <c r="AD474" s="21"/>
      <c r="AE474" s="22"/>
      <c r="AF474" s="22" t="s">
        <v>2352</v>
      </c>
      <c r="AG474" s="23"/>
      <c r="AH474" s="20"/>
      <c r="AI474" s="24"/>
      <c r="AJ474" s="25"/>
      <c r="AK474" s="20"/>
      <c r="AL474" s="20"/>
      <c r="AM474" s="20"/>
      <c r="AN474" t="e">
        <v>#N/A</v>
      </c>
      <c r="AO474" s="79"/>
      <c r="AP474" s="20"/>
      <c r="AQ474" s="20"/>
      <c r="AR474" s="20"/>
      <c r="AS474" s="20"/>
      <c r="AT474" s="27"/>
      <c r="AU474" s="28"/>
      <c r="AV474" s="27"/>
      <c r="AW474" s="20"/>
      <c r="AX474" t="e">
        <f>IF(MATCH(F474,Sheet1!A:A,0),"YES","NO")</f>
        <v>#N/A</v>
      </c>
    </row>
    <row r="475" spans="1:50" hidden="1" x14ac:dyDescent="0.35">
      <c r="A475" s="81" t="s">
        <v>1431</v>
      </c>
      <c r="B475" s="82" t="e">
        <v>#N/A</v>
      </c>
      <c r="C475" s="19">
        <v>0.54</v>
      </c>
      <c r="D475" s="20" t="s">
        <v>1371</v>
      </c>
      <c r="E475" s="20" t="s">
        <v>1517</v>
      </c>
      <c r="F475" s="33" t="s">
        <v>1437</v>
      </c>
      <c r="G475" s="19">
        <v>0.54</v>
      </c>
      <c r="H475" s="37" t="s">
        <v>1438</v>
      </c>
      <c r="I475" s="20" t="s">
        <v>1434</v>
      </c>
      <c r="J475" s="20" t="s">
        <v>96</v>
      </c>
      <c r="K475" s="63">
        <v>45400</v>
      </c>
      <c r="L475" s="21"/>
      <c r="M475" s="21"/>
      <c r="N475" s="21" t="e">
        <v>#N/A</v>
      </c>
      <c r="O475" s="85" t="s">
        <v>1878</v>
      </c>
      <c r="P475" s="20"/>
      <c r="Q475" s="20"/>
      <c r="R475" s="20"/>
      <c r="S475" s="20"/>
      <c r="T475" s="20" t="str">
        <f t="shared" si="22"/>
        <v>DWDM-</v>
      </c>
      <c r="U475" s="20"/>
      <c r="V475" s="20"/>
      <c r="W475" s="20"/>
      <c r="X475" s="20">
        <v>0</v>
      </c>
      <c r="Y475" s="20" t="s">
        <v>1505</v>
      </c>
      <c r="Z475" s="20" t="s">
        <v>1505</v>
      </c>
      <c r="AA475" s="132"/>
      <c r="AB475" s="20"/>
      <c r="AC475" s="21"/>
      <c r="AD475" s="21"/>
      <c r="AE475" s="22"/>
      <c r="AF475" s="22" t="s">
        <v>2352</v>
      </c>
      <c r="AG475" s="23"/>
      <c r="AH475" s="20"/>
      <c r="AI475" s="24"/>
      <c r="AJ475" s="25"/>
      <c r="AK475" s="20"/>
      <c r="AL475" s="20"/>
      <c r="AM475" s="20"/>
      <c r="AN475" t="e">
        <v>#N/A</v>
      </c>
      <c r="AO475" s="79"/>
      <c r="AP475" s="20"/>
      <c r="AQ475" s="20"/>
      <c r="AR475" s="20"/>
      <c r="AS475" s="20"/>
      <c r="AT475" s="27"/>
      <c r="AU475" s="28"/>
      <c r="AV475" s="27"/>
      <c r="AW475" s="20"/>
      <c r="AX475" t="e">
        <f>IF(MATCH(F475,Sheet1!A:A,0),"YES","NO")</f>
        <v>#N/A</v>
      </c>
    </row>
    <row r="476" spans="1:50" hidden="1" x14ac:dyDescent="0.35">
      <c r="A476" s="81" t="s">
        <v>1431</v>
      </c>
      <c r="B476" s="82" t="e">
        <v>#N/A</v>
      </c>
      <c r="C476" s="19">
        <v>0.54</v>
      </c>
      <c r="D476" s="20" t="s">
        <v>1371</v>
      </c>
      <c r="E476" s="20" t="s">
        <v>1518</v>
      </c>
      <c r="F476" s="33" t="s">
        <v>1439</v>
      </c>
      <c r="G476" s="19">
        <v>0.54</v>
      </c>
      <c r="H476" s="37" t="s">
        <v>1440</v>
      </c>
      <c r="I476" s="20" t="s">
        <v>1434</v>
      </c>
      <c r="J476" s="20" t="s">
        <v>96</v>
      </c>
      <c r="K476" s="63">
        <v>45400</v>
      </c>
      <c r="L476" s="21"/>
      <c r="M476" s="21"/>
      <c r="N476" s="21" t="e">
        <v>#N/A</v>
      </c>
      <c r="O476" s="85" t="s">
        <v>1878</v>
      </c>
      <c r="P476" s="20"/>
      <c r="Q476" s="20"/>
      <c r="R476" s="20"/>
      <c r="S476" s="20"/>
      <c r="T476" s="20" t="str">
        <f t="shared" si="22"/>
        <v>DWDM-</v>
      </c>
      <c r="U476" s="20"/>
      <c r="V476" s="20"/>
      <c r="W476" s="20"/>
      <c r="X476" s="20">
        <v>0</v>
      </c>
      <c r="Y476" s="20" t="s">
        <v>1505</v>
      </c>
      <c r="Z476" s="20" t="s">
        <v>1505</v>
      </c>
      <c r="AA476" s="132"/>
      <c r="AB476" s="20"/>
      <c r="AC476" s="21"/>
      <c r="AD476" s="21"/>
      <c r="AE476" s="22"/>
      <c r="AF476" s="22" t="s">
        <v>2352</v>
      </c>
      <c r="AG476" s="23"/>
      <c r="AH476" s="20"/>
      <c r="AI476" s="24"/>
      <c r="AJ476" s="25"/>
      <c r="AK476" s="20"/>
      <c r="AL476" s="20"/>
      <c r="AM476" s="20"/>
      <c r="AN476" t="e">
        <v>#N/A</v>
      </c>
      <c r="AO476" s="79"/>
      <c r="AP476" s="20"/>
      <c r="AQ476" s="20"/>
      <c r="AR476" s="20"/>
      <c r="AS476" s="20"/>
      <c r="AT476" s="27"/>
      <c r="AU476" s="28"/>
      <c r="AV476" s="27"/>
      <c r="AW476" s="20"/>
      <c r="AX476" t="e">
        <f>IF(MATCH(F476,Sheet1!A:A,0),"YES","NO")</f>
        <v>#N/A</v>
      </c>
    </row>
    <row r="477" spans="1:50" hidden="1" x14ac:dyDescent="0.35">
      <c r="A477" s="81" t="s">
        <v>1431</v>
      </c>
      <c r="B477" s="82" t="e">
        <v>#N/A</v>
      </c>
      <c r="C477" s="19">
        <v>0.54</v>
      </c>
      <c r="D477" s="20" t="s">
        <v>1371</v>
      </c>
      <c r="E477" s="20" t="s">
        <v>1519</v>
      </c>
      <c r="F477" s="33" t="s">
        <v>1441</v>
      </c>
      <c r="G477" s="19">
        <v>0.54</v>
      </c>
      <c r="H477" s="37" t="s">
        <v>1442</v>
      </c>
      <c r="I477" s="20" t="s">
        <v>1434</v>
      </c>
      <c r="J477" s="20" t="s">
        <v>96</v>
      </c>
      <c r="K477" s="63">
        <v>45400</v>
      </c>
      <c r="L477" s="21"/>
      <c r="M477" s="21"/>
      <c r="N477" s="21" t="e">
        <v>#N/A</v>
      </c>
      <c r="O477" s="85" t="s">
        <v>1878</v>
      </c>
      <c r="P477" s="20"/>
      <c r="Q477" s="20"/>
      <c r="R477" s="20"/>
      <c r="S477" s="20"/>
      <c r="T477" s="20" t="str">
        <f t="shared" si="22"/>
        <v>DWDM-</v>
      </c>
      <c r="U477" s="20"/>
      <c r="V477" s="20"/>
      <c r="W477" s="20"/>
      <c r="X477" s="20">
        <v>0</v>
      </c>
      <c r="Y477" s="20" t="s">
        <v>1505</v>
      </c>
      <c r="Z477" s="20" t="s">
        <v>1505</v>
      </c>
      <c r="AA477" s="132"/>
      <c r="AB477" s="20"/>
      <c r="AC477" s="21"/>
      <c r="AD477" s="21"/>
      <c r="AE477" s="22"/>
      <c r="AF477" s="22" t="s">
        <v>2352</v>
      </c>
      <c r="AG477" s="23"/>
      <c r="AH477" s="20"/>
      <c r="AI477" s="24"/>
      <c r="AJ477" s="25"/>
      <c r="AK477" s="20"/>
      <c r="AL477" s="20"/>
      <c r="AM477" s="20"/>
      <c r="AN477" t="e">
        <v>#N/A</v>
      </c>
      <c r="AO477" s="79"/>
      <c r="AP477" s="20"/>
      <c r="AQ477" s="20"/>
      <c r="AR477" s="20"/>
      <c r="AS477" s="20"/>
      <c r="AT477" s="27"/>
      <c r="AU477" s="28"/>
      <c r="AV477" s="27"/>
      <c r="AW477" s="20"/>
      <c r="AX477" t="e">
        <f>IF(MATCH(F477,Sheet1!A:A,0),"YES","NO")</f>
        <v>#N/A</v>
      </c>
    </row>
    <row r="478" spans="1:50" hidden="1" x14ac:dyDescent="0.35">
      <c r="A478" s="81" t="s">
        <v>1443</v>
      </c>
      <c r="B478" s="82" t="e">
        <v>#N/A</v>
      </c>
      <c r="C478" s="19"/>
      <c r="D478" s="20" t="s">
        <v>1371</v>
      </c>
      <c r="E478" s="20" t="s">
        <v>103</v>
      </c>
      <c r="F478" s="33" t="s">
        <v>1444</v>
      </c>
      <c r="G478" s="19"/>
      <c r="H478" s="37" t="s">
        <v>1445</v>
      </c>
      <c r="I478" s="20" t="s">
        <v>1434</v>
      </c>
      <c r="J478" s="20" t="s">
        <v>96</v>
      </c>
      <c r="K478" s="63">
        <v>45400</v>
      </c>
      <c r="L478" s="21"/>
      <c r="M478" s="21"/>
      <c r="N478" s="21" t="e">
        <v>#N/A</v>
      </c>
      <c r="O478" s="85" t="s">
        <v>1878</v>
      </c>
      <c r="P478" s="20"/>
      <c r="Q478" s="20"/>
      <c r="R478" s="20"/>
      <c r="S478" s="20"/>
      <c r="T478" s="20" t="str">
        <f t="shared" si="22"/>
        <v>DWDM-</v>
      </c>
      <c r="U478" s="20"/>
      <c r="V478" s="20"/>
      <c r="W478" s="20"/>
      <c r="X478" s="20" t="s">
        <v>2240</v>
      </c>
      <c r="Y478" s="20" t="s">
        <v>1505</v>
      </c>
      <c r="Z478" s="20" t="s">
        <v>1506</v>
      </c>
      <c r="AA478" s="132"/>
      <c r="AB478" s="20"/>
      <c r="AC478" s="21"/>
      <c r="AD478" s="21"/>
      <c r="AE478" s="22"/>
      <c r="AF478" s="22"/>
      <c r="AG478" s="23"/>
      <c r="AH478" s="20"/>
      <c r="AI478" s="24"/>
      <c r="AJ478" s="25"/>
      <c r="AK478" s="20"/>
      <c r="AL478" s="20"/>
      <c r="AM478" s="20"/>
      <c r="AN478" t="e">
        <v>#N/A</v>
      </c>
      <c r="AO478" s="79"/>
      <c r="AP478" s="20"/>
      <c r="AQ478" s="20"/>
      <c r="AR478" s="20"/>
      <c r="AS478" s="20"/>
      <c r="AT478" s="27"/>
      <c r="AU478" s="28"/>
      <c r="AV478" s="27"/>
      <c r="AW478" s="20"/>
      <c r="AX478" t="e">
        <f>IF(MATCH(F478,Sheet1!A:A,0),"YES","NO")</f>
        <v>#N/A</v>
      </c>
    </row>
    <row r="479" spans="1:50" hidden="1" x14ac:dyDescent="0.35">
      <c r="A479" s="81" t="s">
        <v>1443</v>
      </c>
      <c r="B479" s="82" t="e">
        <v>#N/A</v>
      </c>
      <c r="C479" s="19"/>
      <c r="D479" s="20" t="s">
        <v>1371</v>
      </c>
      <c r="E479" s="20" t="s">
        <v>1520</v>
      </c>
      <c r="F479" s="33" t="s">
        <v>1446</v>
      </c>
      <c r="G479" s="19"/>
      <c r="H479" s="37" t="s">
        <v>1447</v>
      </c>
      <c r="I479" s="20" t="s">
        <v>1434</v>
      </c>
      <c r="J479" s="20" t="s">
        <v>96</v>
      </c>
      <c r="K479" s="63">
        <v>45400</v>
      </c>
      <c r="L479" s="21"/>
      <c r="M479" s="21"/>
      <c r="N479" s="21" t="e">
        <v>#N/A</v>
      </c>
      <c r="O479" s="85" t="s">
        <v>1878</v>
      </c>
      <c r="P479" s="20"/>
      <c r="Q479" s="20"/>
      <c r="R479" s="20"/>
      <c r="S479" s="20"/>
      <c r="T479" s="20" t="str">
        <f t="shared" si="22"/>
        <v>DWDM-</v>
      </c>
      <c r="U479" s="20"/>
      <c r="V479" s="20"/>
      <c r="W479" s="20"/>
      <c r="X479" s="20">
        <v>0</v>
      </c>
      <c r="Y479" s="20" t="s">
        <v>1505</v>
      </c>
      <c r="Z479" s="20" t="s">
        <v>1505</v>
      </c>
      <c r="AA479" s="132"/>
      <c r="AB479" s="20"/>
      <c r="AC479" s="21"/>
      <c r="AD479" s="21"/>
      <c r="AE479" s="22"/>
      <c r="AF479" s="22"/>
      <c r="AG479" s="23"/>
      <c r="AH479" s="20"/>
      <c r="AI479" s="24"/>
      <c r="AJ479" s="25"/>
      <c r="AK479" s="20"/>
      <c r="AL479" s="20"/>
      <c r="AM479" s="20"/>
      <c r="AN479" t="e">
        <v>#N/A</v>
      </c>
      <c r="AO479" s="79"/>
      <c r="AP479" s="20"/>
      <c r="AQ479" s="20"/>
      <c r="AR479" s="20"/>
      <c r="AS479" s="20"/>
      <c r="AT479" s="27"/>
      <c r="AU479" s="28"/>
      <c r="AV479" s="27"/>
      <c r="AW479" s="20"/>
      <c r="AX479" t="e">
        <f>IF(MATCH(F479,Sheet1!A:A,0),"YES","NO")</f>
        <v>#N/A</v>
      </c>
    </row>
    <row r="480" spans="1:50" hidden="1" x14ac:dyDescent="0.35">
      <c r="A480" s="81" t="s">
        <v>1443</v>
      </c>
      <c r="B480" s="82" t="e">
        <v>#N/A</v>
      </c>
      <c r="C480" s="19"/>
      <c r="D480" s="20" t="s">
        <v>1371</v>
      </c>
      <c r="E480" s="20" t="s">
        <v>1448</v>
      </c>
      <c r="F480" s="33" t="s">
        <v>1449</v>
      </c>
      <c r="G480" s="19"/>
      <c r="H480" s="37" t="s">
        <v>1450</v>
      </c>
      <c r="I480" s="20" t="s">
        <v>1434</v>
      </c>
      <c r="J480" s="20" t="s">
        <v>96</v>
      </c>
      <c r="K480" s="63">
        <v>45400</v>
      </c>
      <c r="L480" s="21"/>
      <c r="M480" s="21"/>
      <c r="N480" s="21" t="e">
        <v>#N/A</v>
      </c>
      <c r="O480" s="85" t="s">
        <v>1878</v>
      </c>
      <c r="P480" s="20"/>
      <c r="Q480" s="20"/>
      <c r="R480" s="20"/>
      <c r="S480" s="20"/>
      <c r="T480" s="20" t="str">
        <f t="shared" si="22"/>
        <v>DWDM-</v>
      </c>
      <c r="U480" s="20"/>
      <c r="V480" s="20"/>
      <c r="W480" s="20"/>
      <c r="X480" s="20">
        <v>0</v>
      </c>
      <c r="Y480" s="20" t="s">
        <v>1505</v>
      </c>
      <c r="Z480" s="20" t="s">
        <v>1505</v>
      </c>
      <c r="AA480" s="132"/>
      <c r="AB480" s="20"/>
      <c r="AC480" s="21"/>
      <c r="AD480" s="21"/>
      <c r="AE480" s="22"/>
      <c r="AF480" s="22"/>
      <c r="AG480" s="23"/>
      <c r="AH480" s="20"/>
      <c r="AI480" s="24"/>
      <c r="AJ480" s="25"/>
      <c r="AK480" s="20"/>
      <c r="AL480" s="20"/>
      <c r="AM480" s="20"/>
      <c r="AN480" t="e">
        <v>#N/A</v>
      </c>
      <c r="AO480" s="79"/>
      <c r="AP480" s="20"/>
      <c r="AQ480" s="20"/>
      <c r="AR480" s="20"/>
      <c r="AS480" s="20"/>
      <c r="AT480" s="27"/>
      <c r="AU480" s="28"/>
      <c r="AV480" s="27"/>
      <c r="AW480" s="20"/>
      <c r="AX480" t="e">
        <f>IF(MATCH(F480,Sheet1!A:A,0),"YES","NO")</f>
        <v>#N/A</v>
      </c>
    </row>
    <row r="481" spans="1:50" hidden="1" x14ac:dyDescent="0.35">
      <c r="A481" s="81" t="s">
        <v>1451</v>
      </c>
      <c r="B481" s="82" t="e">
        <v>#N/A</v>
      </c>
      <c r="C481" s="19">
        <v>0.42</v>
      </c>
      <c r="D481" s="20" t="s">
        <v>1371</v>
      </c>
      <c r="E481" s="20" t="s">
        <v>578</v>
      </c>
      <c r="F481" s="33" t="s">
        <v>1452</v>
      </c>
      <c r="G481" s="19">
        <v>0.42</v>
      </c>
      <c r="H481" s="37" t="s">
        <v>1453</v>
      </c>
      <c r="I481" s="20" t="s">
        <v>1434</v>
      </c>
      <c r="J481" s="20" t="s">
        <v>158</v>
      </c>
      <c r="K481" s="63">
        <v>45398</v>
      </c>
      <c r="L481" s="21"/>
      <c r="M481" s="21"/>
      <c r="N481" s="21" t="e">
        <v>#N/A</v>
      </c>
      <c r="O481" s="85" t="s">
        <v>1878</v>
      </c>
      <c r="P481" s="20"/>
      <c r="Q481" s="20"/>
      <c r="R481" s="20"/>
      <c r="S481" s="20"/>
      <c r="T481" s="20" t="str">
        <f t="shared" si="22"/>
        <v>DWDM-</v>
      </c>
      <c r="U481" s="20"/>
      <c r="V481" s="20"/>
      <c r="W481" s="20"/>
      <c r="X481" s="20">
        <v>0</v>
      </c>
      <c r="Y481" s="20" t="s">
        <v>1505</v>
      </c>
      <c r="Z481" s="20" t="s">
        <v>1505</v>
      </c>
      <c r="AA481" s="132"/>
      <c r="AB481" s="20"/>
      <c r="AC481" s="21"/>
      <c r="AD481" s="21"/>
      <c r="AE481" s="22"/>
      <c r="AF481" s="22" t="s">
        <v>2356</v>
      </c>
      <c r="AG481" s="23"/>
      <c r="AH481" s="20"/>
      <c r="AI481" s="24"/>
      <c r="AJ481" s="25"/>
      <c r="AK481" s="20"/>
      <c r="AL481" s="20"/>
      <c r="AM481" s="20"/>
      <c r="AN481" t="e">
        <v>#N/A</v>
      </c>
      <c r="AO481" s="79"/>
      <c r="AP481" s="20"/>
      <c r="AQ481" s="20"/>
      <c r="AR481" s="20"/>
      <c r="AS481" s="20"/>
      <c r="AT481" s="27"/>
      <c r="AU481" s="28"/>
      <c r="AV481" s="27"/>
      <c r="AW481" s="20"/>
      <c r="AX481" t="e">
        <f>IF(MATCH(F481,Sheet1!A:A,0),"YES","NO")</f>
        <v>#N/A</v>
      </c>
    </row>
    <row r="482" spans="1:50" ht="58" hidden="1" x14ac:dyDescent="0.35">
      <c r="A482" s="81" t="s">
        <v>1451</v>
      </c>
      <c r="B482" s="82" t="e">
        <v>#N/A</v>
      </c>
      <c r="C482" s="19">
        <v>0.42</v>
      </c>
      <c r="D482" s="20" t="s">
        <v>1371</v>
      </c>
      <c r="E482" s="20" t="s">
        <v>575</v>
      </c>
      <c r="F482" s="33" t="s">
        <v>1454</v>
      </c>
      <c r="G482" s="19">
        <v>0.42</v>
      </c>
      <c r="H482" s="37" t="s">
        <v>1405</v>
      </c>
      <c r="I482" s="20" t="s">
        <v>1434</v>
      </c>
      <c r="J482" s="20" t="s">
        <v>158</v>
      </c>
      <c r="K482" s="63">
        <v>45398</v>
      </c>
      <c r="L482" s="21"/>
      <c r="M482" s="21"/>
      <c r="N482" s="21" t="s">
        <v>2164</v>
      </c>
      <c r="O482" s="85" t="s">
        <v>1990</v>
      </c>
      <c r="P482" s="20">
        <v>2024</v>
      </c>
      <c r="Q482" s="20" t="s">
        <v>184</v>
      </c>
      <c r="R482" s="20" t="s">
        <v>39</v>
      </c>
      <c r="S482" s="20" t="s">
        <v>1833</v>
      </c>
      <c r="T482" s="20" t="str">
        <f t="shared" si="22"/>
        <v>DWDM-4992A</v>
      </c>
      <c r="U482" s="20" t="s">
        <v>575</v>
      </c>
      <c r="V482" s="20" t="s">
        <v>40</v>
      </c>
      <c r="W482" s="20" t="s">
        <v>1938</v>
      </c>
      <c r="X482" s="31" t="s">
        <v>146</v>
      </c>
      <c r="Y482" s="20" t="s">
        <v>1506</v>
      </c>
      <c r="Z482" s="20" t="s">
        <v>1506</v>
      </c>
      <c r="AA482" s="132">
        <v>45442</v>
      </c>
      <c r="AB482" s="20" t="str">
        <f>"Wk"&amp;WEEKNUM(AA482,21)</f>
        <v>Wk22</v>
      </c>
      <c r="AC482" s="21"/>
      <c r="AD482" s="21"/>
      <c r="AE482" s="22"/>
      <c r="AF482" s="22" t="s">
        <v>2382</v>
      </c>
      <c r="AG482" s="23"/>
      <c r="AH482" s="20"/>
      <c r="AI482" s="24"/>
      <c r="AJ482" s="25"/>
      <c r="AK482" s="20"/>
      <c r="AL482" s="20"/>
      <c r="AM482" s="20"/>
      <c r="AN482" t="e">
        <v>#N/A</v>
      </c>
      <c r="AO482" s="79"/>
      <c r="AP482" s="20"/>
      <c r="AQ482" s="20"/>
      <c r="AR482" s="20"/>
      <c r="AS482" s="20"/>
      <c r="AT482" s="27"/>
      <c r="AU482" s="28"/>
      <c r="AV482" s="27"/>
      <c r="AW482" s="20"/>
      <c r="AX482" t="e">
        <f>IF(MATCH(F482,Sheet1!A:A,0),"YES","NO")</f>
        <v>#N/A</v>
      </c>
    </row>
    <row r="483" spans="1:50" ht="29" hidden="1" x14ac:dyDescent="0.35">
      <c r="A483" s="81" t="s">
        <v>1451</v>
      </c>
      <c r="B483" s="82" t="e">
        <v>#N/A</v>
      </c>
      <c r="C483" s="19">
        <v>0.42</v>
      </c>
      <c r="D483" s="20" t="s">
        <v>1371</v>
      </c>
      <c r="E483" s="20" t="s">
        <v>1457</v>
      </c>
      <c r="F483" s="33" t="s">
        <v>1455</v>
      </c>
      <c r="G483" s="19">
        <v>0.42</v>
      </c>
      <c r="H483" s="37" t="s">
        <v>1456</v>
      </c>
      <c r="I483" s="20" t="s">
        <v>1434</v>
      </c>
      <c r="J483" s="20" t="s">
        <v>158</v>
      </c>
      <c r="K483" s="63">
        <v>45399</v>
      </c>
      <c r="L483" s="21"/>
      <c r="M483" s="21"/>
      <c r="N483" s="21" t="s">
        <v>2028</v>
      </c>
      <c r="O483" s="85" t="s">
        <v>1991</v>
      </c>
      <c r="P483" s="20">
        <v>2024</v>
      </c>
      <c r="Q483" s="20" t="s">
        <v>184</v>
      </c>
      <c r="R483" s="20" t="s">
        <v>39</v>
      </c>
      <c r="S483" s="20" t="s">
        <v>1451</v>
      </c>
      <c r="T483" s="20" t="str">
        <f t="shared" si="22"/>
        <v>DWDM-4991A</v>
      </c>
      <c r="U483" s="20" t="s">
        <v>1457</v>
      </c>
      <c r="V483" s="20" t="s">
        <v>1897</v>
      </c>
      <c r="W483" s="20" t="s">
        <v>1810</v>
      </c>
      <c r="X483" s="20" t="s">
        <v>2240</v>
      </c>
      <c r="Y483" s="20" t="s">
        <v>1506</v>
      </c>
      <c r="Z483" s="20" t="s">
        <v>1506</v>
      </c>
      <c r="AA483" s="132">
        <v>45441</v>
      </c>
      <c r="AB483" s="20" t="str">
        <f>"Wk"&amp;WEEKNUM(AA483,21)</f>
        <v>Wk22</v>
      </c>
      <c r="AC483" s="21"/>
      <c r="AD483" s="21"/>
      <c r="AE483" s="22"/>
      <c r="AF483" s="22" t="s">
        <v>1879</v>
      </c>
      <c r="AG483" s="23"/>
      <c r="AH483" s="20"/>
      <c r="AI483" s="24"/>
      <c r="AJ483" s="25"/>
      <c r="AK483" s="20"/>
      <c r="AL483" s="20"/>
      <c r="AM483" s="20"/>
      <c r="AN483" t="e">
        <v>#N/A</v>
      </c>
      <c r="AO483" s="79"/>
      <c r="AP483" s="20"/>
      <c r="AQ483" s="20"/>
      <c r="AR483" s="20"/>
      <c r="AS483" s="20"/>
      <c r="AT483" s="27"/>
      <c r="AU483" s="28"/>
      <c r="AV483" s="27"/>
      <c r="AW483" s="20"/>
      <c r="AX483" t="str">
        <f>IF(MATCH(F483,Sheet1!A:A,0),"YES","NO")</f>
        <v>YES</v>
      </c>
    </row>
    <row r="484" spans="1:50" ht="43.5" hidden="1" x14ac:dyDescent="0.35">
      <c r="A484" s="81" t="s">
        <v>1451</v>
      </c>
      <c r="B484" s="82" t="e">
        <v>#N/A</v>
      </c>
      <c r="C484" s="19">
        <v>0.42</v>
      </c>
      <c r="D484" s="20" t="s">
        <v>1371</v>
      </c>
      <c r="E484" s="20" t="s">
        <v>1460</v>
      </c>
      <c r="F484" s="33" t="s">
        <v>1458</v>
      </c>
      <c r="G484" s="19">
        <v>0.42</v>
      </c>
      <c r="H484" s="37" t="s">
        <v>1459</v>
      </c>
      <c r="I484" s="20" t="s">
        <v>1434</v>
      </c>
      <c r="J484" s="20" t="s">
        <v>158</v>
      </c>
      <c r="K484" s="63">
        <v>45399</v>
      </c>
      <c r="L484" s="21"/>
      <c r="M484" s="21"/>
      <c r="N484" s="21" t="s">
        <v>2027</v>
      </c>
      <c r="O484" s="85" t="s">
        <v>1991</v>
      </c>
      <c r="P484" s="20">
        <v>2024</v>
      </c>
      <c r="Q484" s="20" t="s">
        <v>184</v>
      </c>
      <c r="R484" s="20" t="s">
        <v>39</v>
      </c>
      <c r="S484" s="20" t="s">
        <v>1451</v>
      </c>
      <c r="T484" s="20" t="str">
        <f t="shared" si="22"/>
        <v>DWDM-4672A</v>
      </c>
      <c r="U484" s="20" t="s">
        <v>1460</v>
      </c>
      <c r="V484" s="20" t="s">
        <v>1897</v>
      </c>
      <c r="W484" s="20" t="s">
        <v>1811</v>
      </c>
      <c r="X484" s="20" t="s">
        <v>2240</v>
      </c>
      <c r="Y484" s="20" t="s">
        <v>1506</v>
      </c>
      <c r="Z484" s="20" t="s">
        <v>1506</v>
      </c>
      <c r="AA484" s="132">
        <v>45441</v>
      </c>
      <c r="AB484" s="20" t="str">
        <f>"Wk"&amp;WEEKNUM(AA484,21)</f>
        <v>Wk22</v>
      </c>
      <c r="AC484" s="21"/>
      <c r="AD484" s="21"/>
      <c r="AE484" s="22"/>
      <c r="AF484" s="22" t="s">
        <v>2378</v>
      </c>
      <c r="AG484" s="23"/>
      <c r="AH484" s="20"/>
      <c r="AI484" s="24"/>
      <c r="AJ484" s="25"/>
      <c r="AK484" s="20"/>
      <c r="AL484" s="20"/>
      <c r="AM484" s="20"/>
      <c r="AN484" t="e">
        <v>#N/A</v>
      </c>
      <c r="AO484" s="79"/>
      <c r="AP484" s="20"/>
      <c r="AQ484" s="20"/>
      <c r="AR484" s="20"/>
      <c r="AS484" s="20"/>
      <c r="AT484" s="27"/>
      <c r="AU484" s="28"/>
      <c r="AV484" s="27"/>
      <c r="AW484" s="20"/>
      <c r="AX484" t="e">
        <f>IF(MATCH(F484,Sheet1!A:A,0),"YES","NO")</f>
        <v>#N/A</v>
      </c>
    </row>
    <row r="485" spans="1:50" ht="58" hidden="1" x14ac:dyDescent="0.35">
      <c r="A485" s="81" t="s">
        <v>1451</v>
      </c>
      <c r="B485" s="82" t="e">
        <v>#N/A</v>
      </c>
      <c r="C485" s="19">
        <v>0.42</v>
      </c>
      <c r="D485" s="20" t="s">
        <v>1371</v>
      </c>
      <c r="E485" s="20" t="s">
        <v>1463</v>
      </c>
      <c r="F485" s="33" t="s">
        <v>1461</v>
      </c>
      <c r="G485" s="19">
        <v>0.42</v>
      </c>
      <c r="H485" s="37" t="s">
        <v>1462</v>
      </c>
      <c r="I485" s="20" t="s">
        <v>1434</v>
      </c>
      <c r="J485" s="20" t="s">
        <v>158</v>
      </c>
      <c r="K485" s="63">
        <v>45399</v>
      </c>
      <c r="L485" s="21"/>
      <c r="M485" s="21"/>
      <c r="N485" s="21" t="s">
        <v>2026</v>
      </c>
      <c r="O485" s="85" t="s">
        <v>1991</v>
      </c>
      <c r="P485" s="20">
        <v>2024</v>
      </c>
      <c r="Q485" s="20" t="s">
        <v>184</v>
      </c>
      <c r="R485" s="20" t="s">
        <v>39</v>
      </c>
      <c r="S485" s="20" t="s">
        <v>1451</v>
      </c>
      <c r="T485" s="20" t="str">
        <f t="shared" si="22"/>
        <v>DWDM-4665A</v>
      </c>
      <c r="U485" s="20" t="s">
        <v>1463</v>
      </c>
      <c r="V485" s="20" t="s">
        <v>1897</v>
      </c>
      <c r="W485" s="20" t="s">
        <v>1810</v>
      </c>
      <c r="X485" s="20" t="s">
        <v>2240</v>
      </c>
      <c r="Y485" s="20" t="s">
        <v>1506</v>
      </c>
      <c r="Z485" s="20" t="s">
        <v>1506</v>
      </c>
      <c r="AA485" s="132">
        <v>45442</v>
      </c>
      <c r="AB485" s="20" t="str">
        <f>"Wk"&amp;WEEKNUM(AA485,21)</f>
        <v>Wk22</v>
      </c>
      <c r="AC485" s="21"/>
      <c r="AD485" s="21"/>
      <c r="AE485" s="22"/>
      <c r="AF485" s="22" t="s">
        <v>2383</v>
      </c>
      <c r="AG485" s="23"/>
      <c r="AH485" s="20"/>
      <c r="AI485" s="24"/>
      <c r="AJ485" s="25"/>
      <c r="AK485" s="20"/>
      <c r="AL485" s="20"/>
      <c r="AM485" s="20"/>
      <c r="AN485" t="e">
        <v>#N/A</v>
      </c>
      <c r="AO485" s="79"/>
      <c r="AP485" s="20"/>
      <c r="AQ485" s="20"/>
      <c r="AR485" s="20"/>
      <c r="AS485" s="20"/>
      <c r="AT485" s="27"/>
      <c r="AU485" s="28"/>
      <c r="AV485" s="27"/>
      <c r="AW485" s="20"/>
      <c r="AX485" t="e">
        <f>IF(MATCH(F485,Sheet1!A:A,0),"YES","NO")</f>
        <v>#N/A</v>
      </c>
    </row>
    <row r="486" spans="1:50" ht="58" hidden="1" x14ac:dyDescent="0.35">
      <c r="A486" s="81" t="s">
        <v>1464</v>
      </c>
      <c r="B486" s="82" t="e">
        <v>#N/A</v>
      </c>
      <c r="C486" s="19">
        <v>0.38</v>
      </c>
      <c r="D486" s="20" t="s">
        <v>1371</v>
      </c>
      <c r="E486" s="20" t="s">
        <v>555</v>
      </c>
      <c r="F486" s="120" t="s">
        <v>1465</v>
      </c>
      <c r="G486" s="19">
        <v>0.38</v>
      </c>
      <c r="H486" s="85" t="s">
        <v>1466</v>
      </c>
      <c r="I486" s="20" t="s">
        <v>1434</v>
      </c>
      <c r="J486" s="20" t="s">
        <v>158</v>
      </c>
      <c r="K486" s="63">
        <v>45399</v>
      </c>
      <c r="L486" s="21"/>
      <c r="M486" s="21"/>
      <c r="N486" s="21" t="s">
        <v>2029</v>
      </c>
      <c r="O486" s="85" t="s">
        <v>1991</v>
      </c>
      <c r="P486" s="20">
        <v>2024</v>
      </c>
      <c r="Q486" s="20" t="s">
        <v>184</v>
      </c>
      <c r="R486" s="20" t="s">
        <v>39</v>
      </c>
      <c r="S486" s="20" t="s">
        <v>1980</v>
      </c>
      <c r="T486" s="20" t="str">
        <f t="shared" si="22"/>
        <v>DWDM-4998A</v>
      </c>
      <c r="U486" s="20" t="s">
        <v>555</v>
      </c>
      <c r="V486" s="20" t="s">
        <v>1897</v>
      </c>
      <c r="W486" s="20" t="s">
        <v>1794</v>
      </c>
      <c r="X486" s="20" t="s">
        <v>2240</v>
      </c>
      <c r="Y486" s="20" t="s">
        <v>1504</v>
      </c>
      <c r="Z486" s="20" t="s">
        <v>1504</v>
      </c>
      <c r="AA486" s="132">
        <v>45443</v>
      </c>
      <c r="AB486" s="20" t="str">
        <f>"Wk"&amp;WEEKNUM(AA486,21)</f>
        <v>Wk22</v>
      </c>
      <c r="AC486" s="21"/>
      <c r="AD486" s="21"/>
      <c r="AE486" s="22"/>
      <c r="AF486" s="126" t="s">
        <v>2384</v>
      </c>
      <c r="AG486" s="23"/>
      <c r="AH486" s="20"/>
      <c r="AI486" s="24"/>
      <c r="AJ486" s="25"/>
      <c r="AK486" s="20"/>
      <c r="AL486" s="20"/>
      <c r="AM486" s="20"/>
      <c r="AN486" t="s">
        <v>2300</v>
      </c>
      <c r="AO486" s="79"/>
      <c r="AP486" s="20"/>
      <c r="AQ486" s="20"/>
      <c r="AR486" s="20"/>
      <c r="AS486" s="20"/>
      <c r="AT486" s="27"/>
      <c r="AU486" s="28"/>
      <c r="AV486" s="27"/>
      <c r="AW486" s="20"/>
      <c r="AX486" t="e">
        <f>IF(MATCH(F486,Sheet1!A:A,0),"YES","NO")</f>
        <v>#N/A</v>
      </c>
    </row>
    <row r="487" spans="1:50" hidden="1" x14ac:dyDescent="0.35">
      <c r="A487" s="81" t="s">
        <v>1464</v>
      </c>
      <c r="B487" s="82" t="e">
        <v>#N/A</v>
      </c>
      <c r="C487" s="19">
        <v>0.38</v>
      </c>
      <c r="D487" s="20" t="s">
        <v>1371</v>
      </c>
      <c r="E487" s="20" t="s">
        <v>702</v>
      </c>
      <c r="F487" s="120" t="s">
        <v>1467</v>
      </c>
      <c r="G487" s="19">
        <v>0.38</v>
      </c>
      <c r="H487" s="85" t="s">
        <v>1401</v>
      </c>
      <c r="I487" s="20" t="s">
        <v>1434</v>
      </c>
      <c r="J487" s="20" t="s">
        <v>158</v>
      </c>
      <c r="K487" s="63">
        <v>45398</v>
      </c>
      <c r="L487" s="21"/>
      <c r="M487" s="21"/>
      <c r="N487" s="21" t="e">
        <v>#N/A</v>
      </c>
      <c r="O487" s="85" t="s">
        <v>1878</v>
      </c>
      <c r="P487" s="20"/>
      <c r="Q487" s="20"/>
      <c r="R487" s="20"/>
      <c r="S487" s="20"/>
      <c r="T487" s="20" t="str">
        <f t="shared" si="22"/>
        <v>DWDM-</v>
      </c>
      <c r="U487" s="20"/>
      <c r="V487" s="20"/>
      <c r="W487" s="20"/>
      <c r="X487" s="20" t="s">
        <v>2240</v>
      </c>
      <c r="Y487" s="20" t="s">
        <v>1507</v>
      </c>
      <c r="Z487" s="20" t="s">
        <v>1507</v>
      </c>
      <c r="AA487" s="132"/>
      <c r="AB487" s="20"/>
      <c r="AC487" s="21"/>
      <c r="AD487" s="21"/>
      <c r="AE487" s="22"/>
      <c r="AF487" s="22"/>
      <c r="AG487" s="23"/>
      <c r="AH487" s="20"/>
      <c r="AI487" s="24"/>
      <c r="AJ487" s="25"/>
      <c r="AK487" s="20"/>
      <c r="AL487" s="20"/>
      <c r="AM487" s="20"/>
      <c r="AN487" t="s">
        <v>2300</v>
      </c>
      <c r="AO487" s="79"/>
      <c r="AP487" s="20"/>
      <c r="AQ487" s="20"/>
      <c r="AR487" s="20"/>
      <c r="AS487" s="20"/>
      <c r="AT487" s="27"/>
      <c r="AU487" s="28"/>
      <c r="AV487" s="27"/>
      <c r="AW487" s="20"/>
      <c r="AX487" t="e">
        <f>IF(MATCH(F487,Sheet1!A:A,0),"YES","NO")</f>
        <v>#N/A</v>
      </c>
    </row>
    <row r="488" spans="1:50" hidden="1" x14ac:dyDescent="0.35">
      <c r="A488" s="81" t="s">
        <v>1464</v>
      </c>
      <c r="B488" s="82" t="e">
        <v>#N/A</v>
      </c>
      <c r="C488" s="19">
        <v>0.38</v>
      </c>
      <c r="D488" s="20" t="s">
        <v>1371</v>
      </c>
      <c r="E488" s="20" t="s">
        <v>1521</v>
      </c>
      <c r="F488" s="120" t="s">
        <v>1468</v>
      </c>
      <c r="G488" s="19">
        <v>0.38</v>
      </c>
      <c r="H488" s="85" t="s">
        <v>1469</v>
      </c>
      <c r="I488" s="20" t="s">
        <v>1434</v>
      </c>
      <c r="J488" s="20" t="s">
        <v>158</v>
      </c>
      <c r="K488" s="63">
        <v>45398</v>
      </c>
      <c r="L488" s="21"/>
      <c r="M488" s="21"/>
      <c r="N488" s="21" t="e">
        <v>#N/A</v>
      </c>
      <c r="O488" s="85" t="s">
        <v>1878</v>
      </c>
      <c r="P488" s="20"/>
      <c r="Q488" s="20"/>
      <c r="R488" s="20"/>
      <c r="S488" s="20"/>
      <c r="T488" s="20" t="str">
        <f t="shared" si="22"/>
        <v>DWDM-</v>
      </c>
      <c r="U488" s="20"/>
      <c r="V488" s="20"/>
      <c r="W488" s="20"/>
      <c r="X488" s="20">
        <v>0</v>
      </c>
      <c r="Y488" s="20" t="s">
        <v>1505</v>
      </c>
      <c r="Z488" s="20" t="s">
        <v>1505</v>
      </c>
      <c r="AA488" s="132"/>
      <c r="AB488" s="20"/>
      <c r="AC488" s="21"/>
      <c r="AD488" s="21"/>
      <c r="AE488" s="22"/>
      <c r="AF488" s="22"/>
      <c r="AG488" s="23"/>
      <c r="AH488" s="20"/>
      <c r="AI488" s="24"/>
      <c r="AJ488" s="25"/>
      <c r="AK488" s="20"/>
      <c r="AL488" s="20"/>
      <c r="AM488" s="20"/>
      <c r="AN488" t="s">
        <v>2300</v>
      </c>
      <c r="AO488" s="79"/>
      <c r="AP488" s="20"/>
      <c r="AQ488" s="20"/>
      <c r="AR488" s="20"/>
      <c r="AS488" s="20"/>
      <c r="AT488" s="27"/>
      <c r="AU488" s="28"/>
      <c r="AV488" s="27"/>
      <c r="AW488" s="20"/>
      <c r="AX488" t="e">
        <f>IF(MATCH(F488,Sheet1!A:A,0),"YES","NO")</f>
        <v>#N/A</v>
      </c>
    </row>
    <row r="489" spans="1:50" hidden="1" x14ac:dyDescent="0.35">
      <c r="A489" s="81" t="s">
        <v>1464</v>
      </c>
      <c r="B489" s="82" t="e">
        <v>#N/A</v>
      </c>
      <c r="C489" s="19">
        <v>0.38</v>
      </c>
      <c r="D489" s="20" t="s">
        <v>1371</v>
      </c>
      <c r="E489" s="20" t="s">
        <v>1522</v>
      </c>
      <c r="F489" s="120" t="s">
        <v>1470</v>
      </c>
      <c r="G489" s="19">
        <v>0.38</v>
      </c>
      <c r="H489" s="85" t="s">
        <v>1471</v>
      </c>
      <c r="I489" s="20" t="s">
        <v>1434</v>
      </c>
      <c r="J489" s="20" t="s">
        <v>158</v>
      </c>
      <c r="K489" s="63">
        <v>45399</v>
      </c>
      <c r="L489" s="21"/>
      <c r="M489" s="21"/>
      <c r="N489" s="21" t="e">
        <v>#N/A</v>
      </c>
      <c r="O489" s="85" t="s">
        <v>1878</v>
      </c>
      <c r="P489" s="20"/>
      <c r="Q489" s="20"/>
      <c r="R489" s="20"/>
      <c r="S489" s="20"/>
      <c r="T489" s="20" t="str">
        <f t="shared" si="22"/>
        <v>DWDM-</v>
      </c>
      <c r="U489" s="20"/>
      <c r="V489" s="20"/>
      <c r="W489" s="20"/>
      <c r="X489" s="20">
        <v>0</v>
      </c>
      <c r="Y489" s="20" t="s">
        <v>1505</v>
      </c>
      <c r="Z489" s="20" t="s">
        <v>1505</v>
      </c>
      <c r="AA489" s="132"/>
      <c r="AB489" s="20"/>
      <c r="AC489" s="21"/>
      <c r="AD489" s="21"/>
      <c r="AE489" s="22"/>
      <c r="AF489" s="22"/>
      <c r="AG489" s="23"/>
      <c r="AH489" s="20"/>
      <c r="AI489" s="24"/>
      <c r="AJ489" s="25"/>
      <c r="AK489" s="20"/>
      <c r="AL489" s="20"/>
      <c r="AM489" s="20"/>
      <c r="AN489" t="s">
        <v>2300</v>
      </c>
      <c r="AO489" s="79"/>
      <c r="AP489" s="20"/>
      <c r="AQ489" s="20"/>
      <c r="AR489" s="20"/>
      <c r="AS489" s="20"/>
      <c r="AT489" s="27"/>
      <c r="AU489" s="28"/>
      <c r="AV489" s="27"/>
      <c r="AW489" s="20"/>
      <c r="AX489" t="e">
        <f>IF(MATCH(F489,Sheet1!A:A,0),"YES","NO")</f>
        <v>#N/A</v>
      </c>
    </row>
    <row r="490" spans="1:50" hidden="1" x14ac:dyDescent="0.35">
      <c r="A490" s="81" t="s">
        <v>1464</v>
      </c>
      <c r="B490" s="82" t="e">
        <v>#N/A</v>
      </c>
      <c r="C490" s="19">
        <v>0.38</v>
      </c>
      <c r="D490" s="20" t="s">
        <v>1371</v>
      </c>
      <c r="E490" s="20" t="s">
        <v>1523</v>
      </c>
      <c r="F490" s="120" t="s">
        <v>1472</v>
      </c>
      <c r="G490" s="19">
        <v>0.38</v>
      </c>
      <c r="H490" s="85" t="s">
        <v>1473</v>
      </c>
      <c r="I490" s="20" t="s">
        <v>1434</v>
      </c>
      <c r="J490" s="20" t="s">
        <v>158</v>
      </c>
      <c r="K490" s="63">
        <v>45399</v>
      </c>
      <c r="L490" s="21"/>
      <c r="M490" s="21"/>
      <c r="N490" s="21" t="e">
        <v>#N/A</v>
      </c>
      <c r="O490" s="85" t="s">
        <v>1878</v>
      </c>
      <c r="P490" s="20"/>
      <c r="Q490" s="20"/>
      <c r="R490" s="20"/>
      <c r="S490" s="20"/>
      <c r="T490" s="20" t="str">
        <f t="shared" si="22"/>
        <v>DWDM-</v>
      </c>
      <c r="U490" s="20"/>
      <c r="V490" s="20"/>
      <c r="W490" s="20"/>
      <c r="X490" s="20">
        <v>0</v>
      </c>
      <c r="Y490" s="20" t="s">
        <v>1505</v>
      </c>
      <c r="Z490" s="20" t="s">
        <v>1505</v>
      </c>
      <c r="AA490" s="132"/>
      <c r="AB490" s="20"/>
      <c r="AC490" s="21"/>
      <c r="AD490" s="21"/>
      <c r="AE490" s="22"/>
      <c r="AF490" s="22"/>
      <c r="AG490" s="23"/>
      <c r="AH490" s="20"/>
      <c r="AI490" s="24"/>
      <c r="AJ490" s="25"/>
      <c r="AK490" s="20"/>
      <c r="AL490" s="20"/>
      <c r="AM490" s="20"/>
      <c r="AN490" t="s">
        <v>2300</v>
      </c>
      <c r="AO490" s="79"/>
      <c r="AP490" s="20"/>
      <c r="AQ490" s="20"/>
      <c r="AR490" s="20"/>
      <c r="AS490" s="20"/>
      <c r="AT490" s="27"/>
      <c r="AU490" s="28"/>
      <c r="AV490" s="27"/>
      <c r="AW490" s="20"/>
      <c r="AX490" t="e">
        <f>IF(MATCH(F490,Sheet1!A:A,0),"YES","NO")</f>
        <v>#N/A</v>
      </c>
    </row>
    <row r="491" spans="1:50" hidden="1" x14ac:dyDescent="0.35">
      <c r="A491" s="75" t="s">
        <v>1464</v>
      </c>
      <c r="B491" s="76" t="e">
        <v>#N/A</v>
      </c>
      <c r="C491" s="19">
        <v>0.38</v>
      </c>
      <c r="D491" s="20" t="s">
        <v>1371</v>
      </c>
      <c r="E491" s="20" t="s">
        <v>1524</v>
      </c>
      <c r="F491" s="120" t="s">
        <v>1474</v>
      </c>
      <c r="G491" s="19">
        <v>0.38</v>
      </c>
      <c r="H491" s="86" t="s">
        <v>1475</v>
      </c>
      <c r="I491" s="20" t="s">
        <v>1434</v>
      </c>
      <c r="J491" s="20" t="s">
        <v>158</v>
      </c>
      <c r="K491" s="63">
        <v>45399</v>
      </c>
      <c r="L491" s="63"/>
      <c r="M491" s="63"/>
      <c r="N491" s="21" t="e">
        <v>#N/A</v>
      </c>
      <c r="O491" s="85" t="s">
        <v>1878</v>
      </c>
      <c r="P491" s="48"/>
      <c r="Q491" s="48"/>
      <c r="R491" s="48"/>
      <c r="S491" s="48"/>
      <c r="T491" s="20" t="str">
        <f t="shared" si="22"/>
        <v>DWDM-</v>
      </c>
      <c r="U491" s="48"/>
      <c r="V491" s="48"/>
      <c r="W491" s="48"/>
      <c r="X491" s="20">
        <v>0</v>
      </c>
      <c r="Y491" s="20" t="s">
        <v>1505</v>
      </c>
      <c r="Z491" s="20" t="s">
        <v>1505</v>
      </c>
      <c r="AA491" s="137"/>
      <c r="AB491" s="20"/>
      <c r="AC491" s="21"/>
      <c r="AD491" s="63"/>
      <c r="AE491" s="64"/>
      <c r="AF491" s="22"/>
      <c r="AG491" s="71"/>
      <c r="AH491" s="48"/>
      <c r="AI491" s="72"/>
      <c r="AJ491" s="67"/>
      <c r="AK491" s="48"/>
      <c r="AL491" s="48"/>
      <c r="AM491" s="20"/>
      <c r="AN491" t="s">
        <v>2300</v>
      </c>
      <c r="AO491" s="78"/>
      <c r="AP491" s="48"/>
      <c r="AQ491" s="48"/>
      <c r="AR491" s="48"/>
      <c r="AS491" s="48"/>
      <c r="AT491" s="69"/>
      <c r="AU491" s="70"/>
      <c r="AV491" s="69"/>
      <c r="AW491" s="48"/>
      <c r="AX491" t="e">
        <f>IF(MATCH(F491,Sheet1!A:A,0),"YES","NO")</f>
        <v>#N/A</v>
      </c>
    </row>
    <row r="492" spans="1:50" ht="58" hidden="1" x14ac:dyDescent="0.35">
      <c r="A492" s="81" t="s">
        <v>1476</v>
      </c>
      <c r="B492" s="82" t="e">
        <v>#N/A</v>
      </c>
      <c r="C492" s="19">
        <v>0.6</v>
      </c>
      <c r="D492" s="20" t="s">
        <v>1371</v>
      </c>
      <c r="E492" s="20" t="s">
        <v>655</v>
      </c>
      <c r="F492" s="33" t="s">
        <v>1477</v>
      </c>
      <c r="G492" s="19">
        <v>0.6</v>
      </c>
      <c r="H492" s="85" t="s">
        <v>1478</v>
      </c>
      <c r="I492" s="20" t="s">
        <v>1418</v>
      </c>
      <c r="J492" s="20" t="s">
        <v>158</v>
      </c>
      <c r="K492" s="63">
        <v>45398</v>
      </c>
      <c r="L492" s="21"/>
      <c r="M492" s="21"/>
      <c r="N492" s="21" t="e">
        <v>#N/A</v>
      </c>
      <c r="O492" s="85" t="s">
        <v>1878</v>
      </c>
      <c r="P492" s="20"/>
      <c r="Q492" s="20"/>
      <c r="R492" s="20"/>
      <c r="S492" s="20"/>
      <c r="T492" s="20" t="str">
        <f t="shared" si="22"/>
        <v>DWDM-</v>
      </c>
      <c r="U492" s="20"/>
      <c r="V492" s="20"/>
      <c r="W492" s="20"/>
      <c r="X492" s="20" t="s">
        <v>2240</v>
      </c>
      <c r="Y492" s="20" t="s">
        <v>1504</v>
      </c>
      <c r="Z492" s="20" t="s">
        <v>1504</v>
      </c>
      <c r="AA492" s="132">
        <v>45443</v>
      </c>
      <c r="AB492" s="20" t="str">
        <f>"Wk"&amp;WEEKNUM(AA492,21)</f>
        <v>Wk22</v>
      </c>
      <c r="AC492" s="21"/>
      <c r="AD492" s="21"/>
      <c r="AE492" s="22"/>
      <c r="AF492" s="22" t="s">
        <v>2383</v>
      </c>
      <c r="AG492" s="23"/>
      <c r="AH492" s="20"/>
      <c r="AI492" s="24"/>
      <c r="AJ492" s="25"/>
      <c r="AK492" s="20"/>
      <c r="AL492" s="20"/>
      <c r="AM492" s="20"/>
      <c r="AN492" t="e">
        <v>#N/A</v>
      </c>
      <c r="AO492" s="79"/>
      <c r="AP492" s="20"/>
      <c r="AQ492" s="20"/>
      <c r="AR492" s="20"/>
      <c r="AS492" s="20"/>
      <c r="AT492" s="27"/>
      <c r="AU492" s="28"/>
      <c r="AV492" s="27"/>
      <c r="AW492" s="20"/>
      <c r="AX492" t="e">
        <f>IF(MATCH(F492,Sheet1!A:A,0),"YES","NO")</f>
        <v>#N/A</v>
      </c>
    </row>
    <row r="493" spans="1:50" hidden="1" x14ac:dyDescent="0.35">
      <c r="A493" s="81" t="s">
        <v>1476</v>
      </c>
      <c r="B493" s="82" t="e">
        <v>#N/A</v>
      </c>
      <c r="C493" s="19">
        <v>0.6</v>
      </c>
      <c r="D493" s="20" t="s">
        <v>1371</v>
      </c>
      <c r="E493" s="20" t="s">
        <v>642</v>
      </c>
      <c r="F493" s="33" t="s">
        <v>1479</v>
      </c>
      <c r="G493" s="19">
        <v>0.6</v>
      </c>
      <c r="H493" s="85" t="s">
        <v>1410</v>
      </c>
      <c r="I493" s="20" t="s">
        <v>1418</v>
      </c>
      <c r="J493" s="20" t="s">
        <v>158</v>
      </c>
      <c r="K493" s="63">
        <v>45398</v>
      </c>
      <c r="L493" s="21"/>
      <c r="M493" s="21"/>
      <c r="N493" s="21" t="e">
        <v>#N/A</v>
      </c>
      <c r="O493" s="85" t="s">
        <v>1878</v>
      </c>
      <c r="P493" s="20"/>
      <c r="Q493" s="20"/>
      <c r="R493" s="20"/>
      <c r="S493" s="20"/>
      <c r="T493" s="20" t="str">
        <f t="shared" si="22"/>
        <v>DWDM-</v>
      </c>
      <c r="U493" s="20"/>
      <c r="V493" s="20"/>
      <c r="W493" s="20"/>
      <c r="X493" s="20">
        <v>0</v>
      </c>
      <c r="Y493" s="20" t="s">
        <v>1505</v>
      </c>
      <c r="Z493" s="20" t="s">
        <v>1505</v>
      </c>
      <c r="AA493" s="132"/>
      <c r="AB493" s="20"/>
      <c r="AC493" s="21"/>
      <c r="AD493" s="21"/>
      <c r="AE493" s="22"/>
      <c r="AF493" s="22"/>
      <c r="AG493" s="23"/>
      <c r="AH493" s="20"/>
      <c r="AI493" s="24"/>
      <c r="AJ493" s="25"/>
      <c r="AK493" s="20"/>
      <c r="AL493" s="20"/>
      <c r="AM493" s="20"/>
      <c r="AN493" t="e">
        <v>#N/A</v>
      </c>
      <c r="AO493" s="79"/>
      <c r="AP493" s="20"/>
      <c r="AQ493" s="20"/>
      <c r="AR493" s="20"/>
      <c r="AS493" s="20"/>
      <c r="AT493" s="27"/>
      <c r="AU493" s="28"/>
      <c r="AV493" s="27"/>
      <c r="AW493" s="20"/>
      <c r="AX493" t="e">
        <f>IF(MATCH(F493,Sheet1!A:A,0),"YES","NO")</f>
        <v>#N/A</v>
      </c>
    </row>
    <row r="494" spans="1:50" hidden="1" x14ac:dyDescent="0.35">
      <c r="A494" s="81" t="s">
        <v>1476</v>
      </c>
      <c r="B494" s="82" t="e">
        <v>#N/A</v>
      </c>
      <c r="C494" s="19">
        <v>0.6</v>
      </c>
      <c r="D494" s="20" t="s">
        <v>1371</v>
      </c>
      <c r="E494" s="20" t="s">
        <v>1525</v>
      </c>
      <c r="F494" s="33" t="s">
        <v>1480</v>
      </c>
      <c r="G494" s="19">
        <v>0.6</v>
      </c>
      <c r="H494" s="85" t="s">
        <v>1481</v>
      </c>
      <c r="I494" s="20" t="s">
        <v>1434</v>
      </c>
      <c r="J494" s="20" t="s">
        <v>158</v>
      </c>
      <c r="K494" s="21">
        <v>45400</v>
      </c>
      <c r="L494" s="21"/>
      <c r="M494" s="21"/>
      <c r="N494" s="21" t="e">
        <v>#N/A</v>
      </c>
      <c r="O494" s="85" t="s">
        <v>1878</v>
      </c>
      <c r="P494" s="20"/>
      <c r="Q494" s="20"/>
      <c r="R494" s="20"/>
      <c r="S494" s="20"/>
      <c r="T494" s="20" t="str">
        <f t="shared" si="22"/>
        <v>DWDM-</v>
      </c>
      <c r="U494" s="20"/>
      <c r="V494" s="20"/>
      <c r="W494" s="20"/>
      <c r="X494" s="20">
        <v>0</v>
      </c>
      <c r="Y494" s="20" t="s">
        <v>1505</v>
      </c>
      <c r="Z494" s="20" t="s">
        <v>1505</v>
      </c>
      <c r="AA494" s="132"/>
      <c r="AB494" s="20"/>
      <c r="AC494" s="21"/>
      <c r="AD494" s="21"/>
      <c r="AE494" s="22"/>
      <c r="AF494" s="22"/>
      <c r="AG494" s="23"/>
      <c r="AH494" s="20"/>
      <c r="AI494" s="24"/>
      <c r="AJ494" s="25"/>
      <c r="AK494" s="20"/>
      <c r="AL494" s="20"/>
      <c r="AM494" s="20"/>
      <c r="AN494" t="e">
        <v>#N/A</v>
      </c>
      <c r="AO494" s="79"/>
      <c r="AP494" s="20"/>
      <c r="AQ494" s="20"/>
      <c r="AR494" s="20"/>
      <c r="AS494" s="20"/>
      <c r="AT494" s="27"/>
      <c r="AU494" s="28"/>
      <c r="AV494" s="27"/>
      <c r="AW494" s="20"/>
      <c r="AX494" t="e">
        <f>IF(MATCH(F494,Sheet1!A:A,0),"YES","NO")</f>
        <v>#N/A</v>
      </c>
    </row>
    <row r="495" spans="1:50" hidden="1" x14ac:dyDescent="0.35">
      <c r="A495" s="81" t="s">
        <v>1476</v>
      </c>
      <c r="B495" s="82" t="e">
        <v>#N/A</v>
      </c>
      <c r="C495" s="19">
        <v>0.6</v>
      </c>
      <c r="D495" s="20" t="s">
        <v>1371</v>
      </c>
      <c r="E495" s="20" t="s">
        <v>1482</v>
      </c>
      <c r="F495" s="33" t="s">
        <v>1483</v>
      </c>
      <c r="G495" s="19">
        <v>0.6</v>
      </c>
      <c r="H495" s="85" t="s">
        <v>1484</v>
      </c>
      <c r="I495" s="20" t="s">
        <v>1434</v>
      </c>
      <c r="J495" s="20" t="s">
        <v>158</v>
      </c>
      <c r="K495" s="21">
        <v>45400</v>
      </c>
      <c r="L495" s="21"/>
      <c r="M495" s="21"/>
      <c r="N495" s="21" t="e">
        <v>#N/A</v>
      </c>
      <c r="O495" s="85" t="s">
        <v>1878</v>
      </c>
      <c r="P495" s="20"/>
      <c r="Q495" s="20"/>
      <c r="R495" s="20"/>
      <c r="S495" s="20"/>
      <c r="T495" s="20" t="str">
        <f t="shared" si="22"/>
        <v>DWDM-</v>
      </c>
      <c r="U495" s="20"/>
      <c r="V495" s="20"/>
      <c r="W495" s="20"/>
      <c r="X495" s="20">
        <v>0</v>
      </c>
      <c r="Y495" s="20" t="s">
        <v>1505</v>
      </c>
      <c r="Z495" s="20" t="s">
        <v>1505</v>
      </c>
      <c r="AA495" s="132"/>
      <c r="AB495" s="20"/>
      <c r="AC495" s="21"/>
      <c r="AD495" s="21"/>
      <c r="AE495" s="22"/>
      <c r="AF495" s="22"/>
      <c r="AG495" s="23"/>
      <c r="AH495" s="20"/>
      <c r="AI495" s="24"/>
      <c r="AJ495" s="25"/>
      <c r="AK495" s="20"/>
      <c r="AL495" s="20"/>
      <c r="AM495" s="20"/>
      <c r="AN495" t="e">
        <v>#N/A</v>
      </c>
      <c r="AO495" s="79"/>
      <c r="AP495" s="20"/>
      <c r="AQ495" s="20"/>
      <c r="AR495" s="20"/>
      <c r="AS495" s="20"/>
      <c r="AT495" s="27"/>
      <c r="AU495" s="28"/>
      <c r="AV495" s="27"/>
      <c r="AW495" s="20"/>
      <c r="AX495" t="e">
        <f>IF(MATCH(F495,Sheet1!A:A,0),"YES","NO")</f>
        <v>#N/A</v>
      </c>
    </row>
    <row r="496" spans="1:50" hidden="1" x14ac:dyDescent="0.35">
      <c r="A496" s="75" t="s">
        <v>1476</v>
      </c>
      <c r="B496" s="76" t="e">
        <v>#N/A</v>
      </c>
      <c r="C496" s="19">
        <v>0.6</v>
      </c>
      <c r="D496" s="20" t="s">
        <v>1371</v>
      </c>
      <c r="E496" s="20" t="s">
        <v>1526</v>
      </c>
      <c r="F496" s="33" t="s">
        <v>1485</v>
      </c>
      <c r="G496" s="19">
        <v>0.6</v>
      </c>
      <c r="H496" s="86" t="s">
        <v>1486</v>
      </c>
      <c r="I496" s="20" t="s">
        <v>1434</v>
      </c>
      <c r="J496" s="20" t="s">
        <v>158</v>
      </c>
      <c r="K496" s="21">
        <v>45400</v>
      </c>
      <c r="L496" s="63"/>
      <c r="M496" s="63"/>
      <c r="N496" s="21" t="e">
        <v>#N/A</v>
      </c>
      <c r="O496" s="85" t="s">
        <v>1878</v>
      </c>
      <c r="P496" s="48"/>
      <c r="Q496" s="48"/>
      <c r="R496" s="48"/>
      <c r="S496" s="48"/>
      <c r="T496" s="20" t="str">
        <f t="shared" si="22"/>
        <v>DWDM-</v>
      </c>
      <c r="U496" s="48"/>
      <c r="V496" s="48"/>
      <c r="W496" s="48"/>
      <c r="X496" s="20">
        <v>0</v>
      </c>
      <c r="Y496" s="20" t="s">
        <v>1505</v>
      </c>
      <c r="Z496" s="20" t="s">
        <v>1505</v>
      </c>
      <c r="AA496" s="137"/>
      <c r="AB496" s="20"/>
      <c r="AC496" s="21"/>
      <c r="AD496" s="63"/>
      <c r="AE496" s="64"/>
      <c r="AF496" s="22"/>
      <c r="AG496" s="71"/>
      <c r="AH496" s="48"/>
      <c r="AI496" s="72"/>
      <c r="AJ496" s="67"/>
      <c r="AK496" s="48"/>
      <c r="AL496" s="48"/>
      <c r="AM496" s="20"/>
      <c r="AN496" t="e">
        <v>#N/A</v>
      </c>
      <c r="AO496" s="78"/>
      <c r="AP496" s="48"/>
      <c r="AQ496" s="48"/>
      <c r="AR496" s="48"/>
      <c r="AS496" s="48"/>
      <c r="AT496" s="69"/>
      <c r="AU496" s="70"/>
      <c r="AV496" s="69"/>
      <c r="AW496" s="48"/>
      <c r="AX496" t="e">
        <f>IF(MATCH(F496,Sheet1!A:A,0),"YES","NO")</f>
        <v>#N/A</v>
      </c>
    </row>
    <row r="497" spans="1:50" hidden="1" x14ac:dyDescent="0.35">
      <c r="A497" s="81" t="s">
        <v>1487</v>
      </c>
      <c r="B497" s="82" t="e">
        <v>#N/A</v>
      </c>
      <c r="C497" s="19">
        <v>0.6</v>
      </c>
      <c r="D497" s="20" t="s">
        <v>1371</v>
      </c>
      <c r="E497" s="20" t="s">
        <v>659</v>
      </c>
      <c r="F497" s="33" t="s">
        <v>1488</v>
      </c>
      <c r="G497" s="19">
        <v>0.6</v>
      </c>
      <c r="H497" s="85" t="s">
        <v>1489</v>
      </c>
      <c r="I497" s="20" t="s">
        <v>1434</v>
      </c>
      <c r="J497" s="20" t="s">
        <v>158</v>
      </c>
      <c r="K497" s="63">
        <v>45398</v>
      </c>
      <c r="L497" s="21"/>
      <c r="M497" s="21"/>
      <c r="N497" s="21" t="e">
        <v>#N/A</v>
      </c>
      <c r="O497" s="85" t="s">
        <v>1878</v>
      </c>
      <c r="P497" s="20"/>
      <c r="Q497" s="20"/>
      <c r="R497" s="20"/>
      <c r="S497" s="20"/>
      <c r="T497" s="20" t="str">
        <f t="shared" si="22"/>
        <v>DWDM-</v>
      </c>
      <c r="U497" s="20"/>
      <c r="V497" s="20"/>
      <c r="W497" s="20"/>
      <c r="X497" s="20">
        <v>0</v>
      </c>
      <c r="Y497" s="20" t="s">
        <v>1505</v>
      </c>
      <c r="Z497" s="20" t="s">
        <v>1505</v>
      </c>
      <c r="AA497" s="132"/>
      <c r="AB497" s="20"/>
      <c r="AC497" s="21"/>
      <c r="AD497" s="21"/>
      <c r="AE497" s="22"/>
      <c r="AF497" s="22"/>
      <c r="AG497" s="23"/>
      <c r="AH497" s="20"/>
      <c r="AI497" s="24"/>
      <c r="AJ497" s="25"/>
      <c r="AK497" s="20"/>
      <c r="AL497" s="20"/>
      <c r="AM497" s="20"/>
      <c r="AN497" t="e">
        <v>#N/A</v>
      </c>
      <c r="AO497" s="79"/>
      <c r="AP497" s="20"/>
      <c r="AQ497" s="20"/>
      <c r="AR497" s="20"/>
      <c r="AS497" s="20"/>
      <c r="AT497" s="27"/>
      <c r="AU497" s="28"/>
      <c r="AV497" s="27"/>
      <c r="AW497" s="20"/>
      <c r="AX497" t="e">
        <f>IF(MATCH(F497,Sheet1!A:A,0),"YES","NO")</f>
        <v>#N/A</v>
      </c>
    </row>
    <row r="498" spans="1:50" hidden="1" x14ac:dyDescent="0.35">
      <c r="A498" s="81" t="s">
        <v>1487</v>
      </c>
      <c r="B498" s="82" t="e">
        <v>#N/A</v>
      </c>
      <c r="C498" s="19">
        <v>0.6</v>
      </c>
      <c r="D498" s="20" t="s">
        <v>1371</v>
      </c>
      <c r="E498" s="20" t="s">
        <v>1527</v>
      </c>
      <c r="F498" s="33" t="s">
        <v>1490</v>
      </c>
      <c r="G498" s="19">
        <v>0.6</v>
      </c>
      <c r="H498" s="85" t="s">
        <v>1491</v>
      </c>
      <c r="I498" s="20" t="s">
        <v>1434</v>
      </c>
      <c r="J498" s="20" t="s">
        <v>158</v>
      </c>
      <c r="K498" s="21">
        <v>45400</v>
      </c>
      <c r="L498" s="21"/>
      <c r="M498" s="21"/>
      <c r="N498" s="21" t="e">
        <v>#N/A</v>
      </c>
      <c r="O498" s="85" t="s">
        <v>1878</v>
      </c>
      <c r="P498" s="20"/>
      <c r="Q498" s="20"/>
      <c r="R498" s="20"/>
      <c r="S498" s="20"/>
      <c r="T498" s="20" t="str">
        <f t="shared" si="22"/>
        <v>DWDM-</v>
      </c>
      <c r="U498" s="20"/>
      <c r="V498" s="20"/>
      <c r="W498" s="20"/>
      <c r="X498" s="20">
        <v>0</v>
      </c>
      <c r="Y498" s="20" t="s">
        <v>1505</v>
      </c>
      <c r="Z498" s="20" t="s">
        <v>1505</v>
      </c>
      <c r="AA498" s="132"/>
      <c r="AB498" s="20"/>
      <c r="AC498" s="21"/>
      <c r="AD498" s="21"/>
      <c r="AE498" s="22"/>
      <c r="AF498" s="22"/>
      <c r="AG498" s="23"/>
      <c r="AH498" s="20"/>
      <c r="AI498" s="24"/>
      <c r="AJ498" s="25"/>
      <c r="AK498" s="20"/>
      <c r="AL498" s="20"/>
      <c r="AM498" s="20"/>
      <c r="AN498" t="e">
        <v>#N/A</v>
      </c>
      <c r="AO498" s="79"/>
      <c r="AP498" s="20"/>
      <c r="AQ498" s="20"/>
      <c r="AR498" s="20"/>
      <c r="AS498" s="20"/>
      <c r="AT498" s="27"/>
      <c r="AU498" s="28"/>
      <c r="AV498" s="27"/>
      <c r="AW498" s="20"/>
      <c r="AX498" t="e">
        <f>IF(MATCH(F498,Sheet1!A:A,0),"YES","NO")</f>
        <v>#N/A</v>
      </c>
    </row>
    <row r="499" spans="1:50" hidden="1" x14ac:dyDescent="0.35">
      <c r="A499" s="81" t="s">
        <v>1487</v>
      </c>
      <c r="B499" s="82" t="e">
        <v>#N/A</v>
      </c>
      <c r="C499" s="19">
        <v>0.6</v>
      </c>
      <c r="D499" s="20" t="s">
        <v>1371</v>
      </c>
      <c r="E499" s="20" t="s">
        <v>1528</v>
      </c>
      <c r="F499" s="33" t="s">
        <v>1492</v>
      </c>
      <c r="G499" s="19">
        <v>0.6</v>
      </c>
      <c r="H499" s="85" t="s">
        <v>1493</v>
      </c>
      <c r="I499" s="20" t="s">
        <v>1434</v>
      </c>
      <c r="J499" s="20" t="s">
        <v>158</v>
      </c>
      <c r="K499" s="21">
        <v>45400</v>
      </c>
      <c r="L499" s="21"/>
      <c r="M499" s="21"/>
      <c r="N499" s="21" t="e">
        <v>#N/A</v>
      </c>
      <c r="O499" s="85" t="s">
        <v>1878</v>
      </c>
      <c r="P499" s="20"/>
      <c r="Q499" s="20"/>
      <c r="R499" s="20"/>
      <c r="S499" s="20"/>
      <c r="T499" s="20" t="str">
        <f t="shared" si="22"/>
        <v>DWDM-</v>
      </c>
      <c r="U499" s="20"/>
      <c r="V499" s="20"/>
      <c r="W499" s="20"/>
      <c r="X499" s="20">
        <v>0</v>
      </c>
      <c r="Y499" s="20" t="s">
        <v>1505</v>
      </c>
      <c r="Z499" s="20" t="s">
        <v>1505</v>
      </c>
      <c r="AA499" s="132"/>
      <c r="AB499" s="20"/>
      <c r="AC499" s="21"/>
      <c r="AD499" s="21"/>
      <c r="AE499" s="22"/>
      <c r="AF499" s="22"/>
      <c r="AG499" s="23"/>
      <c r="AH499" s="20"/>
      <c r="AI499" s="24"/>
      <c r="AJ499" s="25"/>
      <c r="AK499" s="20"/>
      <c r="AL499" s="20"/>
      <c r="AM499" s="20"/>
      <c r="AN499" t="e">
        <v>#N/A</v>
      </c>
      <c r="AO499" s="79"/>
      <c r="AP499" s="20"/>
      <c r="AQ499" s="20"/>
      <c r="AR499" s="20"/>
      <c r="AS499" s="20"/>
      <c r="AT499" s="27"/>
      <c r="AU499" s="28"/>
      <c r="AV499" s="27"/>
      <c r="AW499" s="20"/>
      <c r="AX499" t="e">
        <f>IF(MATCH(F499,Sheet1!A:A,0),"YES","NO")</f>
        <v>#N/A</v>
      </c>
    </row>
    <row r="500" spans="1:50" hidden="1" x14ac:dyDescent="0.35">
      <c r="A500" s="75" t="s">
        <v>1487</v>
      </c>
      <c r="B500" s="76" t="e">
        <v>#N/A</v>
      </c>
      <c r="C500" s="19">
        <v>0.6</v>
      </c>
      <c r="D500" s="20" t="s">
        <v>1371</v>
      </c>
      <c r="E500" s="20" t="s">
        <v>1512</v>
      </c>
      <c r="F500" s="33" t="s">
        <v>1494</v>
      </c>
      <c r="G500" s="19">
        <v>0.6</v>
      </c>
      <c r="H500" s="86" t="s">
        <v>1495</v>
      </c>
      <c r="I500" s="20" t="s">
        <v>1434</v>
      </c>
      <c r="J500" s="20" t="s">
        <v>158</v>
      </c>
      <c r="K500" s="21">
        <v>45400</v>
      </c>
      <c r="L500" s="63"/>
      <c r="M500" s="63"/>
      <c r="N500" s="21" t="e">
        <v>#N/A</v>
      </c>
      <c r="O500" s="85" t="s">
        <v>1878</v>
      </c>
      <c r="P500" s="48"/>
      <c r="Q500" s="48"/>
      <c r="R500" s="48"/>
      <c r="S500" s="48"/>
      <c r="T500" s="20" t="str">
        <f t="shared" si="22"/>
        <v>DWDM-</v>
      </c>
      <c r="U500" s="48"/>
      <c r="V500" s="48"/>
      <c r="W500" s="48"/>
      <c r="X500" s="20">
        <v>0</v>
      </c>
      <c r="Y500" s="20" t="s">
        <v>1505</v>
      </c>
      <c r="Z500" s="20" t="s">
        <v>1505</v>
      </c>
      <c r="AA500" s="137"/>
      <c r="AB500" s="20"/>
      <c r="AC500" s="21"/>
      <c r="AD500" s="63"/>
      <c r="AE500" s="64"/>
      <c r="AF500" s="22"/>
      <c r="AG500" s="71"/>
      <c r="AH500" s="48"/>
      <c r="AI500" s="72"/>
      <c r="AJ500" s="67"/>
      <c r="AK500" s="48"/>
      <c r="AL500" s="48"/>
      <c r="AM500" s="20"/>
      <c r="AN500" t="e">
        <v>#N/A</v>
      </c>
      <c r="AO500" s="78"/>
      <c r="AP500" s="48"/>
      <c r="AQ500" s="48"/>
      <c r="AR500" s="48"/>
      <c r="AS500" s="48"/>
      <c r="AT500" s="69"/>
      <c r="AU500" s="70"/>
      <c r="AV500" s="69"/>
      <c r="AW500" s="48"/>
      <c r="AX500" t="e">
        <f>IF(MATCH(F500,Sheet1!A:A,0),"YES","NO")</f>
        <v>#N/A</v>
      </c>
    </row>
    <row r="501" spans="1:50" hidden="1" x14ac:dyDescent="0.35">
      <c r="A501" s="81" t="s">
        <v>1496</v>
      </c>
      <c r="B501" s="82" t="e">
        <v>#N/A</v>
      </c>
      <c r="C501" s="19">
        <v>0.37</v>
      </c>
      <c r="D501" s="20" t="s">
        <v>1371</v>
      </c>
      <c r="E501" s="20" t="s">
        <v>1529</v>
      </c>
      <c r="F501" s="33" t="s">
        <v>1497</v>
      </c>
      <c r="G501" s="19">
        <v>0.37</v>
      </c>
      <c r="H501" s="85" t="s">
        <v>1498</v>
      </c>
      <c r="I501" s="20" t="s">
        <v>1434</v>
      </c>
      <c r="J501" s="20" t="s">
        <v>158</v>
      </c>
      <c r="K501" s="21">
        <v>45400</v>
      </c>
      <c r="L501" s="21"/>
      <c r="M501" s="21"/>
      <c r="N501" s="21" t="e">
        <v>#N/A</v>
      </c>
      <c r="O501" s="85" t="s">
        <v>1878</v>
      </c>
      <c r="P501" s="20"/>
      <c r="Q501" s="20"/>
      <c r="R501" s="20"/>
      <c r="S501" s="20"/>
      <c r="T501" s="20" t="str">
        <f t="shared" si="22"/>
        <v>DWDM-</v>
      </c>
      <c r="U501" s="20"/>
      <c r="V501" s="20"/>
      <c r="W501" s="20"/>
      <c r="X501" s="20">
        <v>0</v>
      </c>
      <c r="Y501" s="20" t="s">
        <v>1505</v>
      </c>
      <c r="Z501" s="20" t="s">
        <v>1505</v>
      </c>
      <c r="AA501" s="132"/>
      <c r="AB501" s="20"/>
      <c r="AC501" s="21"/>
      <c r="AD501" s="21"/>
      <c r="AE501" s="22"/>
      <c r="AF501" s="22"/>
      <c r="AG501" s="23"/>
      <c r="AH501" s="20"/>
      <c r="AI501" s="24"/>
      <c r="AJ501" s="25"/>
      <c r="AK501" s="20"/>
      <c r="AL501" s="20"/>
      <c r="AM501" s="20"/>
      <c r="AN501" t="e">
        <v>#N/A</v>
      </c>
      <c r="AO501" s="79"/>
      <c r="AP501" s="20"/>
      <c r="AQ501" s="20"/>
      <c r="AR501" s="20"/>
      <c r="AS501" s="20"/>
      <c r="AT501" s="27"/>
      <c r="AU501" s="28"/>
      <c r="AV501" s="27"/>
      <c r="AW501" s="20"/>
      <c r="AX501" t="e">
        <f>IF(MATCH(F501,Sheet1!A:A,0),"YES","NO")</f>
        <v>#N/A</v>
      </c>
    </row>
    <row r="502" spans="1:50" hidden="1" x14ac:dyDescent="0.35">
      <c r="A502" s="81" t="s">
        <v>1496</v>
      </c>
      <c r="B502" s="82" t="e">
        <v>#N/A</v>
      </c>
      <c r="C502" s="19">
        <v>0.37</v>
      </c>
      <c r="D502" s="20" t="s">
        <v>1371</v>
      </c>
      <c r="E502" s="20" t="s">
        <v>1530</v>
      </c>
      <c r="F502" s="33" t="s">
        <v>1499</v>
      </c>
      <c r="G502" s="19">
        <v>0.37</v>
      </c>
      <c r="H502" s="85" t="s">
        <v>1500</v>
      </c>
      <c r="I502" s="20" t="s">
        <v>1434</v>
      </c>
      <c r="J502" s="20" t="s">
        <v>158</v>
      </c>
      <c r="K502" s="21">
        <v>45400</v>
      </c>
      <c r="L502" s="21"/>
      <c r="M502" s="21"/>
      <c r="N502" s="21" t="e">
        <v>#N/A</v>
      </c>
      <c r="O502" s="85" t="s">
        <v>1878</v>
      </c>
      <c r="P502" s="20"/>
      <c r="Q502" s="20"/>
      <c r="R502" s="20"/>
      <c r="S502" s="20"/>
      <c r="T502" s="20" t="str">
        <f t="shared" si="22"/>
        <v>DWDM-</v>
      </c>
      <c r="U502" s="20"/>
      <c r="V502" s="20"/>
      <c r="W502" s="20"/>
      <c r="X502" s="20">
        <v>0</v>
      </c>
      <c r="Y502" s="20" t="s">
        <v>1505</v>
      </c>
      <c r="Z502" s="20" t="s">
        <v>1505</v>
      </c>
      <c r="AA502" s="132"/>
      <c r="AB502" s="20"/>
      <c r="AC502" s="21"/>
      <c r="AD502" s="21"/>
      <c r="AE502" s="22"/>
      <c r="AF502" s="22"/>
      <c r="AG502" s="23"/>
      <c r="AH502" s="20"/>
      <c r="AI502" s="24"/>
      <c r="AJ502" s="25"/>
      <c r="AK502" s="20"/>
      <c r="AL502" s="20"/>
      <c r="AM502" s="20"/>
      <c r="AN502" t="e">
        <v>#N/A</v>
      </c>
      <c r="AO502" s="79"/>
      <c r="AP502" s="20"/>
      <c r="AQ502" s="20"/>
      <c r="AR502" s="20"/>
      <c r="AS502" s="20"/>
      <c r="AT502" s="27"/>
      <c r="AU502" s="28"/>
      <c r="AV502" s="27"/>
      <c r="AW502" s="20"/>
      <c r="AX502" t="e">
        <f>IF(MATCH(F502,Sheet1!A:A,0),"YES","NO")</f>
        <v>#N/A</v>
      </c>
    </row>
    <row r="503" spans="1:50" hidden="1" x14ac:dyDescent="0.35">
      <c r="A503" s="81" t="s">
        <v>1496</v>
      </c>
      <c r="B503" s="82" t="e">
        <v>#N/A</v>
      </c>
      <c r="C503" s="19">
        <v>0.37</v>
      </c>
      <c r="D503" s="20" t="s">
        <v>1371</v>
      </c>
      <c r="E503" s="20" t="s">
        <v>1531</v>
      </c>
      <c r="F503" s="33" t="s">
        <v>1501</v>
      </c>
      <c r="G503" s="19">
        <v>0.37</v>
      </c>
      <c r="H503" s="86" t="s">
        <v>1502</v>
      </c>
      <c r="I503" s="20" t="s">
        <v>1434</v>
      </c>
      <c r="J503" s="20" t="s">
        <v>158</v>
      </c>
      <c r="K503" s="21">
        <v>45400</v>
      </c>
      <c r="L503" s="63"/>
      <c r="M503" s="63"/>
      <c r="N503" s="21" t="e">
        <v>#N/A</v>
      </c>
      <c r="O503" s="85" t="s">
        <v>1878</v>
      </c>
      <c r="P503" s="48"/>
      <c r="Q503" s="48"/>
      <c r="R503" s="48"/>
      <c r="S503" s="48"/>
      <c r="T503" s="20" t="str">
        <f t="shared" si="22"/>
        <v>DWDM-</v>
      </c>
      <c r="U503" s="48"/>
      <c r="V503" s="48"/>
      <c r="W503" s="48"/>
      <c r="X503" s="20">
        <v>0</v>
      </c>
      <c r="Y503" s="20" t="s">
        <v>1505</v>
      </c>
      <c r="Z503" s="20" t="s">
        <v>1505</v>
      </c>
      <c r="AA503" s="137"/>
      <c r="AB503" s="20"/>
      <c r="AC503" s="21"/>
      <c r="AD503" s="63"/>
      <c r="AE503" s="64"/>
      <c r="AF503" s="22"/>
      <c r="AG503" s="71"/>
      <c r="AH503" s="48"/>
      <c r="AI503" s="72"/>
      <c r="AJ503" s="67"/>
      <c r="AK503" s="48"/>
      <c r="AL503" s="48"/>
      <c r="AM503" s="20"/>
      <c r="AN503" t="e">
        <v>#N/A</v>
      </c>
      <c r="AO503" s="78"/>
      <c r="AP503" s="48"/>
      <c r="AQ503" s="48"/>
      <c r="AR503" s="48"/>
      <c r="AS503" s="48"/>
      <c r="AT503" s="69"/>
      <c r="AU503" s="70"/>
      <c r="AV503" s="69"/>
      <c r="AW503" s="48"/>
      <c r="AX503" t="e">
        <f>IF(MATCH(F503,Sheet1!A:A,0),"YES","NO")</f>
        <v>#N/A</v>
      </c>
    </row>
    <row r="511" spans="1:50" x14ac:dyDescent="0.35">
      <c r="F511" s="121"/>
    </row>
  </sheetData>
  <autoFilter ref="A2:AX503" xr:uid="{00000000-0009-0000-0000-00000A000000}">
    <filterColumn colId="28">
      <filters>
        <dateGroupItem year="2024" dateTimeGrouping="year"/>
        <dateGroupItem year="2023" dateTimeGrouping="year"/>
      </filters>
    </filterColumn>
  </autoFilter>
  <conditionalFormatting sqref="E378:E438">
    <cfRule type="duplicateValues" dxfId="46" priority="6"/>
  </conditionalFormatting>
  <conditionalFormatting sqref="E372:E438">
    <cfRule type="duplicateValues" dxfId="45" priority="5"/>
  </conditionalFormatting>
  <conditionalFormatting sqref="E458:E503">
    <cfRule type="duplicateValues" dxfId="44" priority="4"/>
  </conditionalFormatting>
  <conditionalFormatting sqref="E452:E480">
    <cfRule type="duplicateValues" dxfId="43" priority="3"/>
  </conditionalFormatting>
  <conditionalFormatting sqref="E445:E503">
    <cfRule type="duplicateValues" dxfId="42" priority="2"/>
  </conditionalFormatting>
  <conditionalFormatting sqref="E378:E503">
    <cfRule type="duplicateValues" dxfId="41" priority="1"/>
  </conditionalFormatting>
  <conditionalFormatting sqref="F244">
    <cfRule type="duplicateValues" dxfId="40" priority="7"/>
  </conditionalFormatting>
  <conditionalFormatting sqref="F439">
    <cfRule type="duplicateValues" dxfId="39" priority="8"/>
  </conditionalFormatting>
  <conditionalFormatting sqref="F440">
    <cfRule type="duplicateValues" dxfId="38" priority="9"/>
  </conditionalFormatting>
  <conditionalFormatting sqref="F441:F444">
    <cfRule type="duplicateValues" dxfId="37" priority="10"/>
  </conditionalFormatting>
  <conditionalFormatting sqref="F445">
    <cfRule type="duplicateValues" dxfId="36" priority="11"/>
  </conditionalFormatting>
  <conditionalFormatting sqref="F446">
    <cfRule type="duplicateValues" dxfId="35" priority="12"/>
  </conditionalFormatting>
  <conditionalFormatting sqref="F447:F449">
    <cfRule type="duplicateValues" dxfId="34" priority="13"/>
  </conditionalFormatting>
  <conditionalFormatting sqref="F450">
    <cfRule type="duplicateValues" dxfId="33" priority="14"/>
  </conditionalFormatting>
  <conditionalFormatting sqref="F455">
    <cfRule type="duplicateValues" dxfId="32" priority="15"/>
  </conditionalFormatting>
  <conditionalFormatting sqref="F456">
    <cfRule type="duplicateValues" dxfId="31" priority="16"/>
  </conditionalFormatting>
  <conditionalFormatting sqref="F457:F461">
    <cfRule type="duplicateValues" dxfId="30" priority="17"/>
  </conditionalFormatting>
  <conditionalFormatting sqref="F462">
    <cfRule type="duplicateValues" dxfId="29" priority="18"/>
  </conditionalFormatting>
  <conditionalFormatting sqref="F463:F464">
    <cfRule type="duplicateValues" dxfId="28" priority="19"/>
  </conditionalFormatting>
  <conditionalFormatting sqref="F465">
    <cfRule type="duplicateValues" dxfId="27" priority="20"/>
  </conditionalFormatting>
  <conditionalFormatting sqref="F466">
    <cfRule type="duplicateValues" dxfId="26" priority="21"/>
  </conditionalFormatting>
  <conditionalFormatting sqref="F467">
    <cfRule type="duplicateValues" dxfId="25" priority="22"/>
  </conditionalFormatting>
  <conditionalFormatting sqref="F468">
    <cfRule type="duplicateValues" dxfId="24" priority="23"/>
  </conditionalFormatting>
  <conditionalFormatting sqref="F469">
    <cfRule type="duplicateValues" dxfId="23" priority="24"/>
  </conditionalFormatting>
  <conditionalFormatting sqref="F470">
    <cfRule type="duplicateValues" dxfId="22" priority="25"/>
  </conditionalFormatting>
  <conditionalFormatting sqref="F471">
    <cfRule type="duplicateValues" dxfId="21" priority="26"/>
  </conditionalFormatting>
  <conditionalFormatting sqref="F472">
    <cfRule type="duplicateValues" dxfId="20" priority="27"/>
  </conditionalFormatting>
  <conditionalFormatting sqref="F474">
    <cfRule type="duplicateValues" dxfId="19" priority="28"/>
  </conditionalFormatting>
  <conditionalFormatting sqref="F473">
    <cfRule type="duplicateValues" dxfId="18" priority="29"/>
  </conditionalFormatting>
  <conditionalFormatting sqref="F423:F426">
    <cfRule type="duplicateValues" dxfId="17" priority="30"/>
  </conditionalFormatting>
  <conditionalFormatting sqref="F451:F454">
    <cfRule type="duplicateValues" dxfId="16" priority="31"/>
  </conditionalFormatting>
  <conditionalFormatting sqref="F451">
    <cfRule type="duplicateValues" dxfId="15" priority="32"/>
  </conditionalFormatting>
  <conditionalFormatting sqref="F475:F477">
    <cfRule type="duplicateValues" dxfId="14" priority="33"/>
  </conditionalFormatting>
  <conditionalFormatting sqref="F478">
    <cfRule type="duplicateValues" dxfId="13" priority="34"/>
  </conditionalFormatting>
  <conditionalFormatting sqref="F479">
    <cfRule type="duplicateValues" dxfId="12" priority="35"/>
  </conditionalFormatting>
  <conditionalFormatting sqref="F480">
    <cfRule type="duplicateValues" dxfId="11" priority="36"/>
  </conditionalFormatting>
  <conditionalFormatting sqref="F481:F485">
    <cfRule type="duplicateValues" dxfId="10" priority="37"/>
  </conditionalFormatting>
  <conditionalFormatting sqref="F486:F491">
    <cfRule type="duplicateValues" dxfId="9" priority="38"/>
  </conditionalFormatting>
  <conditionalFormatting sqref="F492">
    <cfRule type="duplicateValues" dxfId="8" priority="39"/>
  </conditionalFormatting>
  <conditionalFormatting sqref="F493:F496">
    <cfRule type="duplicateValues" dxfId="7" priority="40"/>
  </conditionalFormatting>
  <conditionalFormatting sqref="F497">
    <cfRule type="duplicateValues" dxfId="6" priority="41"/>
  </conditionalFormatting>
  <conditionalFormatting sqref="F498:F500">
    <cfRule type="duplicateValues" dxfId="5" priority="42"/>
  </conditionalFormatting>
  <conditionalFormatting sqref="F501">
    <cfRule type="duplicateValues" dxfId="4" priority="43"/>
  </conditionalFormatting>
  <conditionalFormatting sqref="F502">
    <cfRule type="duplicateValues" dxfId="3" priority="44"/>
  </conditionalFormatting>
  <conditionalFormatting sqref="F503">
    <cfRule type="duplicateValues" dxfId="2" priority="45"/>
  </conditionalFormatting>
  <conditionalFormatting sqref="F245:F336 F404:F422 F362:F396 F427:F438 F2:F243">
    <cfRule type="duplicateValues" dxfId="1" priority="46"/>
  </conditionalFormatting>
  <conditionalFormatting sqref="F245:F359 F3:F243">
    <cfRule type="duplicateValues" dxfId="0" priority="4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Pivot</vt:lpstr>
      <vt:lpstr>Pivot_May_plan</vt:lpstr>
      <vt:lpstr>Apr May BR Plan</vt:lpstr>
      <vt:lpstr>Apr May BR Plan (2)</vt:lpstr>
      <vt:lpstr>Master Data</vt:lpstr>
      <vt:lpstr>IPRan_Project_DWDM_dependency</vt:lpstr>
      <vt:lpstr>Sheet1</vt:lpstr>
      <vt:lpstr>Sheet2</vt:lpstr>
      <vt:lpstr>CME 6 May</vt:lpstr>
      <vt:lpstr>CME 14 MAY</vt:lpstr>
      <vt:lpstr>Master Data_Ori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Chung Yih Youh</dc:creator>
  <cp:lastModifiedBy>Nuremira Ezlyn Binti Mohd Samsuri</cp:lastModifiedBy>
  <dcterms:created xsi:type="dcterms:W3CDTF">2024-05-09T03:03:16Z</dcterms:created>
  <dcterms:modified xsi:type="dcterms:W3CDTF">2024-06-19T08:30:26Z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1715834237</vt:lpwstr>
  </property>
  <property fmtid="{D5CDD505-2E9C-101B-9397-08002B2CF9AE}" pid="6" name="_2015_ms_pID_725343">
    <vt:lpwstr>(3)cGax8MBgiPecO4+u9Xu40N/pMDXvMKg2WGw4JHgBfScG+4oe+HUqEo+RzPJ+75wZLrbQBjYo
oP0wovP0JZgRBEq9AnRaK3CrzsqgU/2+fhKXTqVExScK16Qq90cl075ghsa4E7rzbDZZP1DS
8u14NIO/BYrCvZ9OaN1PYY+zCVXQ1G/eqIVINhj/RRE9ENLOYoKEuFfBgCuXWFYz64LC7uX7
MTXCiUROlKJdU/wlHf</vt:lpwstr>
  </property>
  <property fmtid="{D5CDD505-2E9C-101B-9397-08002B2CF9AE}" pid="7" name="_2015_ms_pID_7253431">
    <vt:lpwstr>pHptXHQ3/gmuv5xDWSde3kifmbKQmdxNT91gKSbq0gr2BOC4dGRJIF
g9cVqX+woRddvqipREivczVHH9ifqdUJjl1B39bJW8ivT84vk+twg0hWW04yJJnD9kNToFRE
9Awb2lX6HL4YqSXmPGw5ckmz5fD7HVSLexheSzzVO9YwUytB/76tocYUh+8mORTPAfYseMcV
m/IfVZDGuL7Uc5P0qg/9wMWCpdy6KfhHKbgC</vt:lpwstr>
  </property>
  <property fmtid="{D5CDD505-2E9C-101B-9397-08002B2CF9AE}" pid="8" name="_2015_ms_pID_7253432">
    <vt:lpwstr>VM8a1zphhqcYZJgOT6hXGiY=</vt:lpwstr>
  </property>
</Properties>
</file>