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SQA\"/>
    </mc:Choice>
  </mc:AlternateContent>
  <xr:revisionPtr revIDLastSave="0" documentId="13_ncr:1_{99770761-971E-4E66-B617-CB0490009AD4}" xr6:coauthVersionLast="47" xr6:coauthVersionMax="47" xr10:uidLastSave="{00000000-0000-0000-0000-000000000000}"/>
  <bookViews>
    <workbookView xWindow="-108" yWindow="-108" windowWidth="23256" windowHeight="13176" activeTab="5" xr2:uid="{069D61BD-2E12-4984-8D00-58D3493BD8A3}"/>
  </bookViews>
  <sheets>
    <sheet name="TestPlan" sheetId="6" r:id="rId1"/>
    <sheet name="TestCase" sheetId="3" r:id="rId2"/>
    <sheet name="Report" sheetId="2" r:id="rId3"/>
    <sheet name="MindMap" sheetId="4" r:id="rId4"/>
    <sheet name="BugReport" sheetId="5" r:id="rId5"/>
    <sheet name="Test Metrics" sheetId="7"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 i="7" l="1"/>
  <c r="D7" i="7"/>
  <c r="D5" i="7"/>
  <c r="D4" i="7"/>
  <c r="D6" i="7"/>
  <c r="G14" i="2"/>
  <c r="D14" i="2"/>
  <c r="C14" i="2" l="1"/>
  <c r="B3" i="3"/>
  <c r="B2" i="3"/>
  <c r="B5" i="3"/>
  <c r="B4" i="3"/>
  <c r="E15" i="2"/>
  <c r="I9" i="2" s="1"/>
  <c r="G15" i="2"/>
  <c r="F14" i="2"/>
  <c r="F15" i="2" s="1"/>
  <c r="I10" i="2" s="1"/>
  <c r="E14" i="2"/>
  <c r="B6" i="3" l="1"/>
  <c r="I7" i="2"/>
  <c r="C15" i="2"/>
  <c r="D15" i="2"/>
  <c r="I8" i="2" s="1"/>
</calcChain>
</file>

<file path=xl/sharedStrings.xml><?xml version="1.0" encoding="utf-8"?>
<sst xmlns="http://schemas.openxmlformats.org/spreadsheetml/2006/main" count="550" uniqueCount="362">
  <si>
    <t>Test Case Report</t>
  </si>
  <si>
    <t xml:space="preserve">Project Name  - </t>
  </si>
  <si>
    <t xml:space="preserve">Module Name  - </t>
  </si>
  <si>
    <t>User Management</t>
  </si>
  <si>
    <t xml:space="preserve">Total No. </t>
  </si>
  <si>
    <t>Status</t>
  </si>
  <si>
    <t>Result :</t>
  </si>
  <si>
    <t>Test Case Version</t>
  </si>
  <si>
    <t>-</t>
  </si>
  <si>
    <t>PASS</t>
  </si>
  <si>
    <t>Written By</t>
  </si>
  <si>
    <t>FAIL</t>
  </si>
  <si>
    <t>Executed By</t>
  </si>
  <si>
    <t>Not Executed</t>
  </si>
  <si>
    <t>New Features</t>
  </si>
  <si>
    <t>Testing Scope</t>
  </si>
  <si>
    <t>Testing Environment :</t>
  </si>
  <si>
    <t>Reviewed By</t>
  </si>
  <si>
    <t>Out of Scope</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</si>
  <si>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</si>
  <si>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</si>
  <si>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</si>
  <si>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</si>
  <si>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</si>
  <si>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</si>
  <si>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</si>
  <si>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</si>
  <si>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</si>
  <si>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</si>
  <si>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</si>
  <si>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</si>
  <si>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</si>
  <si>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</si>
  <si>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</si>
  <si>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</si>
  <si>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</si>
  <si>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</si>
  <si>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</si>
  <si>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</si>
  <si>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</si>
  <si>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</si>
  <si>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</si>
  <si>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</si>
  <si>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</si>
  <si>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</si>
  <si>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</si>
  <si>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</si>
  <si>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</si>
  <si>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</si>
  <si>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</si>
  <si>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t>
  </si>
  <si>
    <t>List of the improvement scopes</t>
  </si>
  <si>
    <t>TOTAL</t>
  </si>
  <si>
    <t>#TestCase ID</t>
  </si>
  <si>
    <t>Module</t>
  </si>
  <si>
    <t>Feature</t>
  </si>
  <si>
    <t>Expected Result</t>
  </si>
  <si>
    <t>Actual Result</t>
  </si>
  <si>
    <t>Test Data</t>
  </si>
  <si>
    <t>Bug Screenshots</t>
  </si>
  <si>
    <t>Remarks</t>
  </si>
  <si>
    <t>TC001</t>
  </si>
  <si>
    <t>Passed</t>
  </si>
  <si>
    <t>TC002</t>
  </si>
  <si>
    <t xml:space="preserve">No grammatical or spelling mistake </t>
  </si>
  <si>
    <t>TC003</t>
  </si>
  <si>
    <t>TC004</t>
  </si>
  <si>
    <t>TC005</t>
  </si>
  <si>
    <t>Failed</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</si>
  <si>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</si>
  <si>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</si>
  <si>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</si>
  <si>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</si>
  <si>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</si>
  <si>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</si>
  <si>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</si>
  <si>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</si>
  <si>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</si>
  <si>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</si>
  <si>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</si>
  <si>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</si>
  <si>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</si>
  <si>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</si>
  <si>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</si>
  <si>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</si>
  <si>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</si>
  <si>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</si>
  <si>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</si>
  <si>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</si>
  <si>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</si>
  <si>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</si>
  <si>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IT should accept</t>
  </si>
  <si>
    <t>TC028</t>
  </si>
  <si>
    <t>TC029</t>
  </si>
  <si>
    <t>TC030</t>
  </si>
  <si>
    <t>Written password should be masked</t>
  </si>
  <si>
    <t>Clicking pick icon on password field</t>
  </si>
  <si>
    <t>Written password should be visible</t>
  </si>
  <si>
    <t>N/A</t>
  </si>
  <si>
    <t xml:space="preserve">Labeling of all field </t>
  </si>
  <si>
    <t>All field should be left allign</t>
  </si>
  <si>
    <t>Checkbox should not be by default checked</t>
  </si>
  <si>
    <t>The checkbox is by default checked</t>
  </si>
  <si>
    <t>TC060</t>
  </si>
  <si>
    <t>Sign In</t>
  </si>
  <si>
    <t>Verifying whether Sign In page appears</t>
  </si>
  <si>
    <t>A Sign In UI should apear</t>
  </si>
  <si>
    <t>TC061</t>
  </si>
  <si>
    <t>Grammatical or spelling mistake on Sign In page</t>
  </si>
  <si>
    <t>TC062</t>
  </si>
  <si>
    <t>Clicking "Facebook" API for Sign In</t>
  </si>
  <si>
    <t>TC063</t>
  </si>
  <si>
    <t>Clicking "Google" API for Sign In</t>
  </si>
  <si>
    <t>TC064</t>
  </si>
  <si>
    <t>Should appear an error message</t>
  </si>
  <si>
    <t>Should appear the home page</t>
  </si>
  <si>
    <t>Checking password field is masked</t>
  </si>
  <si>
    <t>Checking "Forgot password" hyperlink</t>
  </si>
  <si>
    <t>should lead to a recovery code page</t>
  </si>
  <si>
    <t>Checkbox should be checked or unchecked depending on the previous state</t>
  </si>
  <si>
    <t>Remember me functionality works when checked</t>
  </si>
  <si>
    <t>Home page should appear</t>
  </si>
  <si>
    <t>Remember me functionality works when unchecked</t>
  </si>
  <si>
    <t>Sign in UI should appear</t>
  </si>
  <si>
    <t>Clicking "Sign Up Now" hyperlink</t>
  </si>
  <si>
    <t>Sign up UI should appear</t>
  </si>
  <si>
    <t>If "Remember me" checkbox is by default checked</t>
  </si>
  <si>
    <t>Sign Up</t>
  </si>
  <si>
    <t>Grammatical or spelling mistake on sign up page</t>
  </si>
  <si>
    <t>Signup button takes to signup page on not</t>
  </si>
  <si>
    <t>A sign up UI should apear</t>
  </si>
  <si>
    <t>Login with facebook takes to the 'connect with facebook' page</t>
  </si>
  <si>
    <t>SignUp with google takes to 'sign in with google' page</t>
  </si>
  <si>
    <t>Clicking 'sign up' button leaving all fields empty</t>
  </si>
  <si>
    <t>Giving numbers as input email address</t>
  </si>
  <si>
    <t>Giving random alphabet as email address</t>
  </si>
  <si>
    <t>Alphabet, numbers and special character as email address</t>
  </si>
  <si>
    <t>input random mail address</t>
  </si>
  <si>
    <t>Input "already used mail id"</t>
  </si>
  <si>
    <t>Confirm email with different mail</t>
  </si>
  <si>
    <t>If password not provided</t>
  </si>
  <si>
    <t>Inputting any character as password</t>
  </si>
  <si>
    <t>3 or less characters as password</t>
  </si>
  <si>
    <t>Leaving username field empty</t>
  </si>
  <si>
    <t>inputting any character as username</t>
  </si>
  <si>
    <t>leaving the DOB field unticked</t>
  </si>
  <si>
    <t>inputting numbers and special characters as birth date</t>
  </si>
  <si>
    <t>inputting the correct date value</t>
  </si>
  <si>
    <t>inputting special character as birth year</t>
  </si>
  <si>
    <t>birth year between 1900 and 2022</t>
  </si>
  <si>
    <t>birth year as Today's date</t>
  </si>
  <si>
    <t>birth year as current year+(1-100) year</t>
  </si>
  <si>
    <t>leaving the gender field untick</t>
  </si>
  <si>
    <t>leaving captcha box untick</t>
  </si>
  <si>
    <t>clicking sign up button after giving all the right inputs</t>
  </si>
  <si>
    <t xml:space="preserve">Should open spotify home page </t>
  </si>
  <si>
    <t>Should open up facebook connection bridge page</t>
  </si>
  <si>
    <t>Should open up gmail pick page</t>
  </si>
  <si>
    <t>should light up all the empty boxes with red color border, give message to fill up the fields. Shouldn't take to next page</t>
  </si>
  <si>
    <t>Should give "invalid mail" message.</t>
  </si>
  <si>
    <t>should give "Invalid e-mail address" message</t>
  </si>
  <si>
    <t>should give "Already registered" message</t>
  </si>
  <si>
    <t>Should give 'mail not matching: message</t>
  </si>
  <si>
    <t>Shouldn't give any error/warning message.</t>
  </si>
  <si>
    <t>Should prompt to input a password</t>
  </si>
  <si>
    <t>Should take it as valid password</t>
  </si>
  <si>
    <t>Should give 'password too short' message</t>
  </si>
  <si>
    <t>should give 'must put username' message</t>
  </si>
  <si>
    <t>should give message 'username can't start with number or special character'</t>
  </si>
  <si>
    <t>should prompt to give "date of birth"</t>
  </si>
  <si>
    <t>Should give 'enter valid day' message</t>
  </si>
  <si>
    <t>should accept as valid date</t>
  </si>
  <si>
    <t>should show 'enter valid year' message</t>
  </si>
  <si>
    <t>should give 'enter valid year' message</t>
  </si>
  <si>
    <t>should take as valid birth year</t>
  </si>
  <si>
    <t xml:space="preserve">message: 'sorry you don’t meet the age requirement' </t>
  </si>
  <si>
    <t>should prompt user to select a gender</t>
  </si>
  <si>
    <t>message: confirm you are not a robot'</t>
  </si>
  <si>
    <t>URL opens spotify home page or not?</t>
  </si>
  <si>
    <t>found as per expectations.</t>
  </si>
  <si>
    <t xml:space="preserve">Accepts the mail address </t>
  </si>
  <si>
    <t xml:space="preserve">took the input as username </t>
  </si>
  <si>
    <t>spotify.com</t>
  </si>
  <si>
    <t xml:space="preserve">             </t>
  </si>
  <si>
    <t>no data given</t>
  </si>
  <si>
    <t>123456</t>
  </si>
  <si>
    <t>asdfgaasdf</t>
  </si>
  <si>
    <t>askdjfhl232345&amp;^%&amp;^</t>
  </si>
  <si>
    <t>$$@gzz.com
12@gg.com
bb@12.com
kik_k@yy.com</t>
  </si>
  <si>
    <t>?kik@gmail.com
\ki_k@gmail.com</t>
  </si>
  <si>
    <t>muhi@gmail.com
m@gmail.com</t>
  </si>
  <si>
    <t>muhi@gmail.com
muhi@gmail.com</t>
  </si>
  <si>
    <t>123</t>
  </si>
  <si>
    <t>!!
DD
99</t>
  </si>
  <si>
    <t>12</t>
  </si>
  <si>
    <t>!?
DD</t>
  </si>
  <si>
    <t>5
500
50
5000</t>
  </si>
  <si>
    <t>1900
2000
2002</t>
  </si>
  <si>
    <t>8/11/2022</t>
  </si>
  <si>
    <t>2023
3000
5055</t>
  </si>
  <si>
    <t>1. Go to url "www.spotify.com"
2. Click on "Sign Up" button.
3. Click 'e-mail' field
4. input "$$@gzz.com"
5. Click "Sign Up" button</t>
  </si>
  <si>
    <t>1muhi
@phan</t>
  </si>
  <si>
    <t>1. Go to url "www.spotify.com"
2. Click on "Sign Up" button.
3. Click 'Name' field
4. input "@phan"
5. Click "Sign Up" button</t>
  </si>
  <si>
    <t>Reproducing Steps</t>
  </si>
  <si>
    <t>Clicking "Apple" API for sign in</t>
  </si>
  <si>
    <t>Should connect to a FB sign in page if FB ID is signed out before.</t>
  </si>
  <si>
    <t>Should connect to a google sign in page if google ID is signed out before.</t>
  </si>
  <si>
    <t xml:space="preserve">should connect to a apple sign in page if apple ID is sighed out before </t>
  </si>
  <si>
    <t>Clicking sign in button with empty fields</t>
  </si>
  <si>
    <t>Clicking sign in button with empty password field</t>
  </si>
  <si>
    <t>Valid e-mail and invalid password</t>
  </si>
  <si>
    <t>Valid password and invalid e-mail</t>
  </si>
  <si>
    <t>invalid password and e-mail</t>
  </si>
  <si>
    <t>valid e-mail and password</t>
  </si>
  <si>
    <t>email: 
pass: 12345678</t>
  </si>
  <si>
    <t xml:space="preserve">Email: muhi@gmail.com
pass: </t>
  </si>
  <si>
    <t>Email: muhi@gmail.com
pass: 87654321</t>
  </si>
  <si>
    <t>email: m@gmail.com
pass: 12345678</t>
  </si>
  <si>
    <t>email: m@gmail.com
pass: 87654321</t>
  </si>
  <si>
    <t>email: muhi@gmail.com
pass: 12345678</t>
  </si>
  <si>
    <t>Pass: 12345678</t>
  </si>
  <si>
    <t>Verify if the app allows multiple sign in from different devices at the same time</t>
  </si>
  <si>
    <t>Should allow multiple sign in from multiple devices</t>
  </si>
  <si>
    <t>Log out</t>
  </si>
  <si>
    <t>The log out option should not be visible till the user is logged in</t>
  </si>
  <si>
    <t>Log out option invisible before log in</t>
  </si>
  <si>
    <t xml:space="preserve">Verify that pressing log out button takes user to log in page </t>
  </si>
  <si>
    <t xml:space="preserve">Log in page should appera </t>
  </si>
  <si>
    <t>Verify that browser back button takes user to log in page</t>
  </si>
  <si>
    <t>verify that browser back button should not take user to the previous page</t>
  </si>
  <si>
    <t>Should take user to the log in page</t>
  </si>
  <si>
    <t xml:space="preserve">should not take user to previous page </t>
  </si>
  <si>
    <t>verify the spelling of the log out option</t>
  </si>
  <si>
    <t>No gramattertical spelling mistake</t>
  </si>
  <si>
    <t>verify fonts visibility</t>
  </si>
  <si>
    <t>Should be clearly visible</t>
  </si>
  <si>
    <t>verify if the log out link or button clickable when logged in</t>
  </si>
  <si>
    <t xml:space="preserve">Should be able to click the button or link </t>
  </si>
  <si>
    <t>Verify by Clicking on the sign-out button without an internet connection and reconnecting to the internet to check if it’s properly logout or not.</t>
  </si>
  <si>
    <t xml:space="preserve">Should be able to logout successfully </t>
  </si>
  <si>
    <t xml:space="preserve">Should remember username </t>
  </si>
  <si>
    <t>Does the website remember the username after log out?</t>
  </si>
  <si>
    <t>Verify the log out button easy to find</t>
  </si>
  <si>
    <t>Should be easily locatable</t>
  </si>
  <si>
    <t>Does the power outage retain the session if not signed off?</t>
  </si>
  <si>
    <t>Should not retain the session</t>
  </si>
  <si>
    <t>Is the sign-off button or link broken after clicking?</t>
  </si>
  <si>
    <t xml:space="preserve">Should not be a broken link </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</si>
  <si>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</si>
  <si>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</si>
  <si>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</si>
  <si>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</si>
  <si>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</si>
  <si>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</si>
  <si>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</si>
  <si>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</si>
  <si>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</si>
  <si>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</si>
  <si>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</si>
  <si>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</si>
  <si>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</si>
  <si>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</si>
  <si>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</si>
  <si>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</si>
  <si>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</si>
  <si>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</si>
  <si>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</si>
  <si>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</si>
  <si>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</si>
  <si>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</si>
  <si>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</si>
  <si>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</si>
  <si>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</si>
  <si>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</si>
  <si>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</si>
  <si>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</si>
  <si>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</si>
  <si>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 xml:space="preserve">1. Name field should not start with neumeric value.
2. Should show password template example for password field.
3. Remember Me checkbox should be unchecked initially. </t>
  </si>
  <si>
    <t>Spotify.com</t>
  </si>
  <si>
    <t>AL MUTASIM HASAN MUHI</t>
  </si>
  <si>
    <t>Confirm email with same email address given</t>
  </si>
  <si>
    <t>Clicking sign in button with empty email field</t>
  </si>
  <si>
    <t xml:space="preserve">Remember me checkbox checkable or not </t>
  </si>
  <si>
    <t>Bug Reporting</t>
  </si>
  <si>
    <t>Reproducing Steps:</t>
  </si>
  <si>
    <t>1. Go to url "www.spotify.com"</t>
  </si>
  <si>
    <t>2. Click on "Sign Up" button.</t>
  </si>
  <si>
    <t>3. Click 'e-mail' field</t>
  </si>
  <si>
    <t>4. input "$$@gzz.com"</t>
  </si>
  <si>
    <t>5. Click "Sign Up" button</t>
  </si>
  <si>
    <t xml:space="preserve">TC010 </t>
  </si>
  <si>
    <r>
      <rPr>
        <b/>
        <sz val="11"/>
        <color theme="1"/>
        <rFont val="Calibri"/>
        <family val="2"/>
        <scheme val="minor"/>
      </rPr>
      <t>Issue:</t>
    </r>
    <r>
      <rPr>
        <sz val="11"/>
        <color theme="1"/>
        <rFont val="Calibri"/>
        <family val="2"/>
        <scheme val="minor"/>
      </rPr>
      <t xml:space="preserve"> Accpeting email address that start with special character or numbers</t>
    </r>
  </si>
  <si>
    <r>
      <rPr>
        <b/>
        <sz val="11"/>
        <color theme="1"/>
        <rFont val="Calibri"/>
        <family val="2"/>
        <scheme val="minor"/>
      </rPr>
      <t>Env:</t>
    </r>
    <r>
      <rPr>
        <sz val="11"/>
        <color theme="1"/>
        <rFont val="Calibri"/>
        <family val="2"/>
        <scheme val="minor"/>
      </rPr>
      <t xml:space="preserve"> Production</t>
    </r>
  </si>
  <si>
    <r>
      <rPr>
        <b/>
        <sz val="11"/>
        <color theme="1"/>
        <rFont val="Calibri"/>
        <family val="2"/>
        <scheme val="minor"/>
      </rPr>
      <t>Module:</t>
    </r>
    <r>
      <rPr>
        <sz val="11"/>
        <color theme="1"/>
        <rFont val="Calibri"/>
        <family val="2"/>
        <scheme val="minor"/>
      </rPr>
      <t xml:space="preserve">  Sign Up </t>
    </r>
  </si>
  <si>
    <r>
      <rPr>
        <b/>
        <sz val="11"/>
        <color theme="1"/>
        <rFont val="Calibri"/>
        <family val="2"/>
        <scheme val="minor"/>
      </rPr>
      <t>Severity:</t>
    </r>
    <r>
      <rPr>
        <sz val="11"/>
        <color theme="1"/>
        <rFont val="Calibri"/>
        <family val="2"/>
        <scheme val="minor"/>
      </rPr>
      <t xml:space="preserve"> P2</t>
    </r>
  </si>
  <si>
    <r>
      <rPr>
        <b/>
        <sz val="11"/>
        <color theme="1"/>
        <rFont val="Calibri"/>
        <family val="2"/>
        <scheme val="minor"/>
      </rPr>
      <t>Responsible QA:</t>
    </r>
    <r>
      <rPr>
        <sz val="11"/>
        <color theme="1"/>
        <rFont val="Calibri"/>
        <family val="2"/>
        <scheme val="minor"/>
      </rPr>
      <t xml:space="preserve"> Muhi</t>
    </r>
  </si>
  <si>
    <r>
      <rPr>
        <b/>
        <sz val="11"/>
        <color theme="1"/>
        <rFont val="Calibri"/>
        <family val="2"/>
        <scheme val="minor"/>
      </rPr>
      <t xml:space="preserve">Issue: </t>
    </r>
    <r>
      <rPr>
        <sz val="11"/>
        <color theme="1"/>
        <rFont val="Calibri"/>
        <family val="2"/>
        <scheme val="minor"/>
      </rPr>
      <t>Accepts username that start with a number or special character</t>
    </r>
  </si>
  <si>
    <t>3. Click 'name' field</t>
  </si>
  <si>
    <t>4. input "1Muhi" , "@Muhi"</t>
  </si>
  <si>
    <r>
      <rPr>
        <b/>
        <sz val="11"/>
        <color theme="1"/>
        <rFont val="Calibri"/>
        <family val="2"/>
        <scheme val="minor"/>
      </rPr>
      <t>Issue:</t>
    </r>
    <r>
      <rPr>
        <sz val="11"/>
        <color theme="1"/>
        <rFont val="Calibri"/>
        <family val="2"/>
        <scheme val="minor"/>
      </rPr>
      <t xml:space="preserve"> Remember me checkbox already checked </t>
    </r>
  </si>
  <si>
    <t>1. Go to "www.spotify.com"
2. Click on "Sign In" button.
3. Sign In page will appear.
4. Check if "Remember me" is by default checked</t>
  </si>
  <si>
    <t>3. Sign In page will appear</t>
  </si>
  <si>
    <t>4. Check if "Remember me" is by default checked</t>
  </si>
  <si>
    <t xml:space="preserve">Click me </t>
  </si>
  <si>
    <t>Click me</t>
  </si>
  <si>
    <t>Screenshot: Click me</t>
  </si>
  <si>
    <t>Test Plan For Spotify.com</t>
  </si>
  <si>
    <t>Test Plan ID:</t>
  </si>
  <si>
    <t>Spotify.com_TC001</t>
  </si>
  <si>
    <t>Introduction:</t>
  </si>
  <si>
    <t>Spotify is a digital music, podcast and video service that gives you access to millions of songs and other content from creators all over the world. 
Basic functions such as playing music are totally free but you can also choose to upgrade to Spotify Premium.</t>
  </si>
  <si>
    <t xml:space="preserve">Test Items: </t>
  </si>
  <si>
    <t>User Management: Sign up, Sign In, Log Out</t>
  </si>
  <si>
    <t>References:</t>
  </si>
  <si>
    <t>Requirements, Project Plan ,Test Strategy — Use cases (If available) High Level
Design doc , Low Level design docs, Process guide line doc, Prototypes.</t>
  </si>
  <si>
    <t>Features to be Tested:</t>
  </si>
  <si>
    <t>User Management:
1. Sign Up
2. Sign In
3. Log out</t>
  </si>
  <si>
    <t>Features not to be Tested:</t>
  </si>
  <si>
    <t xml:space="preserve">A. Test Design
Team formation, Responsibilities, Schedule,
Requirements. Test Case Template etc. 
Training on Domain on Manual testing tools.
B. Test Execution:
Readiness of Test Lab, Readiness of AUT
Requirements Test Case docs, Test Data, Defect Report Template etc... </t>
  </si>
  <si>
    <t xml:space="preserve">Exit Criteria: </t>
  </si>
  <si>
    <t>Entry Cirteria:</t>
  </si>
  <si>
    <t>All possible test cases executed, Maximum defects fixed, Final Regression performed successfully, Confidence on Test process, Time Limitations, Budget Limitations</t>
  </si>
  <si>
    <t>Roles &amp; Responsibilities:</t>
  </si>
  <si>
    <t>Suspension Criteria:</t>
  </si>
  <si>
    <t>Al Mutasim Hasan Muhi
Software Tester
Test planning, Test Case writing, Report writing, Bug Reporting etc</t>
  </si>
  <si>
    <t>Task Days Duration Remarks
1. Understanding &amp; Analyzing Requirements 8th November 2022
2. 9th November review meeting
3. 10th November generating test scenarios
4. 11th November review test plan
5. Test case documentation 11th November
6. Reviews 12th November</t>
  </si>
  <si>
    <t>Schedule:</t>
  </si>
  <si>
    <t xml:space="preserve">Traning: </t>
  </si>
  <si>
    <t>Training Program on SQA
Manual testing training using mindMap tool</t>
  </si>
  <si>
    <t xml:space="preserve">Risk &amp; Mitigation: </t>
  </si>
  <si>
    <t>Team member's issues 
Time
Budget</t>
  </si>
  <si>
    <t>Test Deliverable:</t>
  </si>
  <si>
    <t>Test plan, Review Reports, Test Case, Test data opened, Closed defect reports, Test Summary Report &amp; Mindmap</t>
  </si>
  <si>
    <t>Approval:</t>
  </si>
  <si>
    <t>1. Test plan documentation; Muhi (Tester)
2. Review Name (QA Analist)
3. Approval Name (Project Manager)</t>
  </si>
  <si>
    <t>sadlkDD2345*(&amp;^</t>
  </si>
  <si>
    <t>Test Metrics</t>
  </si>
  <si>
    <t>#SL</t>
  </si>
  <si>
    <t>Metrics</t>
  </si>
  <si>
    <t>Result</t>
  </si>
  <si>
    <t>(No. of Test cases executed / Total no. of Test cases written) * 100</t>
  </si>
  <si>
    <t>Percentage of Test Cases Executed</t>
  </si>
  <si>
    <t>Percentage of Test Cases not Executed</t>
  </si>
  <si>
    <t xml:space="preserve">Percentage of Test Cases Passed </t>
  </si>
  <si>
    <t>Percentage of Test Cases Failed</t>
  </si>
  <si>
    <t>Percentage of Test Cases Blocked</t>
  </si>
  <si>
    <t>Defect Density</t>
  </si>
  <si>
    <t>Defect Removal Efficiency</t>
  </si>
  <si>
    <t>Defect Leakage</t>
  </si>
  <si>
    <t>Defect Rejection Ratio</t>
  </si>
  <si>
    <t>Defect Age</t>
  </si>
  <si>
    <t>Customer Satisfaction</t>
  </si>
  <si>
    <t>(No. of Test cases not executed / Total no. of Test cases written) * 100</t>
  </si>
  <si>
    <t>(No. of Test cased passed / Total no. of Test Cases Executed) * 100</t>
  </si>
  <si>
    <t>(No. of Test cases failed / Total no. of Test Cases Executed) * 100</t>
  </si>
  <si>
    <t>(No. of Test cases blocked / Total no. of Test Cases Executed) * 100</t>
  </si>
  <si>
    <t>No. of Defects found / Size (No. of requirement)</t>
  </si>
  <si>
    <t>(Fixed Defects / (Fixed Defects + Missed Defects)) * 100</t>
  </si>
  <si>
    <t>(No. of defects found in UAT / No. of Defects found in Testing) * 100</t>
  </si>
  <si>
    <t>(No. of defects rejected / Total no. of defeccts raised) * 100</t>
  </si>
  <si>
    <t>Fixed date - Reported Date</t>
  </si>
  <si>
    <t xml:space="preserve">No. of complaints per period of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</si>
</sst>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0"/>
      <color rgb="FF000000"/>
      <name val="Calibri"/>
      <scheme val="minor"/>
    </font>
    <font>
      <b/>
      <sz val="24"/>
      <color rgb="FF000000"/>
      <name val="Calibri"/>
      <family val="2"/>
    </font>
    <font>
      <sz val="10"/>
      <name val="Calibri"/>
      <family val="2"/>
    </font>
    <font>
      <sz val="10"/>
      <name val="Arial"/>
      <family val="2"/>
    </font>
    <font>
      <b/>
      <sz val="11"/>
      <name val="Calibri"/>
      <family val="2"/>
    </font>
    <font>
      <b/>
      <sz val="10"/>
      <name val="Arial"/>
      <family val="2"/>
    </font>
    <font>
      <b/>
      <sz val="12"/>
      <color rgb="FF222222"/>
      <name val="Arial"/>
      <family val="2"/>
    </font>
    <font>
      <sz val="10"/>
      <color rgb="FF000000"/>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u/>
      <sz val="11"/>
      <color theme="10"/>
      <name val="Calibri"/>
      <family val="2"/>
      <scheme val="minor"/>
    </font>
    <font>
      <b/>
      <sz val="11"/>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b/>
      <sz val="11"/>
      <color rgb="FFFFFFFF"/>
      <name val="Calibri"/>
      <family val="2"/>
      <scheme val="minor"/>
    </font>
    <font>
      <u/>
      <sz val="10"/>
      <color theme="10"/>
      <name val="Calibri"/>
      <family val="2"/>
      <scheme val="minor"/>
    </font>
    <font>
      <sz val="11"/>
      <color rgb="FF0A0A0A"/>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s>
  <fills count="26">
    <fill>
      <patternFill patternType="none"/>
    </fill>
    <fill>
      <patternFill patternType="gray125"/>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C6D9F0"/>
        <bgColor rgb="FFC6D9F0"/>
      </patternFill>
    </fill>
    <fill>
      <patternFill patternType="solid">
        <fgColor theme="8" tint="0.59999389629810485"/>
        <bgColor indexed="64"/>
      </patternFill>
    </fill>
    <fill>
      <patternFill patternType="solid">
        <fgColor rgb="FFFFFF00"/>
        <bgColor indexed="64"/>
      </patternFill>
    </fill>
    <fill>
      <patternFill patternType="solid">
        <fgColor rgb="FFFF00FF"/>
        <bgColor rgb="FFFF00FF"/>
      </patternFill>
    </fill>
    <fill>
      <patternFill patternType="solid">
        <fgColor theme="0"/>
        <bgColor rgb="FFFFFF00"/>
      </patternFill>
    </fill>
    <fill>
      <patternFill patternType="solid">
        <fgColor theme="8" tint="0.39997558519241921"/>
        <bgColor rgb="FFE6B8AF"/>
      </patternFill>
    </fill>
    <fill>
      <patternFill patternType="solid">
        <fgColor theme="9" tint="-0.249977111117893"/>
        <bgColor rgb="FF00FF00"/>
      </patternFill>
    </fill>
    <fill>
      <patternFill patternType="solid">
        <fgColor theme="7" tint="0.59999389629810485"/>
        <bgColor rgb="FFD6E3BC"/>
      </patternFill>
    </fill>
    <fill>
      <patternFill patternType="solid">
        <fgColor rgb="FFFF9933"/>
        <bgColor indexed="64"/>
      </patternFill>
    </fill>
    <fill>
      <patternFill patternType="solid">
        <fgColor theme="0" tint="-0.14999847407452621"/>
        <bgColor indexed="64"/>
      </patternFill>
    </fill>
    <fill>
      <patternFill patternType="solid">
        <fgColor rgb="FFFF6600"/>
        <bgColor indexed="64"/>
      </patternFill>
    </fill>
    <fill>
      <patternFill patternType="solid">
        <fgColor theme="4" tint="0.79998168889431442"/>
        <bgColor indexed="64"/>
      </patternFill>
    </fill>
    <fill>
      <patternFill patternType="solid">
        <fgColor theme="4" tint="0.39997558519241921"/>
        <bgColor indexed="64"/>
      </patternFill>
    </fill>
  </fills>
  <borders count="29">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4">
    <xf numFmtId="0" fontId="0" fillId="0" borderId="0"/>
    <xf numFmtId="0" fontId="1" fillId="0" borderId="0"/>
    <xf numFmtId="0" fontId="16" fillId="0" borderId="0" applyNumberFormat="0" applyFill="0" applyBorder="0" applyAlignment="0" applyProtection="0"/>
    <xf numFmtId="0" fontId="22" fillId="0" borderId="0" applyNumberFormat="0" applyFill="0" applyBorder="0" applyAlignment="0" applyProtection="0"/>
  </cellStyleXfs>
  <cellXfs count="155">
    <xf numFmtId="0" fontId="0" fillId="0" borderId="0" xfId="0"/>
    <xf numFmtId="0" fontId="1" fillId="0" borderId="0" xfId="1"/>
    <xf numFmtId="0" fontId="4" fillId="0" borderId="0" xfId="1" applyFont="1"/>
    <xf numFmtId="0" fontId="5" fillId="3" borderId="4" xfId="1" applyFont="1" applyFill="1" applyBorder="1" applyAlignment="1">
      <alignment horizontal="right"/>
    </xf>
    <xf numFmtId="0" fontId="5" fillId="3" borderId="7" xfId="1" applyFont="1" applyFill="1" applyBorder="1" applyAlignment="1">
      <alignment horizontal="right"/>
    </xf>
    <xf numFmtId="0" fontId="7" fillId="0" borderId="0" xfId="1" applyFont="1"/>
    <xf numFmtId="0" fontId="8" fillId="0" borderId="8" xfId="1" applyFont="1" applyBorder="1"/>
    <xf numFmtId="0" fontId="9" fillId="5" borderId="8" xfId="1" applyFont="1" applyFill="1" applyBorder="1"/>
    <xf numFmtId="0" fontId="10" fillId="0" borderId="10" xfId="1" applyFont="1" applyBorder="1"/>
    <xf numFmtId="0" fontId="10" fillId="0" borderId="8" xfId="1" applyFont="1" applyBorder="1"/>
    <xf numFmtId="0" fontId="12" fillId="6" borderId="4" xfId="1" applyFont="1" applyFill="1" applyBorder="1" applyAlignment="1">
      <alignment horizontal="center" vertical="top" wrapText="1"/>
    </xf>
    <xf numFmtId="0" fontId="12" fillId="6" borderId="14" xfId="1" applyFont="1" applyFill="1" applyBorder="1" applyAlignment="1">
      <alignment horizontal="center" vertical="top" wrapText="1"/>
    </xf>
    <xf numFmtId="0" fontId="12" fillId="6" borderId="15" xfId="1" applyFont="1" applyFill="1" applyBorder="1" applyAlignment="1">
      <alignment horizontal="center" vertical="top" wrapText="1"/>
    </xf>
    <xf numFmtId="0" fontId="8" fillId="0" borderId="0" xfId="1" applyFont="1"/>
    <xf numFmtId="0" fontId="8" fillId="0" borderId="0" xfId="1" applyFont="1" applyAlignment="1">
      <alignment vertical="center"/>
    </xf>
    <xf numFmtId="0" fontId="13" fillId="7" borderId="4" xfId="1" applyFont="1" applyFill="1" applyBorder="1" applyAlignment="1">
      <alignment vertical="center"/>
    </xf>
    <xf numFmtId="0" fontId="13" fillId="2" borderId="14" xfId="1" applyFont="1" applyFill="1" applyBorder="1" applyAlignment="1">
      <alignment horizontal="center" vertical="center"/>
    </xf>
    <xf numFmtId="0" fontId="13" fillId="8" borderId="14" xfId="1" applyFont="1" applyFill="1" applyBorder="1" applyAlignment="1">
      <alignment horizontal="center" vertical="center"/>
    </xf>
    <xf numFmtId="0" fontId="13" fillId="9" borderId="14" xfId="1" applyFont="1" applyFill="1" applyBorder="1" applyAlignment="1">
      <alignment horizontal="center" vertical="center"/>
    </xf>
    <xf numFmtId="0" fontId="13" fillId="10" borderId="14" xfId="1" applyFont="1" applyFill="1" applyBorder="1" applyAlignment="1">
      <alignment horizontal="center" vertical="center"/>
    </xf>
    <xf numFmtId="0" fontId="14" fillId="11" borderId="15" xfId="1" applyFont="1" applyFill="1" applyBorder="1" applyAlignment="1">
      <alignment horizontal="center" vertical="center"/>
    </xf>
    <xf numFmtId="0" fontId="7" fillId="0" borderId="0" xfId="1" applyFont="1" applyAlignment="1">
      <alignment vertical="center"/>
    </xf>
    <xf numFmtId="0" fontId="15" fillId="12" borderId="7" xfId="1" applyFont="1" applyFill="1" applyBorder="1" applyAlignment="1">
      <alignment horizontal="center"/>
    </xf>
    <xf numFmtId="0" fontId="15" fillId="12" borderId="16" xfId="1" applyFont="1" applyFill="1" applyBorder="1" applyAlignment="1">
      <alignment horizontal="center"/>
    </xf>
    <xf numFmtId="0" fontId="15" fillId="12" borderId="16" xfId="1" applyFont="1" applyFill="1" applyBorder="1" applyAlignment="1">
      <alignment horizontal="center" wrapText="1"/>
    </xf>
    <xf numFmtId="0" fontId="15" fillId="12" borderId="6" xfId="1" applyFont="1" applyFill="1" applyBorder="1" applyAlignment="1">
      <alignment horizontal="center"/>
    </xf>
    <xf numFmtId="0" fontId="4" fillId="0" borderId="0" xfId="1" applyFont="1" applyAlignment="1">
      <alignment horizontal="right"/>
    </xf>
    <xf numFmtId="0" fontId="4" fillId="0" borderId="0" xfId="1" applyFont="1" applyAlignment="1">
      <alignment vertical="top"/>
    </xf>
    <xf numFmtId="0" fontId="5" fillId="4" borderId="8" xfId="1" applyFont="1" applyFill="1" applyBorder="1" applyAlignment="1">
      <alignment horizontal="center" vertical="top" wrapText="1"/>
    </xf>
    <xf numFmtId="0" fontId="13" fillId="7" borderId="8" xfId="1" applyFont="1" applyFill="1" applyBorder="1" applyAlignment="1">
      <alignment horizontal="center" vertical="top"/>
    </xf>
    <xf numFmtId="0" fontId="18" fillId="0" borderId="18" xfId="1" applyFont="1" applyBorder="1"/>
    <xf numFmtId="0" fontId="19" fillId="0" borderId="0" xfId="1" applyFont="1" applyAlignment="1">
      <alignment horizontal="left"/>
    </xf>
    <xf numFmtId="0" fontId="19" fillId="0" borderId="0" xfId="1" applyFont="1" applyAlignment="1">
      <alignment wrapText="1"/>
    </xf>
    <xf numFmtId="0" fontId="19" fillId="0" borderId="0" xfId="1" applyFont="1"/>
    <xf numFmtId="0" fontId="21" fillId="8" borderId="10" xfId="1" applyFont="1" applyFill="1" applyBorder="1" applyAlignment="1">
      <alignment horizontal="center" vertical="center" wrapText="1"/>
    </xf>
    <xf numFmtId="0" fontId="17" fillId="9" borderId="10" xfId="1" applyFont="1" applyFill="1" applyBorder="1" applyAlignment="1">
      <alignment horizontal="center" vertical="center" wrapText="1"/>
    </xf>
    <xf numFmtId="0" fontId="17" fillId="16" borderId="10" xfId="1" applyFont="1" applyFill="1" applyBorder="1" applyAlignment="1">
      <alignment horizontal="center" vertical="center" wrapText="1"/>
    </xf>
    <xf numFmtId="0" fontId="17" fillId="13" borderId="25" xfId="1" applyFont="1" applyFill="1" applyBorder="1" applyAlignment="1">
      <alignment horizontal="center" vertical="center" wrapText="1"/>
    </xf>
    <xf numFmtId="0" fontId="19" fillId="0" borderId="8" xfId="1" applyFont="1" applyBorder="1" applyAlignment="1">
      <alignment vertical="center" wrapText="1"/>
    </xf>
    <xf numFmtId="0" fontId="19" fillId="0" borderId="8" xfId="1" applyFont="1" applyBorder="1" applyAlignment="1">
      <alignment horizontal="left" vertical="top" wrapText="1"/>
    </xf>
    <xf numFmtId="49" fontId="19" fillId="0" borderId="8" xfId="1" applyNumberFormat="1" applyFont="1" applyBorder="1" applyAlignment="1">
      <alignment horizontal="left" vertical="top" wrapText="1"/>
    </xf>
    <xf numFmtId="0" fontId="18" fillId="0" borderId="8" xfId="1" applyFont="1" applyBorder="1" applyAlignment="1">
      <alignment vertical="center"/>
    </xf>
    <xf numFmtId="0" fontId="18" fillId="0" borderId="8" xfId="1" applyFont="1" applyBorder="1"/>
    <xf numFmtId="0" fontId="22" fillId="0" borderId="8" xfId="3" applyBorder="1" applyAlignment="1">
      <alignment vertical="center" wrapText="1"/>
    </xf>
    <xf numFmtId="49" fontId="22" fillId="0" borderId="8" xfId="3" applyNumberFormat="1" applyBorder="1" applyAlignment="1">
      <alignment horizontal="left" vertical="top" wrapText="1"/>
    </xf>
    <xf numFmtId="49" fontId="19" fillId="0" borderId="8" xfId="1" applyNumberFormat="1" applyFont="1" applyBorder="1" applyAlignment="1">
      <alignment horizontal="left" vertical="top"/>
    </xf>
    <xf numFmtId="0" fontId="23" fillId="5" borderId="0" xfId="1" applyFont="1" applyFill="1"/>
    <xf numFmtId="0" fontId="18" fillId="0" borderId="8" xfId="1" applyFont="1" applyBorder="1" applyAlignment="1">
      <alignment horizontal="left" vertical="top"/>
    </xf>
    <xf numFmtId="0" fontId="19" fillId="0" borderId="27" xfId="1" applyFont="1" applyBorder="1" applyAlignment="1">
      <alignment vertical="center" wrapText="1"/>
    </xf>
    <xf numFmtId="0" fontId="19" fillId="0" borderId="0" xfId="1" applyFont="1" applyAlignment="1">
      <alignment vertical="center"/>
    </xf>
    <xf numFmtId="0" fontId="19" fillId="0" borderId="8" xfId="1" applyFont="1" applyBorder="1" applyAlignment="1">
      <alignment horizontal="left" vertical="top"/>
    </xf>
    <xf numFmtId="0" fontId="18" fillId="0" borderId="8" xfId="1" applyFont="1" applyBorder="1" applyAlignment="1">
      <alignment horizontal="left"/>
    </xf>
    <xf numFmtId="0" fontId="18" fillId="0" borderId="8" xfId="1" applyFont="1" applyBorder="1" applyAlignment="1">
      <alignment vertical="top" wrapText="1"/>
    </xf>
    <xf numFmtId="0" fontId="18" fillId="0" borderId="8" xfId="1" applyFont="1" applyBorder="1" applyAlignment="1">
      <alignment vertical="center" wrapText="1"/>
    </xf>
    <xf numFmtId="0" fontId="18" fillId="0" borderId="8" xfId="1" applyFont="1" applyBorder="1" applyAlignment="1">
      <alignment horizontal="left" vertical="center"/>
    </xf>
    <xf numFmtId="0" fontId="18" fillId="0" borderId="8" xfId="1" applyFont="1" applyBorder="1" applyAlignment="1">
      <alignment wrapText="1"/>
    </xf>
    <xf numFmtId="0" fontId="18" fillId="0" borderId="27" xfId="1" applyFont="1" applyBorder="1" applyAlignment="1">
      <alignment vertical="center"/>
    </xf>
    <xf numFmtId="0" fontId="18" fillId="0" borderId="27" xfId="1" applyFont="1" applyBorder="1" applyAlignment="1">
      <alignment horizontal="left" vertical="center" wrapText="1"/>
    </xf>
    <xf numFmtId="0" fontId="18" fillId="0" borderId="8" xfId="1" applyFont="1" applyBorder="1" applyAlignment="1">
      <alignment horizontal="left" vertical="center" wrapText="1"/>
    </xf>
    <xf numFmtId="0" fontId="18" fillId="0" borderId="9" xfId="1" applyFont="1" applyBorder="1" applyAlignment="1">
      <alignment vertical="top" wrapText="1"/>
    </xf>
    <xf numFmtId="0" fontId="18" fillId="0" borderId="9" xfId="1" applyFont="1" applyBorder="1" applyAlignment="1">
      <alignment wrapText="1"/>
    </xf>
    <xf numFmtId="0" fontId="19" fillId="5" borderId="9" xfId="1" applyFont="1" applyFill="1" applyBorder="1" applyAlignment="1">
      <alignment wrapText="1"/>
    </xf>
    <xf numFmtId="0" fontId="19" fillId="5" borderId="8" xfId="1" applyFont="1" applyFill="1" applyBorder="1" applyAlignment="1">
      <alignment vertical="center" wrapText="1"/>
    </xf>
    <xf numFmtId="0" fontId="19" fillId="5" borderId="8" xfId="1" applyFont="1" applyFill="1" applyBorder="1" applyAlignment="1">
      <alignment horizontal="left" vertical="center" wrapText="1"/>
    </xf>
    <xf numFmtId="0" fontId="19" fillId="5" borderId="27" xfId="1" applyFont="1" applyFill="1" applyBorder="1" applyAlignment="1">
      <alignment vertical="center" wrapText="1"/>
    </xf>
    <xf numFmtId="0" fontId="18" fillId="0" borderId="10" xfId="1" applyFont="1" applyBorder="1" applyAlignment="1">
      <alignment horizontal="center" vertical="center" wrapText="1"/>
    </xf>
    <xf numFmtId="0" fontId="18" fillId="0" borderId="10" xfId="1" applyFont="1" applyBorder="1" applyAlignment="1">
      <alignment horizontal="left" vertical="center"/>
    </xf>
    <xf numFmtId="0" fontId="18" fillId="17" borderId="28" xfId="1" applyFont="1" applyFill="1" applyBorder="1"/>
    <xf numFmtId="0" fontId="18" fillId="0" borderId="10" xfId="1" applyFont="1" applyBorder="1" applyAlignment="1">
      <alignment horizontal="left" vertical="center" wrapText="1"/>
    </xf>
    <xf numFmtId="0" fontId="18" fillId="0" borderId="25" xfId="1" applyFont="1" applyBorder="1" applyAlignment="1">
      <alignment vertical="center" wrapText="1"/>
    </xf>
    <xf numFmtId="0" fontId="18" fillId="0" borderId="25" xfId="1" applyFont="1" applyBorder="1" applyAlignment="1">
      <alignment vertical="center"/>
    </xf>
    <xf numFmtId="0" fontId="18" fillId="0" borderId="10" xfId="1" applyFont="1" applyBorder="1" applyAlignment="1">
      <alignment vertical="center" wrapText="1"/>
    </xf>
    <xf numFmtId="0" fontId="18" fillId="0" borderId="10" xfId="1" applyFont="1" applyBorder="1" applyAlignment="1">
      <alignment vertical="center"/>
    </xf>
    <xf numFmtId="0" fontId="18" fillId="17" borderId="27" xfId="1" applyFont="1" applyFill="1" applyBorder="1" applyAlignment="1">
      <alignment vertical="center" wrapText="1"/>
    </xf>
    <xf numFmtId="0" fontId="18" fillId="17" borderId="27" xfId="1" applyFont="1" applyFill="1" applyBorder="1" applyAlignment="1">
      <alignment vertical="center"/>
    </xf>
    <xf numFmtId="0" fontId="18" fillId="0" borderId="27" xfId="1" applyFont="1" applyBorder="1" applyAlignment="1">
      <alignment vertical="center" wrapText="1"/>
    </xf>
    <xf numFmtId="0" fontId="18" fillId="0" borderId="10" xfId="1" applyFont="1" applyBorder="1" applyAlignment="1">
      <alignment wrapText="1"/>
    </xf>
    <xf numFmtId="0" fontId="18" fillId="0" borderId="0" xfId="1" applyFont="1"/>
    <xf numFmtId="0" fontId="18" fillId="0" borderId="0" xfId="1" applyFont="1" applyAlignment="1">
      <alignment horizontal="left"/>
    </xf>
    <xf numFmtId="0" fontId="18" fillId="0" borderId="0" xfId="1" applyFont="1" applyAlignment="1">
      <alignment vertical="center"/>
    </xf>
    <xf numFmtId="0" fontId="18" fillId="0" borderId="0" xfId="1" applyFont="1" applyAlignment="1">
      <alignment horizontal="left" vertical="center" wrapText="1"/>
    </xf>
    <xf numFmtId="0" fontId="18" fillId="0" borderId="0" xfId="1" applyFont="1" applyAlignment="1">
      <alignment vertical="center" wrapText="1"/>
    </xf>
    <xf numFmtId="49" fontId="16" fillId="0" borderId="8" xfId="2" applyNumberFormat="1" applyBorder="1" applyAlignment="1">
      <alignment horizontal="left" vertical="top" wrapText="1"/>
    </xf>
    <xf numFmtId="0" fontId="18" fillId="0" borderId="8" xfId="3" applyNumberFormat="1" applyFont="1" applyBorder="1" applyAlignment="1">
      <alignment horizontal="left" vertical="top" wrapText="1"/>
    </xf>
    <xf numFmtId="49" fontId="18" fillId="0" borderId="8" xfId="3" applyNumberFormat="1" applyFont="1" applyBorder="1" applyAlignment="1">
      <alignment horizontal="left" vertical="top" wrapText="1"/>
    </xf>
    <xf numFmtId="0" fontId="17" fillId="18" borderId="8" xfId="1" applyFont="1" applyFill="1" applyBorder="1" applyAlignment="1">
      <alignment horizontal="center" vertical="top"/>
    </xf>
    <xf numFmtId="0" fontId="17" fillId="18" borderId="8" xfId="1" applyFont="1" applyFill="1" applyBorder="1" applyAlignment="1">
      <alignment horizontal="center" vertical="top" wrapText="1"/>
    </xf>
    <xf numFmtId="0" fontId="20" fillId="19" borderId="10" xfId="1" applyFont="1" applyFill="1" applyBorder="1" applyAlignment="1">
      <alignment horizontal="center" vertical="center" wrapText="1"/>
    </xf>
    <xf numFmtId="0" fontId="18" fillId="20" borderId="14" xfId="1" applyFont="1" applyFill="1" applyBorder="1" applyAlignment="1">
      <alignment horizontal="center" wrapText="1"/>
    </xf>
    <xf numFmtId="0" fontId="17" fillId="20" borderId="26" xfId="1" applyFont="1" applyFill="1" applyBorder="1" applyAlignment="1">
      <alignment horizontal="center" wrapText="1"/>
    </xf>
    <xf numFmtId="0" fontId="6" fillId="21" borderId="8" xfId="1" applyFont="1" applyFill="1" applyBorder="1"/>
    <xf numFmtId="0" fontId="4" fillId="22" borderId="8" xfId="1" applyFont="1" applyFill="1" applyBorder="1" applyAlignment="1">
      <alignment horizontal="center"/>
    </xf>
    <xf numFmtId="0" fontId="4" fillId="22" borderId="9" xfId="1" applyFont="1" applyFill="1" applyBorder="1"/>
    <xf numFmtId="0" fontId="4" fillId="22" borderId="8" xfId="1" applyFont="1" applyFill="1" applyBorder="1"/>
    <xf numFmtId="0" fontId="24" fillId="0" borderId="0" xfId="0" applyFont="1"/>
    <xf numFmtId="0" fontId="0" fillId="23" borderId="0" xfId="0" applyFill="1"/>
    <xf numFmtId="0" fontId="16" fillId="0" borderId="8" xfId="2" applyBorder="1" applyAlignment="1">
      <alignment vertical="center" wrapText="1"/>
    </xf>
    <xf numFmtId="0" fontId="16" fillId="0" borderId="0" xfId="2"/>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0" fontId="24" fillId="0" borderId="0" xfId="0" applyFont="1" applyAlignment="1">
      <alignment horizontal="left" vertical="top"/>
    </xf>
    <xf numFmtId="0" fontId="24" fillId="0" borderId="0" xfId="0" applyFont="1" applyAlignment="1">
      <alignment vertical="top"/>
    </xf>
    <xf numFmtId="0" fontId="0" fillId="0" borderId="0" xfId="0" applyAlignment="1">
      <alignment horizontal="center" vertical="top"/>
    </xf>
    <xf numFmtId="0" fontId="24" fillId="25" borderId="0" xfId="0" applyFont="1" applyFill="1" applyAlignment="1">
      <alignment horizontal="center"/>
    </xf>
    <xf numFmtId="0" fontId="26" fillId="24" borderId="0" xfId="0" applyFont="1" applyFill="1" applyAlignment="1">
      <alignment horizontal="center" vertical="center"/>
    </xf>
    <xf numFmtId="0" fontId="17" fillId="13" borderId="9" xfId="1" applyFont="1" applyFill="1" applyBorder="1" applyAlignment="1">
      <alignment horizontal="center" wrapText="1"/>
    </xf>
    <xf numFmtId="0" fontId="18" fillId="0" borderId="18" xfId="1" applyFont="1" applyBorder="1"/>
    <xf numFmtId="0" fontId="20" fillId="14" borderId="0" xfId="1" applyFont="1" applyFill="1" applyAlignment="1">
      <alignment horizontal="center" vertical="center"/>
    </xf>
    <xf numFmtId="0" fontId="19" fillId="15" borderId="0" xfId="1" applyFont="1" applyFill="1" applyAlignment="1">
      <alignment horizontal="left" vertical="top" wrapText="1"/>
    </xf>
    <xf numFmtId="0" fontId="19" fillId="0" borderId="27" xfId="1" applyFont="1" applyBorder="1" applyAlignment="1">
      <alignment horizontal="center" vertical="top" wrapText="1"/>
    </xf>
    <xf numFmtId="0" fontId="19" fillId="0" borderId="25" xfId="1" applyFont="1" applyBorder="1" applyAlignment="1">
      <alignment horizontal="center" vertical="top" wrapText="1"/>
    </xf>
    <xf numFmtId="0" fontId="19" fillId="0" borderId="10" xfId="1" applyFont="1" applyBorder="1" applyAlignment="1">
      <alignment horizontal="center" vertical="top" wrapText="1"/>
    </xf>
    <xf numFmtId="0" fontId="18" fillId="0" borderId="27" xfId="1" applyFont="1" applyBorder="1" applyAlignment="1">
      <alignment vertical="top"/>
    </xf>
    <xf numFmtId="0" fontId="18" fillId="0" borderId="25" xfId="1" applyFont="1" applyBorder="1" applyAlignment="1">
      <alignment vertical="top"/>
    </xf>
    <xf numFmtId="0" fontId="18" fillId="0" borderId="10" xfId="1" applyFont="1" applyBorder="1" applyAlignment="1">
      <alignment vertical="top"/>
    </xf>
    <xf numFmtId="0" fontId="18" fillId="0" borderId="27" xfId="1" applyFont="1" applyBorder="1" applyAlignment="1">
      <alignment horizontal="center" vertical="center" wrapText="1"/>
    </xf>
    <xf numFmtId="0" fontId="18" fillId="0" borderId="25" xfId="1" applyFont="1" applyBorder="1"/>
    <xf numFmtId="0" fontId="18" fillId="0" borderId="10" xfId="1" applyFont="1" applyBorder="1"/>
    <xf numFmtId="0" fontId="18" fillId="0" borderId="27" xfId="1" applyFont="1" applyBorder="1" applyAlignment="1">
      <alignment horizontal="left" vertical="center"/>
    </xf>
    <xf numFmtId="0" fontId="19" fillId="5" borderId="27" xfId="1" applyFont="1" applyFill="1" applyBorder="1" applyAlignment="1">
      <alignment horizontal="center" vertical="center" wrapText="1"/>
    </xf>
    <xf numFmtId="0" fontId="13" fillId="7" borderId="9" xfId="1" applyFont="1" applyFill="1" applyBorder="1"/>
    <xf numFmtId="0" fontId="3" fillId="0" borderId="17" xfId="1" applyFont="1" applyBorder="1"/>
    <xf numFmtId="0" fontId="3" fillId="0" borderId="18" xfId="1" applyFont="1" applyBorder="1"/>
    <xf numFmtId="0" fontId="2" fillId="2" borderId="1" xfId="1" applyFont="1" applyFill="1" applyBorder="1" applyAlignment="1">
      <alignment horizontal="center"/>
    </xf>
    <xf numFmtId="0" fontId="3" fillId="0" borderId="2" xfId="1" applyFont="1" applyBorder="1"/>
    <xf numFmtId="0" fontId="3" fillId="0" borderId="3" xfId="1" applyFont="1" applyBorder="1"/>
    <xf numFmtId="0" fontId="5" fillId="4" borderId="5" xfId="1" applyFont="1" applyFill="1" applyBorder="1" applyAlignment="1">
      <alignment horizontal="left" vertical="center" wrapText="1"/>
    </xf>
    <xf numFmtId="0" fontId="3" fillId="0" borderId="5" xfId="1" applyFont="1" applyBorder="1"/>
    <xf numFmtId="0" fontId="3" fillId="0" borderId="6" xfId="1" applyFont="1" applyBorder="1"/>
    <xf numFmtId="0" fontId="11" fillId="4" borderId="11" xfId="1" applyFont="1" applyFill="1" applyBorder="1" applyAlignment="1">
      <alignment horizontal="center" vertical="center" wrapText="1"/>
    </xf>
    <xf numFmtId="0" fontId="3" fillId="0" borderId="0" xfId="1" applyFont="1"/>
    <xf numFmtId="0" fontId="3" fillId="0" borderId="12" xfId="1" applyFont="1" applyBorder="1"/>
    <xf numFmtId="0" fontId="3" fillId="0" borderId="13" xfId="1" applyFont="1" applyBorder="1"/>
    <xf numFmtId="0" fontId="5" fillId="4" borderId="9" xfId="1" applyFont="1" applyFill="1" applyBorder="1" applyAlignment="1">
      <alignment horizontal="center" wrapText="1"/>
    </xf>
    <xf numFmtId="0" fontId="5" fillId="4" borderId="9" xfId="1" applyFont="1" applyFill="1" applyBorder="1" applyAlignment="1">
      <alignment horizontal="center" vertical="top" wrapText="1"/>
    </xf>
    <xf numFmtId="0" fontId="10" fillId="4" borderId="19" xfId="1" applyFont="1" applyFill="1" applyBorder="1" applyAlignment="1">
      <alignment horizontal="center"/>
    </xf>
    <xf numFmtId="0" fontId="3" fillId="0" borderId="23" xfId="1" applyFont="1" applyBorder="1"/>
    <xf numFmtId="0" fontId="3" fillId="0" borderId="24" xfId="1" applyFont="1" applyBorder="1"/>
    <xf numFmtId="0" fontId="10" fillId="4" borderId="19" xfId="1" applyFont="1" applyFill="1" applyBorder="1" applyAlignment="1">
      <alignment horizontal="center" vertical="center" wrapText="1"/>
    </xf>
    <xf numFmtId="0" fontId="10" fillId="4" borderId="20" xfId="1" applyFont="1" applyFill="1" applyBorder="1" applyAlignment="1">
      <alignment horizontal="center" vertical="center"/>
    </xf>
    <xf numFmtId="0" fontId="3" fillId="0" borderId="21" xfId="1" applyFont="1" applyBorder="1"/>
    <xf numFmtId="0" fontId="3" fillId="0" borderId="22" xfId="1" applyFont="1" applyBorder="1"/>
    <xf numFmtId="0" fontId="3" fillId="0" borderId="11" xfId="1" applyFont="1" applyBorder="1"/>
    <xf numFmtId="0" fontId="1" fillId="0" borderId="0" xfId="1"/>
    <xf numFmtId="0" fontId="10" fillId="0" borderId="19" xfId="1" applyFont="1" applyBorder="1" applyAlignment="1">
      <alignment horizontal="center" vertical="top" wrapText="1"/>
    </xf>
    <xf numFmtId="0" fontId="10" fillId="0" borderId="19" xfId="1" applyFont="1" applyBorder="1" applyAlignment="1">
      <alignment horizontal="center" vertical="center"/>
    </xf>
    <xf numFmtId="0" fontId="8" fillId="0" borderId="20" xfId="1" applyFont="1" applyBorder="1" applyAlignment="1">
      <alignment horizontal="center" vertical="center" wrapText="1"/>
    </xf>
    <xf numFmtId="0" fontId="10" fillId="0" borderId="19" xfId="1" applyFont="1" applyBorder="1" applyAlignment="1">
      <alignment horizontal="center" vertical="center" wrapText="1"/>
    </xf>
    <xf numFmtId="0" fontId="25" fillId="23" borderId="0" xfId="0" applyFont="1" applyFill="1" applyAlignment="1">
      <alignment horizontal="left" vertical="center"/>
    </xf>
    <xf numFmtId="0" fontId="0" fillId="23" borderId="0" xfId="0" applyFill="1" applyAlignment="1">
      <alignment horizontal="left" vertical="center"/>
    </xf>
    <xf numFmtId="0" fontId="27" fillId="24"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xf>
  </cellXfs>
  <cellStyles count="4">
    <cellStyle name="Hyperlink" xfId="2" builtinId="8"/>
    <cellStyle name="Hyperlink 2" xfId="3" xr:uid="{7B1A4B4F-EC5A-41AD-BAD9-215263DD03A9}"/>
    <cellStyle name="Normal" xfId="0" builtinId="0"/>
    <cellStyle name="Normal 2" xfId="1" xr:uid="{16F7BF43-E5E1-40C5-A2AE-4C8A15EA2BB4}"/>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F6600"/>
      <color rgb="FF9966FF"/>
      <color rgb="FFFF99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5444272939827931"/>
          <c:y val="0.24057442158937178"/>
          <c:w val="0.27126316406478967"/>
          <c:h val="0.48158174060841513"/>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89-401B-B916-D8EECFD962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89-401B-B916-D8EECFD962C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089-401B-B916-D8EECFD962C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089-401B-B916-D8EECFD962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60</c:v>
                </c:pt>
                <c:pt idx="1">
                  <c:v>3</c:v>
                </c:pt>
                <c:pt idx="2">
                  <c:v>0</c:v>
                </c:pt>
                <c:pt idx="3">
                  <c:v>0</c:v>
                </c:pt>
              </c:numCache>
            </c:numRef>
          </c:val>
          <c:extLst>
            <c:ext xmlns:c16="http://schemas.microsoft.com/office/drawing/2014/chart" uri="{C3380CC4-5D6E-409C-BE32-E72D297353CC}">
              <c16:uniqueId val="{00000008-3089-401B-B916-D8EECFD962C1}"/>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85AA0201-537A-421D-A76E-6F1AF33C6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4</xdr:col>
      <xdr:colOff>228600</xdr:colOff>
      <xdr:row>1</xdr:row>
      <xdr:rowOff>15239</xdr:rowOff>
    </xdr:from>
    <xdr:to>
      <xdr:col>21</xdr:col>
      <xdr:colOff>190500</xdr:colOff>
      <xdr:row>158</xdr:row>
      <xdr:rowOff>162375</xdr:rowOff>
    </xdr:to>
    <xdr:pic>
      <xdr:nvPicPr>
        <xdr:cNvPr id="3" name="Picture 2">
          <a:extLst>
            <a:ext uri="{FF2B5EF4-FFF2-40B4-BE49-F238E27FC236}">
              <a16:creationId xmlns:a16="http://schemas.microsoft.com/office/drawing/2014/main" id="{05FE01B5-624A-C78A-F902-769B07FD9A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7000" y="198119"/>
          <a:ext cx="10325100" cy="288592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Case_Rokomari.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Case"/>
      <sheetName val="Report"/>
    </sheetNames>
    <sheetDataSet>
      <sheetData sheetId="0">
        <row r="4">
          <cell r="B4">
            <v>0</v>
          </cell>
        </row>
        <row r="5">
          <cell r="B5">
            <v>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fm4WwOSEAHwXuL__Acn6C6QdaCFoe1hH/view?usp=sharing" TargetMode="External"/><Relationship Id="rId2" Type="http://schemas.openxmlformats.org/officeDocument/2006/relationships/hyperlink" Target="mailto:?kik@gmail.com\ki_k@gmail.com" TargetMode="External"/><Relationship Id="rId1" Type="http://schemas.openxmlformats.org/officeDocument/2006/relationships/hyperlink" Target="mailto:#$@!" TargetMode="External"/><Relationship Id="rId6" Type="http://schemas.openxmlformats.org/officeDocument/2006/relationships/printerSettings" Target="../printerSettings/printerSettings2.bin"/><Relationship Id="rId5" Type="http://schemas.openxmlformats.org/officeDocument/2006/relationships/hyperlink" Target="https://drive.google.com/file/d/1Cxo0L2UrGklqDHyj0947SG2l2t9A9A1h/view?usp=sharing" TargetMode="External"/><Relationship Id="rId4" Type="http://schemas.openxmlformats.org/officeDocument/2006/relationships/hyperlink" Target="https://drive.google.com/file/d/1MizTFf9Bp7o0mF9T0hd1_VTp_oGzpEtA/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Cxo0L2UrGklqDHyj0947SG2l2t9A9A1h/view?usp=sharing" TargetMode="External"/><Relationship Id="rId2" Type="http://schemas.openxmlformats.org/officeDocument/2006/relationships/hyperlink" Target="https://drive.google.com/file/d/1MizTFf9Bp7o0mF9T0hd1_VTp_oGzpEtA/view?usp=sharing" TargetMode="External"/><Relationship Id="rId1" Type="http://schemas.openxmlformats.org/officeDocument/2006/relationships/hyperlink" Target="https://drive.google.com/file/d/1fm4WwOSEAHwXuL__Acn6C6QdaCFoe1hH/view?usp=sharing"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72A0B-C5E5-4224-B3F6-78944C134657}">
  <dimension ref="A1:C32"/>
  <sheetViews>
    <sheetView workbookViewId="0">
      <pane ySplit="3" topLeftCell="A4" activePane="bottomLeft" state="frozen"/>
      <selection pane="bottomLeft" activeCell="E6" sqref="E6"/>
    </sheetView>
  </sheetViews>
  <sheetFormatPr defaultRowHeight="14.4"/>
  <cols>
    <col min="1" max="1" width="7.5546875" customWidth="1"/>
    <col min="2" max="2" width="22.109375" customWidth="1"/>
    <col min="3" max="3" width="35.44140625" customWidth="1"/>
  </cols>
  <sheetData>
    <row r="1" spans="1:3">
      <c r="A1" s="106" t="s">
        <v>306</v>
      </c>
      <c r="B1" s="106"/>
      <c r="C1" s="106"/>
    </row>
    <row r="2" spans="1:3">
      <c r="A2" s="106"/>
      <c r="B2" s="106"/>
      <c r="C2" s="106"/>
    </row>
    <row r="3" spans="1:3">
      <c r="A3" s="106"/>
      <c r="B3" s="106"/>
      <c r="C3" s="106"/>
    </row>
    <row r="4" spans="1:3">
      <c r="A4" s="101">
        <v>1</v>
      </c>
      <c r="B4" s="94" t="s">
        <v>307</v>
      </c>
      <c r="C4" t="s">
        <v>308</v>
      </c>
    </row>
    <row r="5" spans="1:3">
      <c r="B5" s="94"/>
    </row>
    <row r="6" spans="1:3" ht="100.8">
      <c r="A6" s="101">
        <v>2</v>
      </c>
      <c r="B6" s="102" t="s">
        <v>309</v>
      </c>
      <c r="C6" s="99" t="s">
        <v>310</v>
      </c>
    </row>
    <row r="7" spans="1:3">
      <c r="B7" s="94"/>
      <c r="C7" s="99"/>
    </row>
    <row r="8" spans="1:3">
      <c r="A8">
        <v>3</v>
      </c>
      <c r="B8" s="94" t="s">
        <v>311</v>
      </c>
      <c r="C8" t="s">
        <v>312</v>
      </c>
    </row>
    <row r="9" spans="1:3">
      <c r="B9" s="94"/>
    </row>
    <row r="10" spans="1:3" ht="57.6">
      <c r="A10" s="101">
        <v>4</v>
      </c>
      <c r="B10" s="102" t="s">
        <v>313</v>
      </c>
      <c r="C10" s="98" t="s">
        <v>314</v>
      </c>
    </row>
    <row r="11" spans="1:3">
      <c r="B11" s="94"/>
    </row>
    <row r="12" spans="1:3" ht="57.6">
      <c r="A12" s="101">
        <v>5</v>
      </c>
      <c r="B12" s="102" t="s">
        <v>315</v>
      </c>
      <c r="C12" s="98" t="s">
        <v>316</v>
      </c>
    </row>
    <row r="13" spans="1:3">
      <c r="B13" s="94"/>
    </row>
    <row r="14" spans="1:3">
      <c r="A14" s="100">
        <v>6</v>
      </c>
      <c r="B14" s="94" t="s">
        <v>317</v>
      </c>
      <c r="C14" t="s">
        <v>98</v>
      </c>
    </row>
    <row r="15" spans="1:3">
      <c r="B15" s="94"/>
    </row>
    <row r="16" spans="1:3" ht="158.4">
      <c r="A16" s="101">
        <v>7</v>
      </c>
      <c r="B16" s="102" t="s">
        <v>320</v>
      </c>
      <c r="C16" s="98" t="s">
        <v>318</v>
      </c>
    </row>
    <row r="17" spans="1:3">
      <c r="B17" s="94"/>
    </row>
    <row r="18" spans="1:3" ht="72">
      <c r="A18" s="101">
        <v>8</v>
      </c>
      <c r="B18" s="102" t="s">
        <v>319</v>
      </c>
      <c r="C18" s="98" t="s">
        <v>321</v>
      </c>
    </row>
    <row r="19" spans="1:3">
      <c r="B19" s="94"/>
    </row>
    <row r="20" spans="1:3">
      <c r="A20" s="101">
        <v>9</v>
      </c>
      <c r="B20" s="102" t="s">
        <v>323</v>
      </c>
    </row>
    <row r="21" spans="1:3">
      <c r="B21" s="94"/>
    </row>
    <row r="22" spans="1:3" ht="57.6">
      <c r="A22" s="101">
        <v>10</v>
      </c>
      <c r="B22" s="102" t="s">
        <v>322</v>
      </c>
      <c r="C22" s="98" t="s">
        <v>324</v>
      </c>
    </row>
    <row r="23" spans="1:3">
      <c r="B23" s="94"/>
    </row>
    <row r="24" spans="1:3" ht="144">
      <c r="A24" s="101">
        <v>11</v>
      </c>
      <c r="B24" s="103" t="s">
        <v>326</v>
      </c>
      <c r="C24" s="98" t="s">
        <v>325</v>
      </c>
    </row>
    <row r="25" spans="1:3">
      <c r="B25" s="94"/>
    </row>
    <row r="26" spans="1:3" ht="43.2">
      <c r="A26" s="101">
        <v>12</v>
      </c>
      <c r="B26" s="103" t="s">
        <v>327</v>
      </c>
      <c r="C26" s="98" t="s">
        <v>328</v>
      </c>
    </row>
    <row r="27" spans="1:3">
      <c r="B27" s="94"/>
    </row>
    <row r="28" spans="1:3" ht="43.2">
      <c r="A28" s="101">
        <v>13</v>
      </c>
      <c r="B28" s="102" t="s">
        <v>329</v>
      </c>
      <c r="C28" s="98" t="s">
        <v>330</v>
      </c>
    </row>
    <row r="29" spans="1:3">
      <c r="B29" s="94"/>
    </row>
    <row r="30" spans="1:3" ht="43.2">
      <c r="A30" s="101">
        <v>14</v>
      </c>
      <c r="B30" s="102" t="s">
        <v>331</v>
      </c>
      <c r="C30" s="98" t="s">
        <v>332</v>
      </c>
    </row>
    <row r="31" spans="1:3">
      <c r="B31" s="94"/>
    </row>
    <row r="32" spans="1:3" ht="57.6">
      <c r="A32" s="101">
        <v>15</v>
      </c>
      <c r="B32" s="102" t="s">
        <v>333</v>
      </c>
      <c r="C32" s="98" t="s">
        <v>334</v>
      </c>
    </row>
  </sheetData>
  <mergeCells count="1">
    <mergeCell ref="A1: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05F24-7D3D-482D-924E-F1037055ECFC}">
  <sheetPr>
    <outlinePr summaryBelow="0" summaryRight="0"/>
  </sheetPr>
  <dimension ref="A1:AA324"/>
  <sheetViews>
    <sheetView zoomScale="91" zoomScaleNormal="91" workbookViewId="0">
      <pane ySplit="7" topLeftCell="A128" activePane="bottomLeft" state="frozen"/>
      <selection pane="bottomLeft" activeCell="B3" sqref="B3"/>
    </sheetView>
  </sheetViews>
  <sheetFormatPr defaultColWidth="12.6640625" defaultRowHeight="15" customHeight="1"/>
  <cols>
    <col min="1" max="1" width="17.5546875" style="33" customWidth="1"/>
    <col min="2" max="2" width="13.88671875" style="33" customWidth="1"/>
    <col min="3" max="3" width="12.109375" style="33" customWidth="1"/>
    <col min="4" max="4" width="43.6640625" style="33" customWidth="1"/>
    <col min="5" max="5" width="48.33203125" style="33" customWidth="1"/>
    <col min="6" max="6" width="23.6640625" style="33" customWidth="1"/>
    <col min="7" max="7" width="16.77734375" style="33" customWidth="1"/>
    <col min="8" max="8" width="21.109375" style="33" customWidth="1"/>
    <col min="9" max="9" width="17.5546875" style="33" customWidth="1"/>
    <col min="10" max="10" width="19.21875" style="33" customWidth="1"/>
    <col min="11" max="11" width="95.6640625" style="33" customWidth="1"/>
    <col min="12" max="12" width="67.6640625" style="33" customWidth="1"/>
    <col min="13" max="27" width="12.6640625" style="33" customWidth="1"/>
    <col min="28" max="16384" width="12.6640625" style="33"/>
  </cols>
  <sheetData>
    <row r="1" spans="1:11" ht="15.75" customHeight="1">
      <c r="A1" s="107" t="s">
        <v>50</v>
      </c>
      <c r="B1" s="108"/>
      <c r="C1" s="31"/>
      <c r="D1" s="32"/>
      <c r="E1" s="109" t="s">
        <v>51</v>
      </c>
      <c r="F1" s="109"/>
      <c r="G1" s="31"/>
      <c r="H1" s="31"/>
      <c r="I1" s="32"/>
    </row>
    <row r="2" spans="1:11" ht="15.75" customHeight="1">
      <c r="A2" s="87" t="s">
        <v>9</v>
      </c>
      <c r="B2" s="88">
        <f>COUNTIF(J8:J438, "Passed")</f>
        <v>60</v>
      </c>
      <c r="C2" s="31"/>
      <c r="D2" s="32"/>
      <c r="E2" s="110" t="s">
        <v>277</v>
      </c>
      <c r="F2" s="110"/>
      <c r="G2" s="31"/>
      <c r="H2" s="31"/>
      <c r="I2" s="32"/>
    </row>
    <row r="3" spans="1:11" ht="15.75" customHeight="1">
      <c r="A3" s="34" t="s">
        <v>11</v>
      </c>
      <c r="B3" s="88">
        <f>COUNTIF(J8:J438, "Failed")</f>
        <v>3</v>
      </c>
      <c r="C3" s="31"/>
      <c r="D3" s="32"/>
      <c r="E3" s="110"/>
      <c r="F3" s="110"/>
      <c r="G3" s="31"/>
      <c r="H3" s="31"/>
      <c r="I3" s="32"/>
    </row>
    <row r="4" spans="1:11" ht="15.75" customHeight="1">
      <c r="A4" s="35" t="s">
        <v>13</v>
      </c>
      <c r="B4" s="88">
        <f>COUNTIF(J7:J438, "Not Executed")</f>
        <v>0</v>
      </c>
      <c r="C4" s="31"/>
      <c r="D4" s="32"/>
      <c r="E4" s="110"/>
      <c r="F4" s="110"/>
      <c r="G4" s="31"/>
      <c r="H4" s="31"/>
      <c r="I4" s="32"/>
    </row>
    <row r="5" spans="1:11" ht="15.75" customHeight="1">
      <c r="A5" s="36" t="s">
        <v>18</v>
      </c>
      <c r="B5" s="88">
        <f>COUNTIF(J7:J438, "Out of Scope")</f>
        <v>0</v>
      </c>
      <c r="C5" s="31"/>
      <c r="D5" s="32"/>
      <c r="E5" s="31"/>
      <c r="F5" s="31"/>
      <c r="G5" s="31"/>
      <c r="H5" s="31"/>
      <c r="I5" s="32"/>
    </row>
    <row r="6" spans="1:11" ht="15.75" customHeight="1">
      <c r="A6" s="37" t="s">
        <v>52</v>
      </c>
      <c r="B6" s="89">
        <f>SUM(B2:B5)</f>
        <v>63</v>
      </c>
      <c r="C6" s="31"/>
      <c r="D6" s="32"/>
      <c r="E6" s="31"/>
      <c r="F6" s="31"/>
      <c r="G6" s="31"/>
      <c r="H6" s="31"/>
      <c r="I6" s="32"/>
    </row>
    <row r="7" spans="1:11" ht="26.25" customHeight="1">
      <c r="A7" s="85" t="s">
        <v>53</v>
      </c>
      <c r="B7" s="85" t="s">
        <v>54</v>
      </c>
      <c r="C7" s="85" t="s">
        <v>55</v>
      </c>
      <c r="D7" s="85" t="s">
        <v>22</v>
      </c>
      <c r="E7" s="86" t="s">
        <v>56</v>
      </c>
      <c r="F7" s="86" t="s">
        <v>57</v>
      </c>
      <c r="G7" s="86" t="s">
        <v>58</v>
      </c>
      <c r="H7" s="86" t="s">
        <v>203</v>
      </c>
      <c r="I7" s="86" t="s">
        <v>59</v>
      </c>
      <c r="J7" s="85" t="s">
        <v>5</v>
      </c>
      <c r="K7" s="85" t="s">
        <v>60</v>
      </c>
    </row>
    <row r="8" spans="1:11" ht="30.6" customHeight="1">
      <c r="A8" s="38" t="s">
        <v>61</v>
      </c>
      <c r="B8" s="111" t="s">
        <v>3</v>
      </c>
      <c r="C8" s="111" t="s">
        <v>127</v>
      </c>
      <c r="D8" s="39" t="s">
        <v>178</v>
      </c>
      <c r="E8" s="39" t="s">
        <v>155</v>
      </c>
      <c r="F8" s="39" t="s">
        <v>179</v>
      </c>
      <c r="G8" s="40" t="s">
        <v>182</v>
      </c>
      <c r="H8" s="39"/>
      <c r="I8" s="38"/>
      <c r="J8" s="41" t="s">
        <v>62</v>
      </c>
      <c r="K8" s="42"/>
    </row>
    <row r="9" spans="1:11" ht="14.25" customHeight="1">
      <c r="A9" s="38"/>
      <c r="B9" s="112"/>
      <c r="C9" s="112"/>
      <c r="D9" s="39"/>
      <c r="E9" s="39"/>
      <c r="F9" s="39"/>
      <c r="G9" s="40"/>
      <c r="H9" s="39"/>
      <c r="I9" s="38"/>
      <c r="J9" s="41"/>
      <c r="K9" s="42"/>
    </row>
    <row r="10" spans="1:11" ht="31.2" customHeight="1">
      <c r="A10" s="38" t="s">
        <v>63</v>
      </c>
      <c r="B10" s="112"/>
      <c r="C10" s="112"/>
      <c r="D10" s="39" t="s">
        <v>129</v>
      </c>
      <c r="E10" s="39" t="s">
        <v>130</v>
      </c>
      <c r="F10" s="39" t="s">
        <v>179</v>
      </c>
      <c r="G10" s="40"/>
      <c r="H10" s="39"/>
      <c r="I10" s="38"/>
      <c r="J10" s="41" t="s">
        <v>62</v>
      </c>
      <c r="K10" s="42"/>
    </row>
    <row r="11" spans="1:11" ht="14.25" customHeight="1">
      <c r="A11" s="38"/>
      <c r="B11" s="112"/>
      <c r="C11" s="112"/>
      <c r="D11" s="39"/>
      <c r="E11" s="39"/>
      <c r="F11" s="39"/>
      <c r="G11" s="40"/>
      <c r="H11" s="39"/>
      <c r="I11" s="38"/>
      <c r="J11" s="41"/>
    </row>
    <row r="12" spans="1:11" ht="30.6" customHeight="1">
      <c r="A12" s="38" t="s">
        <v>65</v>
      </c>
      <c r="B12" s="112"/>
      <c r="C12" s="112"/>
      <c r="D12" s="39" t="s">
        <v>128</v>
      </c>
      <c r="E12" s="39" t="s">
        <v>64</v>
      </c>
      <c r="F12" s="39" t="s">
        <v>179</v>
      </c>
      <c r="G12" s="40"/>
      <c r="H12" s="39"/>
      <c r="I12" s="38"/>
      <c r="J12" s="41" t="s">
        <v>62</v>
      </c>
    </row>
    <row r="13" spans="1:11" ht="14.25" customHeight="1">
      <c r="A13" s="38"/>
      <c r="B13" s="112"/>
      <c r="C13" s="112"/>
      <c r="D13" s="39"/>
      <c r="E13" s="39"/>
      <c r="F13" s="39"/>
      <c r="G13" s="40"/>
      <c r="H13" s="39"/>
      <c r="I13" s="38"/>
      <c r="J13" s="41"/>
    </row>
    <row r="14" spans="1:11" ht="31.2" customHeight="1">
      <c r="A14" s="38" t="s">
        <v>66</v>
      </c>
      <c r="B14" s="112"/>
      <c r="C14" s="112"/>
      <c r="D14" s="39" t="s">
        <v>131</v>
      </c>
      <c r="E14" s="39" t="s">
        <v>156</v>
      </c>
      <c r="F14" s="39" t="s">
        <v>179</v>
      </c>
      <c r="G14" s="40"/>
      <c r="H14" s="39"/>
      <c r="I14" s="38"/>
      <c r="J14" s="41" t="s">
        <v>62</v>
      </c>
    </row>
    <row r="15" spans="1:11" ht="14.4">
      <c r="A15" s="38"/>
      <c r="B15" s="112"/>
      <c r="C15" s="112"/>
      <c r="D15" s="39"/>
      <c r="E15" s="39"/>
      <c r="F15" s="39"/>
      <c r="G15" s="40"/>
      <c r="H15" s="39"/>
      <c r="I15" s="38"/>
      <c r="J15" s="41"/>
    </row>
    <row r="16" spans="1:11" ht="38.4" customHeight="1">
      <c r="A16" s="38" t="s">
        <v>67</v>
      </c>
      <c r="B16" s="112"/>
      <c r="C16" s="112"/>
      <c r="D16" s="39" t="s">
        <v>132</v>
      </c>
      <c r="E16" s="39" t="s">
        <v>157</v>
      </c>
      <c r="F16" s="39" t="s">
        <v>179</v>
      </c>
      <c r="G16" s="40" t="s">
        <v>183</v>
      </c>
      <c r="H16" s="39"/>
      <c r="I16" s="43"/>
      <c r="J16" s="41" t="s">
        <v>62</v>
      </c>
    </row>
    <row r="17" spans="1:10" ht="14.4">
      <c r="A17" s="38"/>
      <c r="B17" s="112"/>
      <c r="C17" s="112"/>
      <c r="D17" s="39"/>
      <c r="E17" s="39"/>
      <c r="F17" s="39"/>
      <c r="G17" s="40"/>
      <c r="H17" s="39"/>
      <c r="I17" s="38"/>
      <c r="J17" s="41"/>
    </row>
    <row r="18" spans="1:10" ht="38.4" customHeight="1">
      <c r="A18" s="38" t="s">
        <v>69</v>
      </c>
      <c r="B18" s="112"/>
      <c r="C18" s="112"/>
      <c r="D18" s="39" t="s">
        <v>133</v>
      </c>
      <c r="E18" s="39" t="s">
        <v>158</v>
      </c>
      <c r="F18" s="39" t="s">
        <v>179</v>
      </c>
      <c r="G18" s="44" t="s">
        <v>184</v>
      </c>
      <c r="H18" s="39"/>
      <c r="I18" s="43"/>
      <c r="J18" s="41" t="s">
        <v>62</v>
      </c>
    </row>
    <row r="19" spans="1:10" ht="15.75" customHeight="1">
      <c r="A19" s="38"/>
      <c r="B19" s="112"/>
      <c r="C19" s="112"/>
      <c r="D19" s="39"/>
      <c r="E19" s="39"/>
      <c r="F19" s="39"/>
      <c r="G19" s="40"/>
      <c r="H19" s="39"/>
      <c r="I19" s="38"/>
      <c r="J19" s="41"/>
    </row>
    <row r="20" spans="1:10" ht="30" customHeight="1">
      <c r="A20" s="38" t="s">
        <v>70</v>
      </c>
      <c r="B20" s="112"/>
      <c r="C20" s="112"/>
      <c r="D20" s="39" t="s">
        <v>134</v>
      </c>
      <c r="E20" s="39" t="s">
        <v>159</v>
      </c>
      <c r="F20" s="39" t="s">
        <v>179</v>
      </c>
      <c r="G20" s="40" t="s">
        <v>185</v>
      </c>
      <c r="H20" s="39"/>
      <c r="I20" s="43"/>
      <c r="J20" s="41" t="s">
        <v>62</v>
      </c>
    </row>
    <row r="21" spans="1:10" ht="15.75" customHeight="1">
      <c r="A21" s="38"/>
      <c r="B21" s="112"/>
      <c r="C21" s="112"/>
      <c r="D21" s="39"/>
      <c r="E21" s="39"/>
      <c r="F21" s="39"/>
      <c r="G21" s="40"/>
      <c r="H21" s="39"/>
      <c r="I21" s="38"/>
      <c r="J21" s="41"/>
    </row>
    <row r="22" spans="1:10" ht="29.4" customHeight="1">
      <c r="A22" s="38" t="s">
        <v>71</v>
      </c>
      <c r="B22" s="112"/>
      <c r="C22" s="112"/>
      <c r="D22" s="39" t="s">
        <v>135</v>
      </c>
      <c r="E22" s="39" t="s">
        <v>159</v>
      </c>
      <c r="F22" s="39" t="s">
        <v>179</v>
      </c>
      <c r="G22" s="40" t="s">
        <v>186</v>
      </c>
      <c r="H22" s="39"/>
      <c r="I22" s="38"/>
      <c r="J22" s="41" t="s">
        <v>62</v>
      </c>
    </row>
    <row r="23" spans="1:10" ht="15.75" customHeight="1">
      <c r="A23" s="38"/>
      <c r="B23" s="112"/>
      <c r="C23" s="112"/>
      <c r="D23" s="39"/>
      <c r="E23" s="39"/>
      <c r="F23" s="39"/>
      <c r="G23" s="40"/>
      <c r="H23" s="39"/>
      <c r="I23" s="38"/>
      <c r="J23" s="41"/>
    </row>
    <row r="24" spans="1:10" ht="27" customHeight="1">
      <c r="A24" s="38" t="s">
        <v>72</v>
      </c>
      <c r="B24" s="112"/>
      <c r="C24" s="112"/>
      <c r="D24" s="39" t="s">
        <v>136</v>
      </c>
      <c r="E24" s="39" t="s">
        <v>159</v>
      </c>
      <c r="F24" s="39" t="s">
        <v>179</v>
      </c>
      <c r="G24" s="40" t="s">
        <v>187</v>
      </c>
      <c r="H24" s="39"/>
      <c r="I24" s="38"/>
      <c r="J24" s="41" t="s">
        <v>62</v>
      </c>
    </row>
    <row r="25" spans="1:10" ht="15.75" customHeight="1">
      <c r="A25" s="38"/>
      <c r="B25" s="112"/>
      <c r="C25" s="112"/>
      <c r="D25" s="39"/>
      <c r="E25" s="39"/>
      <c r="F25" s="39"/>
      <c r="G25" s="40"/>
      <c r="H25" s="39"/>
      <c r="I25" s="38"/>
      <c r="J25" s="41"/>
    </row>
    <row r="26" spans="1:10" ht="28.8" customHeight="1">
      <c r="A26" s="38" t="s">
        <v>73</v>
      </c>
      <c r="B26" s="112"/>
      <c r="C26" s="112"/>
      <c r="D26" s="39" t="s">
        <v>137</v>
      </c>
      <c r="E26" s="39" t="s">
        <v>160</v>
      </c>
      <c r="F26" s="39" t="s">
        <v>180</v>
      </c>
      <c r="G26" s="44" t="s">
        <v>188</v>
      </c>
      <c r="H26" s="39" t="s">
        <v>200</v>
      </c>
      <c r="I26" s="96" t="s">
        <v>303</v>
      </c>
      <c r="J26" s="41" t="s">
        <v>68</v>
      </c>
    </row>
    <row r="27" spans="1:10" ht="15.75" customHeight="1">
      <c r="A27" s="38"/>
      <c r="B27" s="112"/>
      <c r="C27" s="112"/>
      <c r="D27" s="39"/>
      <c r="E27" s="39"/>
      <c r="F27" s="39"/>
      <c r="G27" s="40"/>
      <c r="H27" s="39"/>
      <c r="I27" s="38"/>
      <c r="J27" s="41"/>
    </row>
    <row r="28" spans="1:10" ht="29.4" customHeight="1">
      <c r="A28" s="38" t="s">
        <v>74</v>
      </c>
      <c r="B28" s="112"/>
      <c r="C28" s="112"/>
      <c r="D28" s="39" t="s">
        <v>137</v>
      </c>
      <c r="E28" s="39" t="s">
        <v>160</v>
      </c>
      <c r="F28" s="39" t="s">
        <v>179</v>
      </c>
      <c r="G28" s="82" t="s">
        <v>189</v>
      </c>
      <c r="H28" s="39"/>
      <c r="I28" s="38"/>
      <c r="J28" s="41" t="s">
        <v>62</v>
      </c>
    </row>
    <row r="29" spans="1:10" ht="15.75" customHeight="1">
      <c r="A29" s="38"/>
      <c r="B29" s="112"/>
      <c r="C29" s="112"/>
      <c r="D29" s="39"/>
      <c r="E29" s="39"/>
      <c r="F29" s="39"/>
      <c r="G29" s="40"/>
      <c r="H29" s="39"/>
      <c r="I29" s="38"/>
      <c r="J29" s="41"/>
    </row>
    <row r="30" spans="1:10" ht="19.8" customHeight="1">
      <c r="A30" s="38" t="s">
        <v>75</v>
      </c>
      <c r="B30" s="112"/>
      <c r="C30" s="112"/>
      <c r="D30" s="39" t="s">
        <v>138</v>
      </c>
      <c r="E30" s="39" t="s">
        <v>161</v>
      </c>
      <c r="F30" s="39" t="s">
        <v>179</v>
      </c>
      <c r="G30" s="40"/>
      <c r="H30" s="39"/>
      <c r="I30" s="38"/>
      <c r="J30" s="41" t="s">
        <v>62</v>
      </c>
    </row>
    <row r="31" spans="1:10" ht="15.75" customHeight="1">
      <c r="A31" s="38"/>
      <c r="B31" s="112"/>
      <c r="C31" s="112"/>
      <c r="D31" s="39"/>
      <c r="E31" s="39"/>
      <c r="F31" s="39"/>
      <c r="G31" s="40"/>
      <c r="H31" s="39"/>
      <c r="I31" s="38"/>
      <c r="J31" s="41"/>
    </row>
    <row r="32" spans="1:10" ht="15.75" customHeight="1">
      <c r="A32" s="38" t="s">
        <v>76</v>
      </c>
      <c r="B32" s="112"/>
      <c r="C32" s="112"/>
      <c r="D32" s="39" t="s">
        <v>139</v>
      </c>
      <c r="E32" s="39" t="s">
        <v>162</v>
      </c>
      <c r="F32" s="39" t="s">
        <v>179</v>
      </c>
      <c r="G32" s="98" t="s">
        <v>190</v>
      </c>
      <c r="H32" s="39"/>
      <c r="I32" s="38"/>
      <c r="J32" s="41" t="s">
        <v>62</v>
      </c>
    </row>
    <row r="33" spans="1:10" ht="15.75" customHeight="1">
      <c r="A33" s="38"/>
      <c r="B33" s="112"/>
      <c r="C33" s="112"/>
      <c r="D33" s="39"/>
      <c r="E33" s="39"/>
      <c r="F33" s="39"/>
      <c r="G33" s="40"/>
      <c r="H33" s="39"/>
      <c r="I33" s="38"/>
      <c r="J33" s="41"/>
    </row>
    <row r="34" spans="1:10" ht="15.75" customHeight="1">
      <c r="A34" s="38" t="s">
        <v>77</v>
      </c>
      <c r="B34" s="112"/>
      <c r="C34" s="112"/>
      <c r="D34" s="39" t="s">
        <v>280</v>
      </c>
      <c r="E34" s="39" t="s">
        <v>163</v>
      </c>
      <c r="F34" s="39" t="s">
        <v>179</v>
      </c>
      <c r="G34" s="84" t="s">
        <v>191</v>
      </c>
      <c r="H34" s="39"/>
      <c r="I34" s="38"/>
      <c r="J34" s="41" t="s">
        <v>62</v>
      </c>
    </row>
    <row r="35" spans="1:10" ht="15.75" customHeight="1">
      <c r="A35" s="38"/>
      <c r="B35" s="112"/>
      <c r="C35" s="112"/>
      <c r="D35" s="39"/>
      <c r="E35" s="39"/>
      <c r="F35" s="39"/>
      <c r="G35" s="40"/>
      <c r="H35" s="39"/>
      <c r="I35" s="38"/>
      <c r="J35" s="41"/>
    </row>
    <row r="36" spans="1:10" ht="15.75" customHeight="1">
      <c r="A36" s="38" t="s">
        <v>78</v>
      </c>
      <c r="B36" s="112"/>
      <c r="C36" s="112"/>
      <c r="D36" s="39" t="s">
        <v>140</v>
      </c>
      <c r="E36" s="39" t="s">
        <v>164</v>
      </c>
      <c r="F36" s="39" t="s">
        <v>179</v>
      </c>
      <c r="G36" s="40"/>
      <c r="H36" s="39"/>
      <c r="I36" s="38"/>
      <c r="J36" s="41" t="s">
        <v>62</v>
      </c>
    </row>
    <row r="37" spans="1:10" ht="15.75" customHeight="1">
      <c r="A37" s="38"/>
      <c r="B37" s="112"/>
      <c r="C37" s="112"/>
      <c r="D37" s="39"/>
      <c r="E37" s="39"/>
      <c r="F37" s="39"/>
      <c r="G37" s="40"/>
      <c r="H37" s="39"/>
      <c r="I37" s="38"/>
      <c r="J37" s="41"/>
    </row>
    <row r="38" spans="1:10" ht="15.75" customHeight="1">
      <c r="A38" s="38" t="s">
        <v>79</v>
      </c>
      <c r="B38" s="112"/>
      <c r="C38" s="112"/>
      <c r="D38" s="39" t="s">
        <v>141</v>
      </c>
      <c r="E38" s="39" t="s">
        <v>165</v>
      </c>
      <c r="F38" s="39" t="s">
        <v>179</v>
      </c>
      <c r="G38" s="40" t="s">
        <v>335</v>
      </c>
      <c r="H38" s="39"/>
      <c r="I38" s="38"/>
      <c r="J38" s="41" t="s">
        <v>62</v>
      </c>
    </row>
    <row r="39" spans="1:10" ht="15.75" customHeight="1">
      <c r="A39" s="38"/>
      <c r="B39" s="112"/>
      <c r="C39" s="112"/>
      <c r="D39" s="39"/>
      <c r="E39" s="39"/>
      <c r="F39" s="39"/>
      <c r="G39" s="40"/>
      <c r="H39" s="39"/>
      <c r="I39" s="38"/>
      <c r="J39" s="41"/>
    </row>
    <row r="40" spans="1:10" ht="15.75" customHeight="1">
      <c r="A40" s="38" t="s">
        <v>80</v>
      </c>
      <c r="B40" s="112"/>
      <c r="C40" s="112"/>
      <c r="D40" s="39" t="s">
        <v>142</v>
      </c>
      <c r="E40" s="39" t="s">
        <v>166</v>
      </c>
      <c r="F40" s="39" t="s">
        <v>179</v>
      </c>
      <c r="G40" s="84" t="s">
        <v>192</v>
      </c>
      <c r="H40" s="39"/>
      <c r="I40" s="38"/>
      <c r="J40" s="41" t="s">
        <v>62</v>
      </c>
    </row>
    <row r="41" spans="1:10" ht="15.75" customHeight="1">
      <c r="A41" s="38"/>
      <c r="B41" s="112"/>
      <c r="C41" s="112"/>
      <c r="D41" s="39"/>
      <c r="E41" s="39"/>
      <c r="F41" s="39"/>
      <c r="G41" s="40"/>
      <c r="H41" s="39"/>
      <c r="I41" s="38"/>
      <c r="J41" s="41"/>
    </row>
    <row r="42" spans="1:10" ht="15.75" customHeight="1">
      <c r="A42" s="38" t="s">
        <v>81</v>
      </c>
      <c r="B42" s="112"/>
      <c r="C42" s="112"/>
      <c r="D42" s="39" t="s">
        <v>143</v>
      </c>
      <c r="E42" s="39" t="s">
        <v>167</v>
      </c>
      <c r="F42" s="39" t="s">
        <v>179</v>
      </c>
      <c r="G42" s="40"/>
      <c r="H42" s="39"/>
      <c r="I42" s="38"/>
      <c r="J42" s="41" t="s">
        <v>62</v>
      </c>
    </row>
    <row r="43" spans="1:10" ht="15.75" customHeight="1">
      <c r="A43" s="38"/>
      <c r="B43" s="112"/>
      <c r="C43" s="112"/>
      <c r="D43" s="39"/>
      <c r="E43" s="39"/>
      <c r="F43" s="39"/>
      <c r="G43" s="40"/>
      <c r="H43" s="39"/>
      <c r="I43" s="38"/>
      <c r="J43" s="41"/>
    </row>
    <row r="44" spans="1:10" ht="15.75" customHeight="1">
      <c r="A44" s="38" t="s">
        <v>82</v>
      </c>
      <c r="B44" s="112"/>
      <c r="C44" s="112"/>
      <c r="D44" s="39" t="s">
        <v>144</v>
      </c>
      <c r="E44" s="39" t="s">
        <v>168</v>
      </c>
      <c r="F44" s="39" t="s">
        <v>181</v>
      </c>
      <c r="G44" s="40" t="s">
        <v>201</v>
      </c>
      <c r="H44" s="39" t="s">
        <v>202</v>
      </c>
      <c r="I44" s="96" t="s">
        <v>304</v>
      </c>
      <c r="J44" s="41" t="s">
        <v>68</v>
      </c>
    </row>
    <row r="45" spans="1:10" ht="15.75" customHeight="1">
      <c r="A45" s="38"/>
      <c r="B45" s="112"/>
      <c r="C45" s="112"/>
      <c r="D45" s="39"/>
      <c r="E45" s="39"/>
      <c r="F45" s="39"/>
      <c r="G45" s="40"/>
      <c r="H45" s="39"/>
      <c r="I45" s="38"/>
      <c r="J45" s="41"/>
    </row>
    <row r="46" spans="1:10" ht="15.75" customHeight="1">
      <c r="A46" s="38" t="s">
        <v>83</v>
      </c>
      <c r="B46" s="112"/>
      <c r="C46" s="112"/>
      <c r="D46" s="39" t="s">
        <v>145</v>
      </c>
      <c r="E46" s="39" t="s">
        <v>169</v>
      </c>
      <c r="F46" s="39" t="s">
        <v>179</v>
      </c>
      <c r="G46" s="40"/>
      <c r="H46" s="39"/>
      <c r="I46" s="38"/>
      <c r="J46" s="41" t="s">
        <v>62</v>
      </c>
    </row>
    <row r="47" spans="1:10" ht="15.75" customHeight="1">
      <c r="A47" s="38"/>
      <c r="B47" s="112"/>
      <c r="C47" s="112"/>
      <c r="D47" s="39"/>
      <c r="E47" s="39"/>
      <c r="F47" s="39"/>
      <c r="G47" s="40"/>
      <c r="H47" s="39"/>
      <c r="I47" s="38"/>
      <c r="J47" s="41"/>
    </row>
    <row r="48" spans="1:10" ht="15.75" customHeight="1">
      <c r="A48" s="38" t="s">
        <v>84</v>
      </c>
      <c r="B48" s="112"/>
      <c r="C48" s="112"/>
      <c r="D48" s="39" t="s">
        <v>146</v>
      </c>
      <c r="E48" s="39" t="s">
        <v>170</v>
      </c>
      <c r="F48" s="39" t="s">
        <v>179</v>
      </c>
      <c r="G48" s="40" t="s">
        <v>193</v>
      </c>
      <c r="H48" s="39"/>
      <c r="I48" s="38"/>
      <c r="J48" s="41" t="s">
        <v>62</v>
      </c>
    </row>
    <row r="49" spans="1:10" ht="15.75" customHeight="1">
      <c r="A49" s="38"/>
      <c r="B49" s="112"/>
      <c r="C49" s="112"/>
      <c r="D49" s="39"/>
      <c r="E49" s="39"/>
      <c r="F49" s="39"/>
      <c r="G49" s="40"/>
      <c r="H49" s="39"/>
      <c r="I49" s="38"/>
      <c r="J49" s="41"/>
    </row>
    <row r="50" spans="1:10" ht="15.75" customHeight="1">
      <c r="A50" s="38" t="s">
        <v>85</v>
      </c>
      <c r="B50" s="112"/>
      <c r="C50" s="112"/>
      <c r="D50" s="39" t="s">
        <v>147</v>
      </c>
      <c r="E50" s="39" t="s">
        <v>171</v>
      </c>
      <c r="F50" s="39" t="s">
        <v>179</v>
      </c>
      <c r="G50" s="40" t="s">
        <v>194</v>
      </c>
      <c r="H50" s="39"/>
      <c r="I50" s="38"/>
      <c r="J50" s="41" t="s">
        <v>62</v>
      </c>
    </row>
    <row r="51" spans="1:10" ht="15.75" customHeight="1">
      <c r="A51" s="38"/>
      <c r="B51" s="112"/>
      <c r="C51" s="112"/>
      <c r="D51" s="39"/>
      <c r="E51" s="39"/>
      <c r="F51" s="39"/>
      <c r="G51" s="40"/>
      <c r="H51" s="39"/>
      <c r="I51" s="38"/>
      <c r="J51" s="41"/>
    </row>
    <row r="52" spans="1:10" ht="15.75" customHeight="1">
      <c r="A52" s="38" t="s">
        <v>86</v>
      </c>
      <c r="B52" s="112"/>
      <c r="C52" s="112"/>
      <c r="D52" s="39" t="s">
        <v>148</v>
      </c>
      <c r="E52" s="39" t="s">
        <v>172</v>
      </c>
      <c r="F52" s="39" t="s">
        <v>179</v>
      </c>
      <c r="G52" s="40" t="s">
        <v>195</v>
      </c>
      <c r="H52" s="39"/>
      <c r="I52" s="38"/>
      <c r="J52" s="41" t="s">
        <v>62</v>
      </c>
    </row>
    <row r="53" spans="1:10" ht="15.75" customHeight="1">
      <c r="A53" s="38"/>
      <c r="B53" s="112"/>
      <c r="C53" s="112"/>
      <c r="D53" s="39"/>
      <c r="E53" s="39"/>
      <c r="F53" s="39"/>
      <c r="G53" s="40"/>
      <c r="H53" s="39"/>
      <c r="I53" s="38"/>
      <c r="J53" s="41"/>
    </row>
    <row r="54" spans="1:10" ht="15.75" customHeight="1">
      <c r="A54" s="38" t="s">
        <v>87</v>
      </c>
      <c r="B54" s="112"/>
      <c r="C54" s="112"/>
      <c r="D54" s="39" t="s">
        <v>148</v>
      </c>
      <c r="E54" s="39" t="s">
        <v>173</v>
      </c>
      <c r="F54" s="39" t="s">
        <v>179</v>
      </c>
      <c r="G54" s="40" t="s">
        <v>196</v>
      </c>
      <c r="H54" s="39"/>
      <c r="I54" s="38"/>
      <c r="J54" s="41" t="s">
        <v>62</v>
      </c>
    </row>
    <row r="55" spans="1:10" ht="15.75" customHeight="1">
      <c r="A55" s="38"/>
      <c r="B55" s="112"/>
      <c r="C55" s="112"/>
      <c r="D55" s="39"/>
      <c r="E55" s="39"/>
      <c r="F55" s="39"/>
      <c r="G55" s="40"/>
      <c r="H55" s="39"/>
      <c r="I55" s="38"/>
      <c r="J55" s="41"/>
    </row>
    <row r="56" spans="1:10" ht="15.75" customHeight="1">
      <c r="A56" s="38" t="s">
        <v>88</v>
      </c>
      <c r="B56" s="112"/>
      <c r="C56" s="112"/>
      <c r="D56" s="39" t="s">
        <v>149</v>
      </c>
      <c r="E56" s="39" t="s">
        <v>174</v>
      </c>
      <c r="F56" s="39" t="s">
        <v>179</v>
      </c>
      <c r="G56" s="40" t="s">
        <v>197</v>
      </c>
      <c r="H56" s="39"/>
      <c r="I56" s="38"/>
      <c r="J56" s="41" t="s">
        <v>62</v>
      </c>
    </row>
    <row r="57" spans="1:10" ht="15.75" customHeight="1">
      <c r="A57" s="38"/>
      <c r="B57" s="112"/>
      <c r="C57" s="112"/>
      <c r="D57" s="39"/>
      <c r="E57" s="39"/>
      <c r="F57" s="39"/>
      <c r="G57" s="40"/>
      <c r="H57" s="39"/>
      <c r="I57" s="38"/>
      <c r="J57" s="41"/>
    </row>
    <row r="58" spans="1:10" ht="15.75" customHeight="1">
      <c r="A58" s="38" t="s">
        <v>89</v>
      </c>
      <c r="B58" s="112"/>
      <c r="C58" s="112"/>
      <c r="D58" s="39" t="s">
        <v>150</v>
      </c>
      <c r="E58" s="39" t="s">
        <v>175</v>
      </c>
      <c r="F58" s="39" t="s">
        <v>179</v>
      </c>
      <c r="G58" s="40" t="s">
        <v>198</v>
      </c>
      <c r="H58" s="39"/>
      <c r="I58" s="38"/>
      <c r="J58" s="41" t="s">
        <v>62</v>
      </c>
    </row>
    <row r="59" spans="1:10" ht="15.75" customHeight="1">
      <c r="A59" s="38"/>
      <c r="B59" s="112"/>
      <c r="C59" s="112"/>
      <c r="D59" s="39"/>
      <c r="E59" s="39"/>
      <c r="F59" s="39"/>
      <c r="G59" s="40"/>
      <c r="H59" s="39"/>
      <c r="I59" s="38"/>
      <c r="J59" s="41"/>
    </row>
    <row r="60" spans="1:10" ht="15.75" customHeight="1">
      <c r="A60" s="38" t="s">
        <v>90</v>
      </c>
      <c r="B60" s="112"/>
      <c r="C60" s="112"/>
      <c r="D60" s="39" t="s">
        <v>151</v>
      </c>
      <c r="E60" s="39" t="s">
        <v>175</v>
      </c>
      <c r="F60" s="39" t="s">
        <v>179</v>
      </c>
      <c r="G60" s="40" t="s">
        <v>199</v>
      </c>
      <c r="H60" s="39"/>
      <c r="I60" s="38"/>
      <c r="J60" s="41" t="s">
        <v>62</v>
      </c>
    </row>
    <row r="61" spans="1:10" ht="15.75" customHeight="1">
      <c r="A61" s="38"/>
      <c r="B61" s="112"/>
      <c r="C61" s="112"/>
      <c r="D61" s="39"/>
      <c r="E61" s="39"/>
      <c r="F61" s="39"/>
      <c r="G61" s="40"/>
      <c r="H61" s="39"/>
      <c r="I61" s="38"/>
      <c r="J61" s="41"/>
    </row>
    <row r="62" spans="1:10" ht="15.75" customHeight="1">
      <c r="A62" s="38" t="s">
        <v>92</v>
      </c>
      <c r="B62" s="112"/>
      <c r="C62" s="112"/>
      <c r="D62" s="39" t="s">
        <v>152</v>
      </c>
      <c r="E62" s="39" t="s">
        <v>176</v>
      </c>
      <c r="F62" s="39" t="s">
        <v>179</v>
      </c>
      <c r="G62" s="44"/>
      <c r="H62" s="39"/>
      <c r="I62" s="38"/>
      <c r="J62" s="41" t="s">
        <v>62</v>
      </c>
    </row>
    <row r="63" spans="1:10" ht="15.75" customHeight="1">
      <c r="A63" s="38"/>
      <c r="B63" s="112"/>
      <c r="C63" s="112"/>
      <c r="D63" s="39"/>
      <c r="E63" s="39"/>
      <c r="F63" s="39"/>
      <c r="G63" s="40"/>
      <c r="H63" s="39"/>
      <c r="I63" s="38"/>
      <c r="J63" s="41"/>
    </row>
    <row r="64" spans="1:10" ht="15.75" customHeight="1">
      <c r="A64" s="38" t="s">
        <v>93</v>
      </c>
      <c r="B64" s="112"/>
      <c r="C64" s="112"/>
      <c r="D64" s="39" t="s">
        <v>153</v>
      </c>
      <c r="E64" s="39" t="s">
        <v>177</v>
      </c>
      <c r="F64" s="39" t="s">
        <v>179</v>
      </c>
      <c r="G64" s="40"/>
      <c r="H64" s="39"/>
      <c r="I64" s="38"/>
      <c r="J64" s="41" t="s">
        <v>62</v>
      </c>
    </row>
    <row r="65" spans="1:11" ht="15.75" customHeight="1">
      <c r="A65" s="38"/>
      <c r="B65" s="112"/>
      <c r="C65" s="112"/>
      <c r="D65" s="39"/>
      <c r="E65" s="39"/>
      <c r="F65" s="39"/>
      <c r="G65" s="40"/>
      <c r="H65" s="39"/>
      <c r="I65" s="38"/>
      <c r="J65" s="41"/>
    </row>
    <row r="66" spans="1:11" ht="15.75" customHeight="1">
      <c r="A66" s="38" t="s">
        <v>94</v>
      </c>
      <c r="B66" s="112"/>
      <c r="C66" s="112"/>
      <c r="D66" s="39" t="s">
        <v>154</v>
      </c>
      <c r="E66" s="39" t="s">
        <v>91</v>
      </c>
      <c r="F66" s="39" t="s">
        <v>179</v>
      </c>
      <c r="G66" s="40"/>
      <c r="H66" s="39"/>
      <c r="I66" s="38"/>
      <c r="J66" s="41" t="s">
        <v>62</v>
      </c>
    </row>
    <row r="67" spans="1:11" ht="15.75" customHeight="1">
      <c r="A67" s="38"/>
      <c r="B67" s="112"/>
      <c r="C67" s="112"/>
      <c r="D67" s="39"/>
      <c r="E67" s="39"/>
      <c r="F67" s="39"/>
      <c r="G67" s="40"/>
      <c r="H67" s="39"/>
      <c r="I67" s="38"/>
      <c r="J67" s="41"/>
    </row>
    <row r="68" spans="1:11" ht="15.75" customHeight="1">
      <c r="A68" s="38"/>
      <c r="B68" s="112"/>
      <c r="C68" s="48"/>
      <c r="D68" s="47"/>
      <c r="E68" s="39"/>
      <c r="F68" s="39"/>
      <c r="G68" s="39"/>
      <c r="H68" s="39"/>
      <c r="I68" s="38"/>
      <c r="J68" s="41"/>
    </row>
    <row r="69" spans="1:11" ht="15.75" customHeight="1">
      <c r="A69" s="38" t="s">
        <v>248</v>
      </c>
      <c r="B69" s="112"/>
      <c r="C69" s="111" t="s">
        <v>104</v>
      </c>
      <c r="D69" s="39" t="s">
        <v>105</v>
      </c>
      <c r="E69" s="39" t="s">
        <v>106</v>
      </c>
      <c r="F69" s="39" t="s">
        <v>179</v>
      </c>
      <c r="G69" s="40"/>
      <c r="H69" s="39"/>
      <c r="I69" s="38"/>
      <c r="J69" s="41" t="s">
        <v>62</v>
      </c>
    </row>
    <row r="70" spans="1:11" ht="15.75" customHeight="1">
      <c r="A70" s="38"/>
      <c r="B70" s="112"/>
      <c r="C70" s="112"/>
      <c r="D70" s="39"/>
      <c r="E70" s="39"/>
      <c r="F70" s="39"/>
      <c r="G70" s="40"/>
      <c r="H70" s="39"/>
      <c r="I70" s="41"/>
      <c r="J70" s="41"/>
    </row>
    <row r="71" spans="1:11" ht="15.75" customHeight="1">
      <c r="A71" s="38" t="s">
        <v>249</v>
      </c>
      <c r="B71" s="112"/>
      <c r="C71" s="112"/>
      <c r="D71" s="39" t="s">
        <v>108</v>
      </c>
      <c r="E71" s="39" t="s">
        <v>64</v>
      </c>
      <c r="F71" s="39" t="s">
        <v>179</v>
      </c>
      <c r="G71" s="40"/>
      <c r="H71" s="39"/>
      <c r="I71" s="41"/>
      <c r="J71" s="41" t="s">
        <v>62</v>
      </c>
    </row>
    <row r="72" spans="1:11" ht="15.75" customHeight="1">
      <c r="A72" s="38"/>
      <c r="B72" s="112"/>
      <c r="C72" s="112"/>
      <c r="D72" s="39"/>
      <c r="E72" s="39"/>
      <c r="F72" s="39"/>
      <c r="G72" s="40"/>
      <c r="H72" s="39"/>
      <c r="I72" s="41"/>
      <c r="J72" s="41"/>
    </row>
    <row r="73" spans="1:11" ht="15.75" customHeight="1">
      <c r="A73" s="38" t="s">
        <v>250</v>
      </c>
      <c r="B73" s="112"/>
      <c r="C73" s="112"/>
      <c r="D73" s="39" t="s">
        <v>110</v>
      </c>
      <c r="E73" s="39" t="s">
        <v>205</v>
      </c>
      <c r="F73" s="39" t="s">
        <v>179</v>
      </c>
      <c r="G73" s="40"/>
      <c r="H73" s="39"/>
      <c r="I73" s="41"/>
      <c r="J73" s="41" t="s">
        <v>62</v>
      </c>
    </row>
    <row r="74" spans="1:11" ht="15.75" customHeight="1">
      <c r="A74" s="38"/>
      <c r="B74" s="112"/>
      <c r="C74" s="112"/>
      <c r="D74" s="39"/>
      <c r="E74" s="39"/>
      <c r="F74" s="39"/>
      <c r="G74" s="40"/>
      <c r="H74" s="39"/>
      <c r="I74" s="41"/>
      <c r="J74" s="41"/>
    </row>
    <row r="75" spans="1:11" ht="15.75" customHeight="1">
      <c r="A75" s="38" t="s">
        <v>251</v>
      </c>
      <c r="B75" s="112"/>
      <c r="C75" s="112"/>
      <c r="D75" s="39" t="s">
        <v>112</v>
      </c>
      <c r="E75" s="39" t="s">
        <v>206</v>
      </c>
      <c r="F75" s="39" t="s">
        <v>179</v>
      </c>
      <c r="G75" s="40"/>
      <c r="H75" s="39"/>
      <c r="I75" s="41"/>
      <c r="J75" s="41" t="s">
        <v>62</v>
      </c>
    </row>
    <row r="76" spans="1:11" ht="15.75" customHeight="1">
      <c r="A76" s="38"/>
      <c r="B76" s="112"/>
      <c r="C76" s="112"/>
      <c r="D76" s="39"/>
      <c r="E76" s="39"/>
      <c r="F76" s="39"/>
      <c r="G76" s="40"/>
      <c r="H76" s="39"/>
      <c r="I76" s="41"/>
      <c r="J76" s="41"/>
    </row>
    <row r="77" spans="1:11" ht="15.75" customHeight="1">
      <c r="A77" s="38" t="s">
        <v>252</v>
      </c>
      <c r="B77" s="112"/>
      <c r="C77" s="112"/>
      <c r="D77" s="39" t="s">
        <v>204</v>
      </c>
      <c r="E77" s="39" t="s">
        <v>207</v>
      </c>
      <c r="F77" s="39" t="s">
        <v>179</v>
      </c>
      <c r="G77" s="40"/>
      <c r="H77" s="39"/>
      <c r="I77" s="41"/>
      <c r="J77" s="41" t="s">
        <v>62</v>
      </c>
    </row>
    <row r="78" spans="1:11" ht="15.75" customHeight="1">
      <c r="A78" s="38"/>
      <c r="B78" s="112"/>
      <c r="C78" s="112"/>
      <c r="D78" s="39"/>
      <c r="E78" s="39"/>
      <c r="F78" s="39"/>
      <c r="G78" s="40"/>
      <c r="H78" s="39"/>
      <c r="I78" s="41"/>
      <c r="J78" s="41"/>
    </row>
    <row r="79" spans="1:11" ht="15.75" customHeight="1">
      <c r="A79" s="38" t="s">
        <v>253</v>
      </c>
      <c r="B79" s="112"/>
      <c r="C79" s="112"/>
      <c r="D79" s="39" t="s">
        <v>208</v>
      </c>
      <c r="E79" s="39" t="s">
        <v>114</v>
      </c>
      <c r="F79" s="39" t="s">
        <v>179</v>
      </c>
      <c r="G79" s="40"/>
      <c r="H79" s="39"/>
      <c r="I79" s="41"/>
      <c r="J79" s="41" t="s">
        <v>62</v>
      </c>
      <c r="K79" s="46"/>
    </row>
    <row r="80" spans="1:11" ht="15.75" customHeight="1">
      <c r="A80" s="38"/>
      <c r="B80" s="112"/>
      <c r="C80" s="112"/>
      <c r="D80" s="39"/>
      <c r="E80" s="39"/>
      <c r="F80" s="39"/>
      <c r="G80" s="40"/>
      <c r="H80" s="39"/>
      <c r="I80" s="41"/>
      <c r="J80" s="41"/>
    </row>
    <row r="81" spans="1:11" ht="15.75" customHeight="1">
      <c r="A81" s="38" t="s">
        <v>254</v>
      </c>
      <c r="B81" s="112"/>
      <c r="C81" s="112"/>
      <c r="D81" s="39" t="s">
        <v>209</v>
      </c>
      <c r="E81" s="39" t="s">
        <v>114</v>
      </c>
      <c r="F81" s="39" t="s">
        <v>179</v>
      </c>
      <c r="G81" s="40" t="s">
        <v>215</v>
      </c>
      <c r="H81" s="39"/>
      <c r="I81" s="41"/>
      <c r="J81" s="41" t="s">
        <v>62</v>
      </c>
    </row>
    <row r="82" spans="1:11" ht="15.75" customHeight="1">
      <c r="A82" s="38"/>
      <c r="B82" s="112"/>
      <c r="C82" s="112"/>
      <c r="D82" s="39"/>
      <c r="E82" s="39"/>
      <c r="F82" s="39"/>
      <c r="G82" s="40"/>
      <c r="H82" s="39"/>
      <c r="I82" s="41"/>
      <c r="J82" s="41"/>
    </row>
    <row r="83" spans="1:11" ht="15.75" customHeight="1">
      <c r="A83" s="38" t="s">
        <v>255</v>
      </c>
      <c r="B83" s="112"/>
      <c r="C83" s="112"/>
      <c r="D83" s="39" t="s">
        <v>281</v>
      </c>
      <c r="E83" s="39" t="s">
        <v>114</v>
      </c>
      <c r="F83" s="39" t="s">
        <v>179</v>
      </c>
      <c r="G83" s="40" t="s">
        <v>214</v>
      </c>
      <c r="H83" s="39"/>
      <c r="I83" s="41"/>
      <c r="J83" s="41" t="s">
        <v>62</v>
      </c>
    </row>
    <row r="84" spans="1:11" ht="15.75" customHeight="1">
      <c r="A84" s="38"/>
      <c r="B84" s="112"/>
      <c r="C84" s="112"/>
      <c r="D84" s="39"/>
      <c r="E84" s="39"/>
      <c r="F84" s="39"/>
      <c r="G84" s="40"/>
      <c r="H84" s="39"/>
      <c r="I84" s="41"/>
      <c r="J84" s="41"/>
      <c r="K84" s="49"/>
    </row>
    <row r="85" spans="1:11" ht="15.75" customHeight="1">
      <c r="A85" s="38" t="s">
        <v>256</v>
      </c>
      <c r="B85" s="112"/>
      <c r="C85" s="112"/>
      <c r="D85" s="39" t="s">
        <v>210</v>
      </c>
      <c r="E85" s="39" t="s">
        <v>114</v>
      </c>
      <c r="F85" s="39" t="s">
        <v>179</v>
      </c>
      <c r="G85" s="40" t="s">
        <v>216</v>
      </c>
      <c r="H85" s="39"/>
      <c r="I85" s="41"/>
      <c r="J85" s="41" t="s">
        <v>62</v>
      </c>
    </row>
    <row r="86" spans="1:11" ht="15.75" customHeight="1">
      <c r="A86" s="38"/>
      <c r="B86" s="112"/>
      <c r="C86" s="112"/>
      <c r="D86" s="39"/>
      <c r="E86" s="39"/>
      <c r="F86" s="39"/>
      <c r="G86" s="40"/>
      <c r="H86" s="39"/>
      <c r="I86" s="41"/>
      <c r="J86" s="41"/>
    </row>
    <row r="87" spans="1:11" ht="15.75" customHeight="1">
      <c r="A87" s="38" t="s">
        <v>257</v>
      </c>
      <c r="B87" s="112"/>
      <c r="C87" s="112"/>
      <c r="D87" s="39" t="s">
        <v>211</v>
      </c>
      <c r="E87" s="39" t="s">
        <v>114</v>
      </c>
      <c r="F87" s="39" t="s">
        <v>179</v>
      </c>
      <c r="G87" s="40" t="s">
        <v>217</v>
      </c>
      <c r="H87" s="39"/>
      <c r="I87" s="41"/>
      <c r="J87" s="41" t="s">
        <v>62</v>
      </c>
    </row>
    <row r="88" spans="1:11" ht="15.75" customHeight="1">
      <c r="A88" s="38"/>
      <c r="B88" s="112"/>
      <c r="C88" s="112"/>
      <c r="D88" s="39"/>
      <c r="E88" s="39"/>
      <c r="F88" s="39"/>
      <c r="G88" s="40"/>
      <c r="H88" s="39"/>
      <c r="I88" s="41"/>
      <c r="J88" s="41"/>
    </row>
    <row r="89" spans="1:11" ht="15.75" customHeight="1">
      <c r="A89" s="38" t="s">
        <v>258</v>
      </c>
      <c r="B89" s="112"/>
      <c r="C89" s="112"/>
      <c r="D89" s="39" t="s">
        <v>212</v>
      </c>
      <c r="E89" s="39" t="s">
        <v>114</v>
      </c>
      <c r="F89" s="39" t="s">
        <v>179</v>
      </c>
      <c r="G89" s="40" t="s">
        <v>218</v>
      </c>
      <c r="H89" s="39"/>
      <c r="I89" s="41"/>
      <c r="J89" s="41" t="s">
        <v>62</v>
      </c>
    </row>
    <row r="90" spans="1:11" ht="15.75" customHeight="1">
      <c r="A90" s="38"/>
      <c r="B90" s="112"/>
      <c r="C90" s="112"/>
      <c r="D90" s="39"/>
      <c r="E90" s="39"/>
      <c r="F90" s="39"/>
      <c r="G90" s="39"/>
      <c r="H90" s="39"/>
      <c r="I90" s="41"/>
      <c r="J90" s="41"/>
    </row>
    <row r="91" spans="1:11" ht="15.75" customHeight="1">
      <c r="A91" s="38" t="s">
        <v>259</v>
      </c>
      <c r="B91" s="112"/>
      <c r="C91" s="112"/>
      <c r="D91" s="39" t="s">
        <v>213</v>
      </c>
      <c r="E91" s="39" t="s">
        <v>115</v>
      </c>
      <c r="F91" s="39" t="s">
        <v>179</v>
      </c>
      <c r="G91" s="39" t="s">
        <v>219</v>
      </c>
      <c r="H91" s="39"/>
      <c r="I91" s="41"/>
      <c r="J91" s="41" t="s">
        <v>62</v>
      </c>
    </row>
    <row r="92" spans="1:11" ht="15.75" customHeight="1">
      <c r="A92" s="38"/>
      <c r="B92" s="112"/>
      <c r="C92" s="112"/>
      <c r="D92" s="39"/>
      <c r="E92" s="39"/>
      <c r="F92" s="39"/>
      <c r="G92" s="39"/>
      <c r="H92" s="39"/>
      <c r="I92" s="41"/>
      <c r="J92" s="41"/>
    </row>
    <row r="93" spans="1:11" ht="15.75" customHeight="1">
      <c r="A93" s="38" t="s">
        <v>260</v>
      </c>
      <c r="B93" s="112"/>
      <c r="C93" s="112"/>
      <c r="D93" s="39" t="s">
        <v>116</v>
      </c>
      <c r="E93" s="39" t="s">
        <v>95</v>
      </c>
      <c r="F93" s="39" t="s">
        <v>179</v>
      </c>
      <c r="G93" s="39" t="s">
        <v>220</v>
      </c>
      <c r="H93" s="39"/>
      <c r="I93" s="41"/>
      <c r="J93" s="41" t="s">
        <v>62</v>
      </c>
    </row>
    <row r="94" spans="1:11" ht="15.75" customHeight="1">
      <c r="A94" s="38"/>
      <c r="B94" s="112"/>
      <c r="C94" s="112"/>
      <c r="D94" s="39"/>
      <c r="E94" s="39"/>
      <c r="F94" s="39"/>
      <c r="G94" s="39"/>
      <c r="H94" s="39"/>
      <c r="I94" s="41"/>
      <c r="J94" s="41"/>
    </row>
    <row r="95" spans="1:11" ht="15.75" customHeight="1">
      <c r="A95" s="38" t="s">
        <v>261</v>
      </c>
      <c r="B95" s="112"/>
      <c r="C95" s="112"/>
      <c r="D95" s="39" t="s">
        <v>96</v>
      </c>
      <c r="E95" s="39" t="s">
        <v>97</v>
      </c>
      <c r="F95" s="39" t="s">
        <v>179</v>
      </c>
      <c r="G95" s="39" t="s">
        <v>220</v>
      </c>
      <c r="H95" s="39"/>
      <c r="I95" s="41"/>
      <c r="J95" s="41" t="s">
        <v>62</v>
      </c>
    </row>
    <row r="96" spans="1:11" ht="15.75" customHeight="1">
      <c r="A96" s="38"/>
      <c r="B96" s="112"/>
      <c r="C96" s="112"/>
      <c r="D96" s="39"/>
      <c r="E96" s="39"/>
      <c r="F96" s="39"/>
      <c r="G96" s="39"/>
      <c r="H96" s="39"/>
      <c r="I96" s="41"/>
      <c r="J96" s="41"/>
    </row>
    <row r="97" spans="1:11" ht="15.75" customHeight="1">
      <c r="A97" s="38" t="s">
        <v>262</v>
      </c>
      <c r="B97" s="112"/>
      <c r="C97" s="112"/>
      <c r="D97" s="39" t="s">
        <v>117</v>
      </c>
      <c r="E97" s="39" t="s">
        <v>118</v>
      </c>
      <c r="F97" s="39" t="s">
        <v>179</v>
      </c>
      <c r="G97" s="40" t="s">
        <v>98</v>
      </c>
      <c r="H97" s="39"/>
      <c r="I97" s="41"/>
      <c r="J97" s="41" t="s">
        <v>62</v>
      </c>
      <c r="K97" s="42"/>
    </row>
    <row r="98" spans="1:11" ht="15.75" customHeight="1">
      <c r="A98" s="38"/>
      <c r="B98" s="112"/>
      <c r="C98" s="112"/>
      <c r="D98" s="39"/>
      <c r="E98" s="39"/>
      <c r="F98" s="39"/>
      <c r="G98" s="39"/>
      <c r="H98" s="39"/>
      <c r="I98" s="41"/>
      <c r="J98" s="41"/>
      <c r="K98" s="42"/>
    </row>
    <row r="99" spans="1:11" ht="15.75" customHeight="1">
      <c r="A99" s="38" t="s">
        <v>263</v>
      </c>
      <c r="B99" s="112"/>
      <c r="C99" s="112"/>
      <c r="D99" s="39" t="s">
        <v>282</v>
      </c>
      <c r="E99" s="39" t="s">
        <v>119</v>
      </c>
      <c r="F99" s="39" t="s">
        <v>179</v>
      </c>
      <c r="G99" s="40" t="s">
        <v>98</v>
      </c>
      <c r="H99" s="39"/>
      <c r="I99" s="38"/>
      <c r="J99" s="41" t="s">
        <v>62</v>
      </c>
      <c r="K99" s="42"/>
    </row>
    <row r="100" spans="1:11" ht="15.75" customHeight="1">
      <c r="A100" s="38"/>
      <c r="B100" s="112"/>
      <c r="C100" s="112"/>
      <c r="D100" s="39"/>
      <c r="E100" s="39"/>
      <c r="F100" s="39"/>
      <c r="G100" s="39"/>
      <c r="H100" s="39"/>
      <c r="I100" s="38"/>
      <c r="J100" s="41"/>
      <c r="K100" s="42"/>
    </row>
    <row r="101" spans="1:11" ht="15.75" customHeight="1">
      <c r="A101" s="38" t="s">
        <v>264</v>
      </c>
      <c r="B101" s="112"/>
      <c r="C101" s="112"/>
      <c r="D101" s="39" t="s">
        <v>120</v>
      </c>
      <c r="E101" s="39" t="s">
        <v>121</v>
      </c>
      <c r="F101" s="39" t="s">
        <v>179</v>
      </c>
      <c r="G101" s="40" t="s">
        <v>98</v>
      </c>
      <c r="H101" s="39"/>
      <c r="I101" s="38"/>
      <c r="J101" s="41" t="s">
        <v>62</v>
      </c>
      <c r="K101" s="42"/>
    </row>
    <row r="102" spans="1:11" ht="15.75" customHeight="1">
      <c r="A102" s="38"/>
      <c r="B102" s="112"/>
      <c r="C102" s="112"/>
      <c r="D102" s="39"/>
      <c r="E102" s="39"/>
      <c r="F102" s="39"/>
      <c r="G102" s="39"/>
      <c r="H102" s="39"/>
      <c r="I102" s="38"/>
      <c r="J102" s="41"/>
      <c r="K102" s="42"/>
    </row>
    <row r="103" spans="1:11" ht="15.75" customHeight="1">
      <c r="A103" s="38" t="s">
        <v>265</v>
      </c>
      <c r="B103" s="112"/>
      <c r="C103" s="112"/>
      <c r="D103" s="39" t="s">
        <v>122</v>
      </c>
      <c r="E103" s="39" t="s">
        <v>123</v>
      </c>
      <c r="F103" s="39" t="s">
        <v>179</v>
      </c>
      <c r="G103" s="40" t="s">
        <v>98</v>
      </c>
      <c r="H103" s="39"/>
      <c r="I103" s="43"/>
      <c r="J103" s="41" t="s">
        <v>62</v>
      </c>
      <c r="K103" s="42"/>
    </row>
    <row r="104" spans="1:11" ht="15.75" customHeight="1">
      <c r="A104" s="38"/>
      <c r="B104" s="112"/>
      <c r="C104" s="112"/>
      <c r="D104" s="39"/>
      <c r="E104" s="39"/>
      <c r="F104" s="39"/>
      <c r="G104" s="39"/>
      <c r="H104" s="39"/>
      <c r="I104" s="38"/>
      <c r="J104" s="41"/>
      <c r="K104" s="42"/>
    </row>
    <row r="105" spans="1:11" ht="15.75" customHeight="1">
      <c r="A105" s="38" t="s">
        <v>266</v>
      </c>
      <c r="B105" s="112"/>
      <c r="C105" s="112"/>
      <c r="D105" s="39" t="s">
        <v>124</v>
      </c>
      <c r="E105" s="39" t="s">
        <v>125</v>
      </c>
      <c r="F105" s="39" t="s">
        <v>179</v>
      </c>
      <c r="G105" s="40" t="s">
        <v>98</v>
      </c>
      <c r="H105" s="39"/>
      <c r="I105" s="38"/>
      <c r="J105" s="41" t="s">
        <v>62</v>
      </c>
      <c r="K105" s="42"/>
    </row>
    <row r="106" spans="1:11" ht="15.75" customHeight="1">
      <c r="A106" s="38"/>
      <c r="B106" s="112"/>
      <c r="C106" s="112"/>
      <c r="D106" s="39"/>
      <c r="E106" s="39"/>
      <c r="F106" s="39"/>
      <c r="G106" s="39"/>
      <c r="H106" s="39"/>
      <c r="I106" s="38"/>
      <c r="J106" s="41"/>
      <c r="K106" s="42"/>
    </row>
    <row r="107" spans="1:11" ht="15.75" customHeight="1">
      <c r="A107" s="38" t="s">
        <v>267</v>
      </c>
      <c r="B107" s="112"/>
      <c r="C107" s="112"/>
      <c r="D107" s="47" t="s">
        <v>99</v>
      </c>
      <c r="E107" s="39" t="s">
        <v>100</v>
      </c>
      <c r="F107" s="39" t="s">
        <v>179</v>
      </c>
      <c r="G107" s="40" t="s">
        <v>98</v>
      </c>
      <c r="H107" s="39"/>
      <c r="I107" s="38"/>
      <c r="J107" s="41" t="s">
        <v>62</v>
      </c>
      <c r="K107" s="42"/>
    </row>
    <row r="108" spans="1:11" ht="15.75" customHeight="1">
      <c r="A108" s="38"/>
      <c r="B108" s="112"/>
      <c r="C108" s="112"/>
      <c r="D108" s="47"/>
      <c r="E108" s="39"/>
      <c r="F108" s="39"/>
      <c r="G108" s="39"/>
      <c r="H108" s="39"/>
      <c r="I108" s="38"/>
      <c r="J108" s="41"/>
      <c r="K108" s="42"/>
    </row>
    <row r="109" spans="1:11" ht="15.75" customHeight="1">
      <c r="A109" s="38" t="s">
        <v>268</v>
      </c>
      <c r="B109" s="112"/>
      <c r="C109" s="112"/>
      <c r="D109" s="47" t="s">
        <v>126</v>
      </c>
      <c r="E109" s="39" t="s">
        <v>101</v>
      </c>
      <c r="F109" s="39" t="s">
        <v>102</v>
      </c>
      <c r="G109" s="40" t="s">
        <v>98</v>
      </c>
      <c r="H109" s="39" t="s">
        <v>300</v>
      </c>
      <c r="I109" s="96" t="s">
        <v>304</v>
      </c>
      <c r="J109" s="41" t="s">
        <v>68</v>
      </c>
      <c r="K109" s="42"/>
    </row>
    <row r="110" spans="1:11" ht="15.75" customHeight="1">
      <c r="A110" s="38"/>
      <c r="B110" s="112"/>
      <c r="C110" s="112"/>
      <c r="D110" s="39"/>
      <c r="E110" s="40"/>
      <c r="F110" s="39"/>
      <c r="G110" s="39"/>
      <c r="H110" s="39"/>
      <c r="I110" s="38"/>
      <c r="J110" s="41"/>
      <c r="K110" s="42"/>
    </row>
    <row r="111" spans="1:11" ht="15.75" customHeight="1">
      <c r="A111" s="38" t="s">
        <v>269</v>
      </c>
      <c r="B111" s="112"/>
      <c r="C111" s="113"/>
      <c r="D111" s="39" t="s">
        <v>221</v>
      </c>
      <c r="E111" s="40" t="s">
        <v>222</v>
      </c>
      <c r="F111" s="39" t="s">
        <v>179</v>
      </c>
      <c r="G111" s="39"/>
      <c r="H111" s="39"/>
      <c r="I111" s="38"/>
      <c r="J111" s="41"/>
      <c r="K111" s="42"/>
    </row>
    <row r="112" spans="1:11" ht="15.75" customHeight="1">
      <c r="A112" s="38"/>
      <c r="B112" s="112"/>
      <c r="C112" s="38"/>
      <c r="D112" s="39"/>
      <c r="E112" s="40"/>
      <c r="F112" s="39"/>
      <c r="G112" s="39"/>
      <c r="H112" s="39"/>
      <c r="I112" s="38"/>
      <c r="J112" s="41"/>
      <c r="K112" s="114"/>
    </row>
    <row r="113" spans="1:11" ht="15.75" customHeight="1">
      <c r="A113" s="38"/>
      <c r="B113" s="112"/>
      <c r="C113" s="38"/>
      <c r="D113" s="39"/>
      <c r="E113" s="40"/>
      <c r="F113" s="39"/>
      <c r="G113" s="39"/>
      <c r="H113" s="39"/>
      <c r="I113" s="38"/>
      <c r="J113" s="41"/>
      <c r="K113" s="115"/>
    </row>
    <row r="114" spans="1:11" ht="15.75" customHeight="1">
      <c r="A114" s="38" t="s">
        <v>270</v>
      </c>
      <c r="B114" s="112"/>
      <c r="C114" s="111" t="s">
        <v>223</v>
      </c>
      <c r="D114" s="39" t="s">
        <v>224</v>
      </c>
      <c r="E114" s="40" t="s">
        <v>225</v>
      </c>
      <c r="F114" s="39" t="s">
        <v>179</v>
      </c>
      <c r="G114" s="39"/>
      <c r="H114" s="39"/>
      <c r="I114" s="38"/>
      <c r="J114" s="41" t="s">
        <v>62</v>
      </c>
      <c r="K114" s="115"/>
    </row>
    <row r="115" spans="1:11" ht="15.75" customHeight="1">
      <c r="A115" s="38"/>
      <c r="B115" s="112"/>
      <c r="C115" s="112"/>
      <c r="D115" s="39"/>
      <c r="E115" s="40"/>
      <c r="F115" s="39"/>
      <c r="G115" s="39"/>
      <c r="H115" s="39"/>
      <c r="I115" s="38"/>
      <c r="J115" s="41"/>
      <c r="K115" s="115"/>
    </row>
    <row r="116" spans="1:11" ht="15.75" customHeight="1">
      <c r="A116" s="38" t="s">
        <v>271</v>
      </c>
      <c r="B116" s="112"/>
      <c r="C116" s="112"/>
      <c r="D116" s="39" t="s">
        <v>226</v>
      </c>
      <c r="E116" s="40" t="s">
        <v>227</v>
      </c>
      <c r="F116" s="39" t="s">
        <v>179</v>
      </c>
      <c r="G116" s="39"/>
      <c r="H116" s="39"/>
      <c r="I116" s="38"/>
      <c r="J116" s="41" t="s">
        <v>62</v>
      </c>
      <c r="K116" s="115"/>
    </row>
    <row r="117" spans="1:11" ht="15.75" customHeight="1">
      <c r="A117" s="38"/>
      <c r="B117" s="112"/>
      <c r="C117" s="112"/>
      <c r="D117" s="39"/>
      <c r="E117" s="40"/>
      <c r="F117" s="39"/>
      <c r="G117" s="39"/>
      <c r="H117" s="39"/>
      <c r="I117" s="38"/>
      <c r="J117" s="41"/>
      <c r="K117" s="115"/>
    </row>
    <row r="118" spans="1:11" ht="15.75" customHeight="1">
      <c r="A118" s="38" t="s">
        <v>272</v>
      </c>
      <c r="B118" s="112"/>
      <c r="C118" s="112"/>
      <c r="D118" s="39" t="s">
        <v>228</v>
      </c>
      <c r="E118" s="40" t="s">
        <v>230</v>
      </c>
      <c r="F118" s="39" t="s">
        <v>179</v>
      </c>
      <c r="G118" s="39"/>
      <c r="H118" s="39"/>
      <c r="I118" s="38"/>
      <c r="J118" s="41" t="s">
        <v>62</v>
      </c>
      <c r="K118" s="115"/>
    </row>
    <row r="119" spans="1:11" ht="15.75" customHeight="1">
      <c r="A119" s="38"/>
      <c r="B119" s="112"/>
      <c r="C119" s="112"/>
      <c r="D119" s="39"/>
      <c r="E119" s="40"/>
      <c r="F119" s="39"/>
      <c r="G119" s="39"/>
      <c r="H119" s="39"/>
      <c r="I119" s="38"/>
      <c r="J119" s="41"/>
      <c r="K119" s="116"/>
    </row>
    <row r="120" spans="1:11" ht="15.75" customHeight="1">
      <c r="A120" s="38" t="s">
        <v>273</v>
      </c>
      <c r="B120" s="112"/>
      <c r="C120" s="112"/>
      <c r="D120" s="39" t="s">
        <v>229</v>
      </c>
      <c r="E120" s="83" t="s">
        <v>231</v>
      </c>
      <c r="F120" s="39" t="s">
        <v>179</v>
      </c>
      <c r="G120" s="39"/>
      <c r="H120" s="39"/>
      <c r="I120" s="38"/>
      <c r="J120" s="41" t="s">
        <v>62</v>
      </c>
      <c r="K120" s="42"/>
    </row>
    <row r="121" spans="1:11" ht="15.75" customHeight="1">
      <c r="A121" s="38"/>
      <c r="B121" s="112"/>
      <c r="C121" s="112"/>
      <c r="D121" s="39"/>
      <c r="E121" s="40"/>
      <c r="F121" s="39"/>
      <c r="G121" s="39"/>
      <c r="H121" s="39"/>
      <c r="I121" s="38"/>
      <c r="J121" s="41"/>
      <c r="K121" s="42"/>
    </row>
    <row r="122" spans="1:11" ht="15.75" customHeight="1">
      <c r="A122" s="38" t="s">
        <v>274</v>
      </c>
      <c r="B122" s="112"/>
      <c r="C122" s="112"/>
      <c r="D122" s="39" t="s">
        <v>232</v>
      </c>
      <c r="E122" s="40" t="s">
        <v>233</v>
      </c>
      <c r="F122" s="39" t="s">
        <v>179</v>
      </c>
      <c r="G122" s="39"/>
      <c r="H122" s="39"/>
      <c r="I122" s="38"/>
      <c r="J122" s="41" t="s">
        <v>62</v>
      </c>
      <c r="K122" s="42"/>
    </row>
    <row r="123" spans="1:11" ht="15.75" customHeight="1">
      <c r="A123" s="51"/>
      <c r="B123" s="112"/>
      <c r="C123" s="112"/>
      <c r="D123" s="39"/>
      <c r="E123" s="40"/>
      <c r="F123" s="39"/>
      <c r="G123" s="39"/>
      <c r="H123" s="39"/>
      <c r="I123" s="53"/>
      <c r="J123" s="41"/>
      <c r="K123" s="42"/>
    </row>
    <row r="124" spans="1:11" ht="15.75" customHeight="1">
      <c r="A124" s="51" t="s">
        <v>275</v>
      </c>
      <c r="B124" s="112"/>
      <c r="C124" s="112"/>
      <c r="D124" s="39" t="s">
        <v>234</v>
      </c>
      <c r="E124" s="40" t="s">
        <v>235</v>
      </c>
      <c r="F124" s="39" t="s">
        <v>179</v>
      </c>
      <c r="G124" s="39"/>
      <c r="H124" s="39"/>
      <c r="I124" s="53"/>
      <c r="J124" s="41" t="s">
        <v>62</v>
      </c>
      <c r="K124" s="42"/>
    </row>
    <row r="125" spans="1:11" ht="15.75" customHeight="1">
      <c r="A125" s="51"/>
      <c r="B125" s="112"/>
      <c r="C125" s="112"/>
      <c r="D125" s="39"/>
      <c r="E125" s="40"/>
      <c r="F125" s="39"/>
      <c r="G125" s="39"/>
      <c r="H125" s="39"/>
      <c r="I125" s="53"/>
      <c r="J125" s="41"/>
      <c r="K125" s="42"/>
    </row>
    <row r="126" spans="1:11" ht="15.75" customHeight="1">
      <c r="A126" s="51" t="s">
        <v>276</v>
      </c>
      <c r="B126" s="112"/>
      <c r="C126" s="112"/>
      <c r="D126" s="39" t="s">
        <v>236</v>
      </c>
      <c r="E126" s="40" t="s">
        <v>237</v>
      </c>
      <c r="F126" s="39" t="s">
        <v>179</v>
      </c>
      <c r="G126" s="39"/>
      <c r="H126" s="39"/>
      <c r="I126" s="53"/>
      <c r="J126" s="41" t="s">
        <v>62</v>
      </c>
      <c r="K126" s="42"/>
    </row>
    <row r="127" spans="1:11" ht="15.75" customHeight="1">
      <c r="A127" s="51"/>
      <c r="B127" s="112"/>
      <c r="C127" s="112"/>
      <c r="D127" s="39"/>
      <c r="E127" s="40"/>
      <c r="F127" s="39"/>
      <c r="G127" s="39"/>
      <c r="H127" s="39"/>
      <c r="I127" s="53"/>
      <c r="J127" s="41"/>
      <c r="K127" s="42"/>
    </row>
    <row r="128" spans="1:11" ht="15.75" customHeight="1">
      <c r="A128" s="51" t="s">
        <v>103</v>
      </c>
      <c r="B128" s="112"/>
      <c r="C128" s="112"/>
      <c r="D128" s="39" t="s">
        <v>238</v>
      </c>
      <c r="E128" s="84" t="s">
        <v>239</v>
      </c>
      <c r="F128" s="39" t="s">
        <v>179</v>
      </c>
      <c r="G128" s="39"/>
      <c r="H128" s="39"/>
      <c r="I128" s="53"/>
      <c r="J128" s="41" t="s">
        <v>62</v>
      </c>
      <c r="K128" s="42"/>
    </row>
    <row r="129" spans="1:11" ht="15.75" customHeight="1">
      <c r="A129" s="51"/>
      <c r="B129" s="112"/>
      <c r="C129" s="112"/>
      <c r="D129" s="39"/>
      <c r="E129" s="40"/>
      <c r="F129" s="39"/>
      <c r="G129" s="39"/>
      <c r="H129" s="39"/>
      <c r="I129" s="53"/>
      <c r="J129" s="41"/>
      <c r="K129" s="42"/>
    </row>
    <row r="130" spans="1:11" ht="15.75" customHeight="1">
      <c r="A130" s="51" t="s">
        <v>107</v>
      </c>
      <c r="B130" s="112"/>
      <c r="C130" s="112"/>
      <c r="D130" s="39" t="s">
        <v>241</v>
      </c>
      <c r="E130" s="40" t="s">
        <v>240</v>
      </c>
      <c r="F130" s="39" t="s">
        <v>179</v>
      </c>
      <c r="G130" s="39"/>
      <c r="H130" s="39"/>
      <c r="I130" s="53"/>
      <c r="J130" s="41" t="s">
        <v>62</v>
      </c>
      <c r="K130" s="42"/>
    </row>
    <row r="131" spans="1:11" ht="15.75" customHeight="1">
      <c r="A131" s="51"/>
      <c r="B131" s="112"/>
      <c r="C131" s="112"/>
      <c r="D131" s="39"/>
      <c r="E131" s="40"/>
      <c r="F131" s="39"/>
      <c r="G131" s="39"/>
      <c r="H131" s="39"/>
      <c r="I131" s="53"/>
      <c r="J131" s="41"/>
      <c r="K131" s="42"/>
    </row>
    <row r="132" spans="1:11" ht="15.75" customHeight="1">
      <c r="A132" s="51" t="s">
        <v>109</v>
      </c>
      <c r="B132" s="112"/>
      <c r="C132" s="112"/>
      <c r="D132" s="39" t="s">
        <v>242</v>
      </c>
      <c r="E132" s="40" t="s">
        <v>243</v>
      </c>
      <c r="F132" s="39" t="s">
        <v>179</v>
      </c>
      <c r="G132" s="39"/>
      <c r="H132" s="39"/>
      <c r="I132" s="53"/>
      <c r="J132" s="41" t="s">
        <v>62</v>
      </c>
      <c r="K132" s="42"/>
    </row>
    <row r="133" spans="1:11" ht="15.75" customHeight="1">
      <c r="A133" s="51"/>
      <c r="B133" s="112"/>
      <c r="C133" s="112"/>
      <c r="D133" s="39"/>
      <c r="E133" s="40"/>
      <c r="F133" s="39"/>
      <c r="G133" s="39"/>
      <c r="H133" s="39"/>
      <c r="I133" s="53"/>
      <c r="J133" s="41"/>
      <c r="K133" s="55"/>
    </row>
    <row r="134" spans="1:11" ht="15.75" customHeight="1">
      <c r="A134" s="51" t="s">
        <v>111</v>
      </c>
      <c r="B134" s="112"/>
      <c r="C134" s="112"/>
      <c r="D134" s="39" t="s">
        <v>244</v>
      </c>
      <c r="E134" s="84" t="s">
        <v>245</v>
      </c>
      <c r="F134" s="39" t="s">
        <v>179</v>
      </c>
      <c r="G134" s="39"/>
      <c r="H134" s="39"/>
      <c r="I134" s="53"/>
      <c r="J134" s="41" t="s">
        <v>62</v>
      </c>
      <c r="K134" s="42"/>
    </row>
    <row r="135" spans="1:11" ht="15.75" customHeight="1">
      <c r="A135" s="51"/>
      <c r="B135" s="112"/>
      <c r="C135" s="112"/>
      <c r="D135" s="39"/>
      <c r="E135" s="40"/>
      <c r="F135" s="39"/>
      <c r="G135" s="39"/>
      <c r="H135" s="39"/>
      <c r="I135" s="53"/>
      <c r="J135" s="41"/>
      <c r="K135" s="42"/>
    </row>
    <row r="136" spans="1:11" ht="15.75" customHeight="1">
      <c r="A136" s="51" t="s">
        <v>113</v>
      </c>
      <c r="B136" s="113"/>
      <c r="C136" s="113"/>
      <c r="D136" s="39" t="s">
        <v>246</v>
      </c>
      <c r="E136" s="84" t="s">
        <v>247</v>
      </c>
      <c r="F136" s="39" t="s">
        <v>179</v>
      </c>
      <c r="G136" s="39"/>
      <c r="H136" s="39"/>
      <c r="I136" s="53"/>
      <c r="J136" s="41" t="s">
        <v>62</v>
      </c>
      <c r="K136" s="42"/>
    </row>
    <row r="137" spans="1:11" ht="15.75" customHeight="1">
      <c r="A137" s="51"/>
      <c r="B137" s="41"/>
      <c r="C137" s="41"/>
      <c r="D137" s="39"/>
      <c r="E137" s="40"/>
      <c r="F137" s="39"/>
      <c r="G137" s="39"/>
      <c r="H137" s="39"/>
      <c r="I137" s="53"/>
      <c r="J137" s="41"/>
      <c r="K137" s="42"/>
    </row>
    <row r="138" spans="1:11" ht="15.75" customHeight="1">
      <c r="A138" s="51"/>
      <c r="B138" s="41"/>
      <c r="C138" s="41"/>
      <c r="D138" s="39"/>
      <c r="E138" s="40"/>
      <c r="F138" s="39"/>
      <c r="G138" s="39"/>
      <c r="H138" s="39"/>
      <c r="I138" s="53"/>
      <c r="J138" s="41"/>
      <c r="K138" s="42"/>
    </row>
    <row r="139" spans="1:11" ht="15.75" customHeight="1">
      <c r="A139" s="51"/>
      <c r="B139" s="41"/>
      <c r="C139" s="41"/>
      <c r="D139" s="39"/>
      <c r="E139" s="40"/>
      <c r="F139" s="39"/>
      <c r="G139" s="39"/>
      <c r="H139" s="39"/>
      <c r="I139" s="53"/>
      <c r="J139" s="41"/>
      <c r="K139" s="55"/>
    </row>
    <row r="140" spans="1:11" ht="15.75" customHeight="1">
      <c r="A140" s="51"/>
      <c r="B140" s="41"/>
      <c r="C140" s="41"/>
      <c r="D140" s="39"/>
      <c r="E140" s="40"/>
      <c r="F140" s="39"/>
      <c r="G140" s="39"/>
      <c r="H140" s="39"/>
      <c r="I140" s="53"/>
      <c r="J140" s="41"/>
      <c r="K140" s="55"/>
    </row>
    <row r="141" spans="1:11" ht="15.75" customHeight="1">
      <c r="A141" s="51"/>
      <c r="B141" s="41"/>
      <c r="C141" s="41"/>
      <c r="D141" s="39"/>
      <c r="E141" s="40"/>
      <c r="F141" s="39"/>
      <c r="G141" s="39"/>
      <c r="H141" s="39"/>
      <c r="I141" s="53"/>
      <c r="J141" s="41"/>
      <c r="K141" s="55"/>
    </row>
    <row r="142" spans="1:11" ht="15.75" customHeight="1">
      <c r="A142" s="51"/>
      <c r="B142" s="41"/>
      <c r="C142" s="41"/>
      <c r="D142" s="39"/>
      <c r="E142" s="44"/>
      <c r="F142" s="39"/>
      <c r="G142" s="39"/>
      <c r="H142" s="39"/>
      <c r="I142" s="53"/>
      <c r="J142" s="41"/>
      <c r="K142" s="55"/>
    </row>
    <row r="143" spans="1:11" ht="15.75" customHeight="1">
      <c r="A143" s="51"/>
      <c r="B143" s="41"/>
      <c r="C143" s="41"/>
      <c r="D143" s="39"/>
      <c r="E143" s="40"/>
      <c r="F143" s="39"/>
      <c r="G143" s="39"/>
      <c r="H143" s="39"/>
      <c r="I143" s="53"/>
      <c r="J143" s="41"/>
      <c r="K143" s="55"/>
    </row>
    <row r="144" spans="1:11" ht="15.75" customHeight="1">
      <c r="A144" s="51"/>
      <c r="B144" s="41"/>
      <c r="C144" s="41"/>
      <c r="D144" s="39"/>
      <c r="E144" s="40"/>
      <c r="F144" s="39"/>
      <c r="G144" s="39"/>
      <c r="H144" s="39"/>
      <c r="I144" s="53"/>
      <c r="J144" s="41"/>
      <c r="K144" s="42"/>
    </row>
    <row r="145" spans="1:11" ht="15.75" customHeight="1">
      <c r="A145" s="51"/>
      <c r="B145" s="41"/>
      <c r="C145" s="41"/>
      <c r="D145" s="39"/>
      <c r="E145" s="40"/>
      <c r="F145" s="39"/>
      <c r="G145" s="39"/>
      <c r="H145" s="39"/>
      <c r="I145" s="53"/>
      <c r="J145" s="41"/>
      <c r="K145" s="42"/>
    </row>
    <row r="146" spans="1:11" ht="15.75" customHeight="1">
      <c r="A146" s="51"/>
      <c r="B146" s="41"/>
      <c r="C146" s="41"/>
      <c r="D146" s="39"/>
      <c r="E146" s="40"/>
      <c r="F146" s="39"/>
      <c r="G146" s="39"/>
      <c r="H146" s="39"/>
      <c r="I146" s="53"/>
      <c r="J146" s="41"/>
      <c r="K146" s="42"/>
    </row>
    <row r="147" spans="1:11" ht="15.75" customHeight="1">
      <c r="A147" s="51"/>
      <c r="B147" s="41"/>
      <c r="C147" s="41"/>
      <c r="D147" s="39"/>
      <c r="E147" s="40"/>
      <c r="F147" s="39"/>
      <c r="G147" s="39"/>
      <c r="H147" s="39"/>
      <c r="I147" s="53"/>
      <c r="J147" s="41"/>
      <c r="K147" s="55"/>
    </row>
    <row r="148" spans="1:11" ht="15.75" customHeight="1">
      <c r="A148" s="51"/>
      <c r="B148" s="56"/>
      <c r="C148" s="57"/>
      <c r="D148" s="39"/>
      <c r="E148" s="40"/>
      <c r="F148" s="39"/>
      <c r="G148" s="39"/>
      <c r="H148" s="39"/>
      <c r="I148" s="53"/>
      <c r="J148" s="41"/>
      <c r="K148" s="55"/>
    </row>
    <row r="149" spans="1:11" ht="15.75" customHeight="1">
      <c r="A149" s="51"/>
      <c r="B149" s="41"/>
      <c r="C149" s="53"/>
      <c r="D149" s="39"/>
      <c r="E149" s="40"/>
      <c r="F149" s="39"/>
      <c r="G149" s="39"/>
      <c r="H149" s="39"/>
      <c r="I149" s="53"/>
      <c r="J149" s="41"/>
      <c r="K149" s="42"/>
    </row>
    <row r="150" spans="1:11" ht="15.75" customHeight="1">
      <c r="A150" s="51"/>
      <c r="B150" s="41"/>
      <c r="C150" s="53"/>
      <c r="D150" s="39"/>
      <c r="E150" s="40"/>
      <c r="F150" s="39"/>
      <c r="G150" s="39"/>
      <c r="H150" s="39"/>
      <c r="I150" s="53"/>
      <c r="J150" s="41"/>
      <c r="K150" s="42"/>
    </row>
    <row r="151" spans="1:11" ht="15.75" customHeight="1">
      <c r="A151" s="51"/>
      <c r="B151" s="41"/>
      <c r="C151" s="53"/>
      <c r="D151" s="39"/>
      <c r="E151" s="40"/>
      <c r="F151" s="39"/>
      <c r="G151" s="39"/>
      <c r="H151" s="39"/>
      <c r="I151" s="53"/>
      <c r="J151" s="41"/>
      <c r="K151" s="42"/>
    </row>
    <row r="152" spans="1:11" ht="15.75" customHeight="1">
      <c r="A152" s="51"/>
      <c r="B152" s="41"/>
      <c r="C152" s="58"/>
      <c r="D152" s="39"/>
      <c r="E152" s="40"/>
      <c r="F152" s="39"/>
      <c r="G152" s="39"/>
      <c r="H152" s="39"/>
      <c r="I152" s="59"/>
      <c r="J152" s="41"/>
      <c r="K152" s="42"/>
    </row>
    <row r="153" spans="1:11" ht="15.75" customHeight="1">
      <c r="A153" s="51"/>
      <c r="B153" s="41"/>
      <c r="C153" s="53"/>
      <c r="D153" s="39"/>
      <c r="E153" s="40"/>
      <c r="F153" s="39"/>
      <c r="G153" s="39"/>
      <c r="H153" s="39"/>
      <c r="I153" s="60"/>
      <c r="J153" s="41"/>
      <c r="K153" s="42"/>
    </row>
    <row r="154" spans="1:11" ht="15.75" customHeight="1">
      <c r="A154" s="51"/>
      <c r="B154" s="41"/>
      <c r="C154" s="53"/>
      <c r="D154" s="39"/>
      <c r="E154" s="40"/>
      <c r="F154" s="39"/>
      <c r="G154" s="39"/>
      <c r="H154" s="39"/>
      <c r="I154" s="60"/>
      <c r="J154" s="41"/>
      <c r="K154" s="42"/>
    </row>
    <row r="155" spans="1:11" ht="15.75" customHeight="1">
      <c r="A155" s="51"/>
      <c r="B155" s="41"/>
      <c r="C155" s="53"/>
      <c r="D155" s="39"/>
      <c r="E155" s="40"/>
      <c r="F155" s="39"/>
      <c r="G155" s="39"/>
      <c r="H155" s="39"/>
      <c r="I155" s="60"/>
      <c r="J155" s="41"/>
      <c r="K155" s="42"/>
    </row>
    <row r="156" spans="1:11" ht="19.5" customHeight="1">
      <c r="A156" s="51"/>
      <c r="B156" s="41"/>
      <c r="C156" s="53"/>
      <c r="D156" s="39"/>
      <c r="E156" s="40"/>
      <c r="F156" s="39"/>
      <c r="G156" s="39"/>
      <c r="H156" s="39"/>
      <c r="I156" s="59"/>
      <c r="J156" s="41"/>
      <c r="K156" s="42"/>
    </row>
    <row r="157" spans="1:11" ht="15.75" customHeight="1">
      <c r="A157" s="51"/>
      <c r="B157" s="41"/>
      <c r="C157" s="58"/>
      <c r="D157" s="39"/>
      <c r="E157" s="40"/>
      <c r="F157" s="39"/>
      <c r="G157" s="39"/>
      <c r="H157" s="39"/>
      <c r="I157" s="60"/>
      <c r="J157" s="41"/>
      <c r="K157" s="42"/>
    </row>
    <row r="158" spans="1:11" ht="15.75" customHeight="1">
      <c r="A158" s="51"/>
      <c r="B158" s="41"/>
      <c r="C158" s="41"/>
      <c r="D158" s="39"/>
      <c r="E158" s="40"/>
      <c r="F158" s="39"/>
      <c r="G158" s="39"/>
      <c r="H158" s="39"/>
      <c r="I158" s="53"/>
      <c r="J158" s="41"/>
      <c r="K158" s="42"/>
    </row>
    <row r="159" spans="1:11" ht="15.75" customHeight="1">
      <c r="A159" s="51"/>
      <c r="B159" s="41"/>
      <c r="C159" s="41"/>
      <c r="D159" s="39"/>
      <c r="E159" s="40"/>
      <c r="F159" s="39"/>
      <c r="G159" s="39"/>
      <c r="H159" s="39"/>
      <c r="I159" s="53"/>
      <c r="J159" s="41"/>
      <c r="K159" s="42"/>
    </row>
    <row r="160" spans="1:11" ht="15.75" customHeight="1">
      <c r="A160" s="51"/>
      <c r="B160" s="41"/>
      <c r="C160" s="41"/>
      <c r="D160" s="39"/>
      <c r="E160" s="40"/>
      <c r="F160" s="39"/>
      <c r="G160" s="39"/>
      <c r="H160" s="39"/>
      <c r="I160" s="53"/>
      <c r="J160" s="41"/>
      <c r="K160" s="30"/>
    </row>
    <row r="161" spans="1:11" ht="15.75" customHeight="1">
      <c r="A161" s="51"/>
      <c r="B161" s="41"/>
      <c r="C161" s="41"/>
      <c r="D161" s="39"/>
      <c r="E161" s="40"/>
      <c r="F161" s="39"/>
      <c r="G161" s="39"/>
      <c r="H161" s="39"/>
      <c r="I161" s="53"/>
      <c r="J161" s="41"/>
      <c r="K161" s="30"/>
    </row>
    <row r="162" spans="1:11" ht="15.75" customHeight="1">
      <c r="A162" s="51"/>
      <c r="B162" s="41"/>
      <c r="C162" s="41"/>
      <c r="D162" s="39"/>
      <c r="E162" s="40"/>
      <c r="F162" s="39"/>
      <c r="G162" s="39"/>
      <c r="H162" s="39"/>
      <c r="I162" s="53"/>
      <c r="J162" s="41"/>
      <c r="K162" s="30"/>
    </row>
    <row r="163" spans="1:11" ht="15.75" customHeight="1">
      <c r="A163" s="51"/>
      <c r="B163" s="41"/>
      <c r="C163" s="41"/>
      <c r="D163" s="39"/>
      <c r="E163" s="40"/>
      <c r="F163" s="39"/>
      <c r="G163" s="39"/>
      <c r="H163" s="39"/>
      <c r="I163" s="53"/>
      <c r="J163" s="41"/>
      <c r="K163" s="30"/>
    </row>
    <row r="164" spans="1:11" ht="15.75" customHeight="1">
      <c r="A164" s="51"/>
      <c r="B164" s="41"/>
      <c r="C164" s="41"/>
      <c r="D164" s="39"/>
      <c r="E164" s="44"/>
      <c r="F164" s="39"/>
      <c r="G164" s="39"/>
      <c r="H164" s="39"/>
      <c r="I164" s="61"/>
      <c r="J164" s="41"/>
      <c r="K164" s="30"/>
    </row>
    <row r="165" spans="1:11" ht="15.75" customHeight="1">
      <c r="A165" s="51"/>
      <c r="B165" s="41"/>
      <c r="C165" s="41"/>
      <c r="D165" s="39"/>
      <c r="E165" s="40"/>
      <c r="F165" s="39"/>
      <c r="G165" s="39"/>
      <c r="H165" s="39"/>
      <c r="I165" s="53"/>
      <c r="J165" s="41"/>
      <c r="K165" s="30"/>
    </row>
    <row r="166" spans="1:11" ht="15.75" customHeight="1">
      <c r="A166" s="51"/>
      <c r="B166" s="41"/>
      <c r="C166" s="54"/>
      <c r="D166" s="39"/>
      <c r="E166" s="40"/>
      <c r="F166" s="39"/>
      <c r="G166" s="39"/>
      <c r="H166" s="39"/>
      <c r="I166" s="53"/>
      <c r="J166" s="41"/>
      <c r="K166" s="30"/>
    </row>
    <row r="167" spans="1:11" ht="15" customHeight="1">
      <c r="A167" s="51"/>
      <c r="B167" s="53"/>
      <c r="C167" s="41"/>
      <c r="D167" s="39"/>
      <c r="E167" s="40"/>
      <c r="F167" s="39"/>
      <c r="G167" s="39"/>
      <c r="H167" s="39"/>
      <c r="I167" s="55"/>
      <c r="J167" s="41"/>
      <c r="K167" s="30"/>
    </row>
    <row r="168" spans="1:11" ht="15.75" customHeight="1">
      <c r="A168" s="51"/>
      <c r="B168" s="53"/>
      <c r="C168" s="41"/>
      <c r="D168" s="39"/>
      <c r="E168" s="40"/>
      <c r="F168" s="39"/>
      <c r="G168" s="39"/>
      <c r="H168" s="39"/>
      <c r="I168" s="52"/>
      <c r="J168" s="41"/>
      <c r="K168" s="30"/>
    </row>
    <row r="169" spans="1:11" ht="15.75" customHeight="1">
      <c r="A169" s="51"/>
      <c r="B169" s="53"/>
      <c r="C169" s="41"/>
      <c r="D169" s="39"/>
      <c r="E169" s="40"/>
      <c r="F169" s="39"/>
      <c r="G169" s="39"/>
      <c r="H169" s="39"/>
      <c r="I169" s="53"/>
      <c r="J169" s="41"/>
      <c r="K169" s="30"/>
    </row>
    <row r="170" spans="1:11" ht="15.75" customHeight="1">
      <c r="A170" s="51"/>
      <c r="B170" s="53"/>
      <c r="C170" s="41"/>
      <c r="D170" s="39"/>
      <c r="E170" s="40"/>
      <c r="F170" s="39"/>
      <c r="G170" s="39"/>
      <c r="H170" s="39"/>
      <c r="I170" s="52"/>
      <c r="J170" s="41"/>
      <c r="K170" s="30"/>
    </row>
    <row r="171" spans="1:11" ht="15.75" customHeight="1">
      <c r="A171" s="51"/>
      <c r="B171" s="53"/>
      <c r="C171" s="41"/>
      <c r="D171" s="39"/>
      <c r="E171" s="40"/>
      <c r="F171" s="39"/>
      <c r="G171" s="39"/>
      <c r="H171" s="39"/>
      <c r="I171" s="62"/>
      <c r="J171" s="41"/>
      <c r="K171" s="30"/>
    </row>
    <row r="172" spans="1:11" ht="15.75" customHeight="1">
      <c r="A172" s="51"/>
      <c r="B172" s="53"/>
      <c r="C172" s="41"/>
      <c r="D172" s="39"/>
      <c r="E172" s="40"/>
      <c r="F172" s="39"/>
      <c r="G172" s="39"/>
      <c r="H172" s="39"/>
      <c r="I172" s="62"/>
      <c r="J172" s="41"/>
      <c r="K172" s="30"/>
    </row>
    <row r="173" spans="1:11" ht="15.75" customHeight="1">
      <c r="A173" s="51"/>
      <c r="B173" s="53"/>
      <c r="C173" s="41"/>
      <c r="D173" s="39"/>
      <c r="E173" s="40"/>
      <c r="F173" s="39"/>
      <c r="G173" s="39"/>
      <c r="H173" s="39"/>
      <c r="I173" s="62"/>
      <c r="J173" s="41"/>
      <c r="K173" s="30"/>
    </row>
    <row r="174" spans="1:11" ht="15.75" customHeight="1">
      <c r="A174" s="51"/>
      <c r="B174" s="53"/>
      <c r="C174" s="41"/>
      <c r="D174" s="39"/>
      <c r="E174" s="40"/>
      <c r="F174" s="39"/>
      <c r="G174" s="39"/>
      <c r="H174" s="39"/>
      <c r="I174" s="63"/>
      <c r="J174" s="41"/>
      <c r="K174" s="30"/>
    </row>
    <row r="175" spans="1:11" ht="15.75" customHeight="1">
      <c r="A175" s="51"/>
      <c r="B175" s="53"/>
      <c r="C175" s="41"/>
      <c r="D175" s="39"/>
      <c r="E175" s="40"/>
      <c r="F175" s="39"/>
      <c r="G175" s="39"/>
      <c r="H175" s="39"/>
      <c r="I175" s="117"/>
      <c r="J175" s="120"/>
      <c r="K175" s="30"/>
    </row>
    <row r="176" spans="1:11" ht="15.75" customHeight="1">
      <c r="A176" s="51"/>
      <c r="B176" s="53"/>
      <c r="C176" s="41"/>
      <c r="D176" s="39"/>
      <c r="E176" s="40"/>
      <c r="F176" s="39"/>
      <c r="G176" s="39"/>
      <c r="H176" s="39"/>
      <c r="I176" s="118"/>
      <c r="J176" s="118"/>
      <c r="K176" s="30"/>
    </row>
    <row r="177" spans="1:11" ht="15.75" customHeight="1">
      <c r="A177" s="51"/>
      <c r="B177" s="53"/>
      <c r="C177" s="41"/>
      <c r="D177" s="39"/>
      <c r="E177" s="40"/>
      <c r="F177" s="39"/>
      <c r="G177" s="39"/>
      <c r="H177" s="39"/>
      <c r="I177" s="119"/>
      <c r="J177" s="119"/>
      <c r="K177" s="30"/>
    </row>
    <row r="178" spans="1:11" ht="15.75" customHeight="1">
      <c r="A178" s="51"/>
      <c r="B178" s="53"/>
      <c r="C178" s="41"/>
      <c r="D178" s="39"/>
      <c r="E178" s="40"/>
      <c r="F178" s="39"/>
      <c r="G178" s="39"/>
      <c r="H178" s="39"/>
      <c r="I178" s="64"/>
      <c r="J178" s="56"/>
      <c r="K178" s="30"/>
    </row>
    <row r="179" spans="1:11" ht="15.75" customHeight="1">
      <c r="A179" s="51"/>
      <c r="B179" s="53"/>
      <c r="C179" s="41"/>
      <c r="D179" s="39"/>
      <c r="E179" s="40"/>
      <c r="F179" s="39"/>
      <c r="G179" s="39"/>
      <c r="H179" s="39"/>
      <c r="I179" s="65"/>
      <c r="J179" s="66"/>
      <c r="K179" s="30"/>
    </row>
    <row r="180" spans="1:11" ht="15.75" customHeight="1">
      <c r="A180" s="51"/>
      <c r="B180" s="53"/>
      <c r="C180" s="41"/>
      <c r="D180" s="39"/>
      <c r="E180" s="45"/>
      <c r="F180" s="39"/>
      <c r="G180" s="39"/>
      <c r="H180" s="39"/>
      <c r="I180" s="65"/>
      <c r="J180" s="66"/>
      <c r="K180" s="30"/>
    </row>
    <row r="181" spans="1:11" ht="15.75" customHeight="1">
      <c r="A181" s="51"/>
      <c r="B181" s="53"/>
      <c r="C181" s="41"/>
      <c r="D181" s="39"/>
      <c r="E181" s="40"/>
      <c r="F181" s="39"/>
      <c r="G181" s="39"/>
      <c r="H181" s="39"/>
      <c r="I181" s="52"/>
      <c r="J181" s="41"/>
      <c r="K181" s="30"/>
    </row>
    <row r="182" spans="1:11" ht="15.75" customHeight="1">
      <c r="A182" s="51"/>
      <c r="B182" s="53"/>
      <c r="C182" s="41"/>
      <c r="D182" s="39"/>
      <c r="E182" s="40"/>
      <c r="F182" s="39"/>
      <c r="G182" s="39"/>
      <c r="H182" s="39"/>
      <c r="I182" s="52"/>
      <c r="J182" s="41"/>
      <c r="K182" s="30"/>
    </row>
    <row r="183" spans="1:11" ht="15.75" customHeight="1">
      <c r="A183" s="51"/>
      <c r="B183" s="53"/>
      <c r="C183" s="41"/>
      <c r="D183" s="39"/>
      <c r="E183" s="40"/>
      <c r="F183" s="39"/>
      <c r="G183" s="39"/>
      <c r="H183" s="39"/>
      <c r="I183" s="52"/>
      <c r="J183" s="41"/>
      <c r="K183" s="30"/>
    </row>
    <row r="184" spans="1:11" ht="15.75" customHeight="1">
      <c r="A184" s="51"/>
      <c r="B184" s="53"/>
      <c r="C184" s="41"/>
      <c r="D184" s="39"/>
      <c r="E184" s="40"/>
      <c r="F184" s="39"/>
      <c r="G184" s="39"/>
      <c r="H184" s="39"/>
      <c r="I184" s="55"/>
      <c r="J184" s="41"/>
      <c r="K184" s="30"/>
    </row>
    <row r="185" spans="1:11" ht="15.75" customHeight="1">
      <c r="A185" s="51"/>
      <c r="B185" s="53"/>
      <c r="C185" s="41"/>
      <c r="D185" s="39"/>
      <c r="E185" s="40"/>
      <c r="F185" s="39"/>
      <c r="G185" s="39"/>
      <c r="H185" s="39"/>
      <c r="I185" s="55"/>
      <c r="J185" s="41"/>
      <c r="K185" s="30"/>
    </row>
    <row r="186" spans="1:11" ht="15.75" customHeight="1">
      <c r="A186" s="51"/>
      <c r="B186" s="53"/>
      <c r="C186" s="41"/>
      <c r="D186" s="39"/>
      <c r="E186" s="40"/>
      <c r="F186" s="39"/>
      <c r="G186" s="39"/>
      <c r="H186" s="39"/>
      <c r="I186" s="55"/>
      <c r="J186" s="41"/>
      <c r="K186" s="30"/>
    </row>
    <row r="187" spans="1:11" ht="15.75" customHeight="1">
      <c r="A187" s="51"/>
      <c r="B187" s="53"/>
      <c r="C187" s="41"/>
      <c r="D187" s="39"/>
      <c r="E187" s="40"/>
      <c r="F187" s="39"/>
      <c r="G187" s="39"/>
      <c r="H187" s="39"/>
      <c r="I187" s="52"/>
      <c r="J187" s="41"/>
      <c r="K187" s="30"/>
    </row>
    <row r="188" spans="1:11" ht="15.75" customHeight="1">
      <c r="A188" s="51"/>
      <c r="B188" s="53"/>
      <c r="C188" s="41"/>
      <c r="D188" s="39"/>
      <c r="E188" s="40"/>
      <c r="F188" s="39"/>
      <c r="G188" s="39"/>
      <c r="H188" s="39"/>
      <c r="I188" s="55"/>
      <c r="J188" s="41"/>
      <c r="K188" s="30"/>
    </row>
    <row r="189" spans="1:11" ht="15.75" customHeight="1">
      <c r="A189" s="51"/>
      <c r="B189" s="53"/>
      <c r="C189" s="41"/>
      <c r="D189" s="39"/>
      <c r="E189" s="40"/>
      <c r="F189" s="39"/>
      <c r="G189" s="39"/>
      <c r="H189" s="39"/>
      <c r="I189" s="63"/>
      <c r="J189" s="41"/>
      <c r="K189" s="30"/>
    </row>
    <row r="190" spans="1:11" ht="15.75" customHeight="1">
      <c r="A190" s="51"/>
      <c r="B190" s="53"/>
      <c r="C190" s="41"/>
      <c r="D190" s="39"/>
      <c r="E190" s="40"/>
      <c r="F190" s="39"/>
      <c r="G190" s="39"/>
      <c r="H190" s="39"/>
      <c r="I190" s="52"/>
      <c r="J190" s="41"/>
      <c r="K190" s="30"/>
    </row>
    <row r="191" spans="1:11" ht="15.75" customHeight="1">
      <c r="A191" s="51"/>
      <c r="B191" s="53"/>
      <c r="C191" s="41"/>
      <c r="D191" s="39"/>
      <c r="E191" s="40"/>
      <c r="F191" s="39"/>
      <c r="G191" s="39"/>
      <c r="H191" s="39"/>
      <c r="I191" s="63"/>
      <c r="J191" s="41"/>
      <c r="K191" s="30"/>
    </row>
    <row r="192" spans="1:11" ht="15.75" customHeight="1">
      <c r="A192" s="51"/>
      <c r="B192" s="53"/>
      <c r="C192" s="41"/>
      <c r="D192" s="39"/>
      <c r="E192" s="40"/>
      <c r="F192" s="39"/>
      <c r="G192" s="39"/>
      <c r="H192" s="39"/>
      <c r="I192" s="63"/>
      <c r="J192" s="41"/>
      <c r="K192" s="67"/>
    </row>
    <row r="193" spans="1:11" ht="15.75" customHeight="1">
      <c r="A193" s="51"/>
      <c r="B193" s="53"/>
      <c r="C193" s="41"/>
      <c r="D193" s="39"/>
      <c r="E193" s="40"/>
      <c r="F193" s="39"/>
      <c r="G193" s="39"/>
      <c r="H193" s="39"/>
      <c r="I193" s="68"/>
      <c r="J193" s="66"/>
      <c r="K193" s="67"/>
    </row>
    <row r="194" spans="1:11" ht="30" customHeight="1">
      <c r="A194" s="51"/>
      <c r="B194" s="53"/>
      <c r="C194" s="41"/>
      <c r="D194" s="39"/>
      <c r="E194" s="40"/>
      <c r="F194" s="39"/>
      <c r="G194" s="39"/>
      <c r="H194" s="39"/>
      <c r="I194" s="52"/>
      <c r="J194" s="41"/>
      <c r="K194" s="67"/>
    </row>
    <row r="195" spans="1:11" ht="15.75" customHeight="1">
      <c r="A195" s="51"/>
      <c r="B195" s="53"/>
      <c r="C195" s="41"/>
      <c r="D195" s="39"/>
      <c r="E195" s="40"/>
      <c r="F195" s="39"/>
      <c r="G195" s="39"/>
      <c r="H195" s="39"/>
      <c r="I195" s="55"/>
      <c r="J195" s="41"/>
      <c r="K195" s="67"/>
    </row>
    <row r="196" spans="1:11" ht="15.75" customHeight="1">
      <c r="A196" s="51"/>
      <c r="B196" s="53"/>
      <c r="C196" s="41"/>
      <c r="D196" s="39"/>
      <c r="E196" s="40"/>
      <c r="F196" s="39"/>
      <c r="G196" s="39"/>
      <c r="H196" s="39"/>
      <c r="I196" s="53"/>
      <c r="J196" s="41"/>
      <c r="K196" s="67"/>
    </row>
    <row r="197" spans="1:11" ht="15.75" customHeight="1">
      <c r="A197" s="51"/>
      <c r="B197" s="53"/>
      <c r="C197" s="41"/>
      <c r="D197" s="39"/>
      <c r="E197" s="40"/>
      <c r="F197" s="39"/>
      <c r="G197" s="39"/>
      <c r="H197" s="39"/>
      <c r="I197" s="63"/>
      <c r="J197" s="41"/>
      <c r="K197" s="67"/>
    </row>
    <row r="198" spans="1:11" ht="15.75" customHeight="1">
      <c r="A198" s="51"/>
      <c r="B198" s="53"/>
      <c r="C198" s="41"/>
      <c r="D198" s="39"/>
      <c r="E198" s="44"/>
      <c r="F198" s="39"/>
      <c r="G198" s="39"/>
      <c r="H198" s="39"/>
      <c r="I198" s="52"/>
      <c r="J198" s="41"/>
      <c r="K198" s="67"/>
    </row>
    <row r="199" spans="1:11" ht="15.75" customHeight="1">
      <c r="A199" s="51"/>
      <c r="B199" s="53"/>
      <c r="C199" s="41"/>
      <c r="D199" s="39"/>
      <c r="E199" s="40"/>
      <c r="F199" s="39"/>
      <c r="G199" s="39"/>
      <c r="H199" s="39"/>
      <c r="I199" s="52"/>
      <c r="J199" s="41"/>
      <c r="K199" s="67"/>
    </row>
    <row r="200" spans="1:11" ht="15.75" customHeight="1">
      <c r="A200" s="51"/>
      <c r="B200" s="53"/>
      <c r="C200" s="41"/>
      <c r="D200" s="39"/>
      <c r="E200" s="40"/>
      <c r="F200" s="39"/>
      <c r="G200" s="39"/>
      <c r="H200" s="39"/>
      <c r="I200" s="52"/>
      <c r="J200" s="41"/>
      <c r="K200" s="67"/>
    </row>
    <row r="201" spans="1:11" ht="15.75" customHeight="1">
      <c r="A201" s="51"/>
      <c r="B201" s="53"/>
      <c r="C201" s="41"/>
      <c r="D201" s="39"/>
      <c r="E201" s="40"/>
      <c r="F201" s="39"/>
      <c r="G201" s="39"/>
      <c r="H201" s="39"/>
      <c r="I201" s="52"/>
      <c r="J201" s="41"/>
      <c r="K201" s="67"/>
    </row>
    <row r="202" spans="1:11" ht="15.75" customHeight="1">
      <c r="A202" s="51"/>
      <c r="B202" s="53"/>
      <c r="C202" s="41"/>
      <c r="D202" s="39"/>
      <c r="E202" s="40"/>
      <c r="F202" s="39"/>
      <c r="G202" s="39"/>
      <c r="H202" s="39"/>
      <c r="I202" s="63"/>
      <c r="J202" s="41"/>
      <c r="K202" s="67"/>
    </row>
    <row r="203" spans="1:11" ht="15.75" customHeight="1">
      <c r="A203" s="51"/>
      <c r="B203" s="53"/>
      <c r="C203" s="41"/>
      <c r="D203" s="39"/>
      <c r="E203" s="40"/>
      <c r="F203" s="39"/>
      <c r="G203" s="39"/>
      <c r="H203" s="39"/>
      <c r="I203" s="53"/>
      <c r="J203" s="41"/>
      <c r="K203" s="67"/>
    </row>
    <row r="204" spans="1:11" ht="15.75" customHeight="1">
      <c r="A204" s="51"/>
      <c r="B204" s="53"/>
      <c r="C204" s="41"/>
      <c r="D204" s="39"/>
      <c r="E204" s="40"/>
      <c r="F204" s="39"/>
      <c r="G204" s="39"/>
      <c r="H204" s="39"/>
      <c r="I204" s="63"/>
      <c r="J204" s="41"/>
      <c r="K204" s="67"/>
    </row>
    <row r="205" spans="1:11" ht="15.75" customHeight="1">
      <c r="A205" s="51"/>
      <c r="B205" s="53"/>
      <c r="C205" s="41"/>
      <c r="D205" s="39"/>
      <c r="E205" s="40"/>
      <c r="F205" s="39"/>
      <c r="G205" s="39"/>
      <c r="H205" s="39"/>
      <c r="I205" s="63"/>
      <c r="J205" s="41"/>
      <c r="K205" s="67"/>
    </row>
    <row r="206" spans="1:11" ht="15.75" customHeight="1">
      <c r="A206" s="51"/>
      <c r="B206" s="53"/>
      <c r="C206" s="41"/>
      <c r="D206" s="39"/>
      <c r="E206" s="40"/>
      <c r="F206" s="39"/>
      <c r="G206" s="39"/>
      <c r="H206" s="39"/>
      <c r="I206" s="63"/>
      <c r="J206" s="41"/>
      <c r="K206" s="67"/>
    </row>
    <row r="207" spans="1:11" ht="15.75" customHeight="1">
      <c r="A207" s="51"/>
      <c r="B207" s="53"/>
      <c r="C207" s="41"/>
      <c r="D207" s="39"/>
      <c r="E207" s="40"/>
      <c r="F207" s="39"/>
      <c r="G207" s="39"/>
      <c r="H207" s="39"/>
      <c r="I207" s="69"/>
      <c r="J207" s="70"/>
      <c r="K207" s="67"/>
    </row>
    <row r="208" spans="1:11" ht="15.75" customHeight="1">
      <c r="A208" s="51"/>
      <c r="B208" s="53"/>
      <c r="C208" s="41"/>
      <c r="D208" s="39"/>
      <c r="E208" s="40"/>
      <c r="F208" s="39"/>
      <c r="G208" s="39"/>
      <c r="H208" s="39"/>
      <c r="I208" s="71"/>
      <c r="J208" s="72"/>
      <c r="K208" s="67"/>
    </row>
    <row r="209" spans="1:27" ht="15.75" customHeight="1">
      <c r="A209" s="51"/>
      <c r="B209" s="53"/>
      <c r="C209" s="41"/>
      <c r="D209" s="39"/>
      <c r="E209" s="40"/>
      <c r="F209" s="39"/>
      <c r="G209" s="39"/>
      <c r="H209" s="39"/>
      <c r="I209" s="63"/>
      <c r="J209" s="41"/>
      <c r="K209" s="67"/>
    </row>
    <row r="210" spans="1:27" ht="15.75" customHeight="1">
      <c r="A210" s="51"/>
      <c r="B210" s="53"/>
      <c r="C210" s="41"/>
      <c r="D210" s="39"/>
      <c r="E210" s="40"/>
      <c r="F210" s="39"/>
      <c r="G210" s="39"/>
      <c r="H210" s="39"/>
      <c r="I210" s="121"/>
      <c r="J210" s="41"/>
      <c r="K210" s="67"/>
    </row>
    <row r="211" spans="1:27" ht="15.75" customHeight="1">
      <c r="A211" s="51"/>
      <c r="B211" s="53"/>
      <c r="C211" s="41"/>
      <c r="D211" s="39"/>
      <c r="E211" s="40"/>
      <c r="F211" s="39"/>
      <c r="G211" s="39"/>
      <c r="H211" s="39"/>
      <c r="I211" s="119"/>
      <c r="J211" s="41"/>
      <c r="K211" s="67"/>
    </row>
    <row r="212" spans="1:27" ht="15.75" customHeight="1">
      <c r="A212" s="51"/>
      <c r="B212" s="53"/>
      <c r="C212" s="41"/>
      <c r="D212" s="39"/>
      <c r="E212" s="40"/>
      <c r="F212" s="39"/>
      <c r="G212" s="39"/>
      <c r="H212" s="39"/>
      <c r="I212" s="63"/>
      <c r="J212" s="41"/>
      <c r="K212" s="67"/>
    </row>
    <row r="213" spans="1:27" ht="15.75" customHeight="1">
      <c r="A213" s="51"/>
      <c r="B213" s="53"/>
      <c r="C213" s="41"/>
      <c r="D213" s="39"/>
      <c r="E213" s="40"/>
      <c r="F213" s="39"/>
      <c r="G213" s="39"/>
      <c r="H213" s="39"/>
      <c r="I213" s="68"/>
      <c r="J213" s="66"/>
      <c r="K213" s="67"/>
    </row>
    <row r="214" spans="1:27" ht="15.75" customHeight="1">
      <c r="A214" s="51"/>
      <c r="B214" s="53"/>
      <c r="C214" s="41"/>
      <c r="D214" s="39"/>
      <c r="E214" s="40"/>
      <c r="F214" s="39"/>
      <c r="G214" s="39"/>
      <c r="H214" s="39"/>
      <c r="I214" s="117"/>
      <c r="J214" s="41"/>
      <c r="K214" s="67"/>
    </row>
    <row r="215" spans="1:27" ht="15.75" customHeight="1">
      <c r="A215" s="51"/>
      <c r="B215" s="53"/>
      <c r="C215" s="41"/>
      <c r="D215" s="39"/>
      <c r="E215" s="40"/>
      <c r="F215" s="39"/>
      <c r="G215" s="39"/>
      <c r="H215" s="39"/>
      <c r="I215" s="119"/>
      <c r="J215" s="41"/>
      <c r="K215" s="67"/>
    </row>
    <row r="216" spans="1:27" ht="15.75" customHeight="1">
      <c r="A216" s="51"/>
      <c r="B216" s="53"/>
      <c r="C216" s="41"/>
      <c r="D216" s="39"/>
      <c r="E216" s="40"/>
      <c r="F216" s="39"/>
      <c r="G216" s="39"/>
      <c r="H216" s="39"/>
      <c r="I216" s="53"/>
      <c r="J216" s="41"/>
      <c r="K216" s="67"/>
    </row>
    <row r="217" spans="1:27" ht="15.75" customHeight="1">
      <c r="A217" s="51"/>
      <c r="B217" s="53"/>
      <c r="C217" s="41"/>
      <c r="D217" s="39"/>
      <c r="E217" s="40"/>
      <c r="F217" s="39"/>
      <c r="G217" s="39"/>
      <c r="H217" s="39"/>
      <c r="I217" s="53"/>
      <c r="J217" s="41"/>
      <c r="K217" s="67"/>
    </row>
    <row r="218" spans="1:27" ht="15.75" customHeight="1">
      <c r="A218" s="51"/>
      <c r="B218" s="53"/>
      <c r="C218" s="41"/>
      <c r="D218" s="39"/>
      <c r="E218" s="40"/>
      <c r="F218" s="39"/>
      <c r="G218" s="39"/>
      <c r="H218" s="39"/>
      <c r="I218" s="53"/>
      <c r="J218" s="41"/>
      <c r="K218" s="67"/>
    </row>
    <row r="219" spans="1:27" ht="15.75" customHeight="1">
      <c r="A219" s="51"/>
      <c r="B219" s="53"/>
      <c r="C219" s="41"/>
      <c r="D219" s="39"/>
      <c r="E219" s="40"/>
      <c r="F219" s="39"/>
      <c r="G219" s="39"/>
      <c r="H219" s="39"/>
      <c r="I219" s="53"/>
      <c r="J219" s="41"/>
      <c r="K219" s="67"/>
    </row>
    <row r="220" spans="1:27" ht="15.75" customHeight="1">
      <c r="A220" s="51"/>
      <c r="B220" s="53"/>
      <c r="C220" s="41"/>
      <c r="D220" s="39"/>
      <c r="E220" s="40"/>
      <c r="F220" s="39"/>
      <c r="G220" s="39"/>
      <c r="H220" s="39"/>
      <c r="I220" s="53"/>
      <c r="J220" s="41"/>
      <c r="K220" s="67"/>
    </row>
    <row r="221" spans="1:27" ht="15.75" customHeight="1">
      <c r="A221" s="51"/>
      <c r="B221" s="53"/>
      <c r="C221" s="41"/>
      <c r="D221" s="39"/>
      <c r="E221" s="40"/>
      <c r="F221" s="39"/>
      <c r="G221" s="39"/>
      <c r="H221" s="39"/>
      <c r="I221" s="53"/>
      <c r="J221" s="41"/>
      <c r="K221" s="67"/>
    </row>
    <row r="222" spans="1:27" ht="15.75" customHeight="1">
      <c r="A222" s="51"/>
      <c r="B222" s="53"/>
      <c r="C222" s="41"/>
      <c r="D222" s="39"/>
      <c r="E222" s="40"/>
      <c r="F222" s="39"/>
      <c r="G222" s="39"/>
      <c r="H222" s="39"/>
      <c r="I222" s="73"/>
      <c r="J222" s="74"/>
      <c r="K222" s="67"/>
    </row>
    <row r="223" spans="1:27" ht="15.75" customHeight="1">
      <c r="A223" s="42"/>
      <c r="B223" s="53"/>
      <c r="C223" s="41"/>
      <c r="D223" s="39"/>
      <c r="E223" s="40"/>
      <c r="F223" s="39"/>
      <c r="G223" s="39"/>
      <c r="H223" s="39"/>
      <c r="I223" s="53"/>
      <c r="J223" s="41"/>
      <c r="K223" s="42"/>
      <c r="L223" s="42"/>
      <c r="M223" s="42"/>
      <c r="N223" s="42"/>
      <c r="O223" s="42"/>
      <c r="P223" s="42"/>
      <c r="Q223" s="42"/>
      <c r="R223" s="42"/>
      <c r="S223" s="42"/>
      <c r="T223" s="42"/>
      <c r="U223" s="42"/>
      <c r="V223" s="42"/>
      <c r="W223" s="42"/>
      <c r="X223" s="42"/>
      <c r="Y223" s="42"/>
      <c r="Z223" s="42"/>
      <c r="AA223" s="42"/>
    </row>
    <row r="224" spans="1:27" ht="15.75" customHeight="1">
      <c r="A224" s="42"/>
      <c r="B224" s="53"/>
      <c r="C224" s="41"/>
      <c r="D224" s="39"/>
      <c r="E224" s="40"/>
      <c r="F224" s="39"/>
      <c r="G224" s="39"/>
      <c r="H224" s="39"/>
      <c r="I224" s="53"/>
      <c r="J224" s="41"/>
      <c r="K224" s="42"/>
      <c r="L224" s="42"/>
      <c r="M224" s="42"/>
      <c r="N224" s="42"/>
      <c r="O224" s="42"/>
      <c r="P224" s="42"/>
      <c r="Q224" s="42"/>
      <c r="R224" s="42"/>
      <c r="S224" s="42"/>
      <c r="T224" s="42"/>
      <c r="U224" s="42"/>
      <c r="V224" s="42"/>
      <c r="W224" s="42"/>
      <c r="X224" s="42"/>
      <c r="Y224" s="42"/>
      <c r="Z224" s="42"/>
      <c r="AA224" s="42"/>
    </row>
    <row r="225" spans="1:27" ht="15.75" customHeight="1">
      <c r="A225" s="42"/>
      <c r="B225" s="53"/>
      <c r="C225" s="41"/>
      <c r="D225" s="39"/>
      <c r="E225" s="40"/>
      <c r="F225" s="39"/>
      <c r="G225" s="39"/>
      <c r="H225" s="39"/>
      <c r="I225" s="53"/>
      <c r="J225" s="41"/>
      <c r="K225" s="42"/>
      <c r="L225" s="42"/>
      <c r="M225" s="42"/>
      <c r="N225" s="42"/>
      <c r="O225" s="42"/>
      <c r="P225" s="42"/>
      <c r="Q225" s="42"/>
      <c r="R225" s="42"/>
      <c r="S225" s="42"/>
      <c r="T225" s="42"/>
      <c r="U225" s="42"/>
      <c r="V225" s="42"/>
      <c r="W225" s="42"/>
      <c r="X225" s="42"/>
      <c r="Y225" s="42"/>
      <c r="Z225" s="42"/>
      <c r="AA225" s="42"/>
    </row>
    <row r="226" spans="1:27" ht="15.75" customHeight="1">
      <c r="A226" s="42"/>
      <c r="B226" s="53"/>
      <c r="C226" s="41"/>
      <c r="D226" s="39"/>
      <c r="E226" s="40"/>
      <c r="F226" s="39"/>
      <c r="G226" s="39"/>
      <c r="H226" s="39"/>
      <c r="I226" s="75"/>
      <c r="J226" s="56"/>
      <c r="K226" s="42"/>
      <c r="L226" s="42"/>
      <c r="M226" s="42"/>
      <c r="N226" s="42"/>
      <c r="O226" s="42"/>
      <c r="P226" s="42"/>
      <c r="Q226" s="42"/>
      <c r="R226" s="42"/>
      <c r="S226" s="42"/>
      <c r="T226" s="42"/>
      <c r="U226" s="42"/>
      <c r="V226" s="42"/>
      <c r="W226" s="42"/>
      <c r="X226" s="42"/>
      <c r="Y226" s="42"/>
      <c r="Z226" s="42"/>
      <c r="AA226" s="42"/>
    </row>
    <row r="227" spans="1:27" ht="15.75" customHeight="1">
      <c r="A227" s="42"/>
      <c r="B227" s="53"/>
      <c r="C227" s="41"/>
      <c r="D227" s="39"/>
      <c r="E227" s="40"/>
      <c r="F227" s="39"/>
      <c r="G227" s="39"/>
      <c r="H227" s="39"/>
      <c r="I227" s="38"/>
      <c r="J227" s="41"/>
      <c r="K227" s="30"/>
      <c r="L227" s="42"/>
      <c r="M227" s="42"/>
      <c r="N227" s="42"/>
      <c r="O227" s="42"/>
      <c r="P227" s="42"/>
      <c r="Q227" s="42"/>
      <c r="R227" s="42"/>
      <c r="S227" s="42"/>
      <c r="T227" s="42"/>
      <c r="U227" s="42"/>
      <c r="V227" s="42"/>
      <c r="W227" s="42"/>
      <c r="X227" s="42"/>
      <c r="Y227" s="42"/>
      <c r="Z227" s="42"/>
      <c r="AA227" s="42"/>
    </row>
    <row r="228" spans="1:27" ht="15.75" customHeight="1">
      <c r="A228" s="42"/>
      <c r="B228" s="53"/>
      <c r="C228" s="41"/>
      <c r="D228" s="39"/>
      <c r="E228" s="40"/>
      <c r="F228" s="39"/>
      <c r="G228" s="39"/>
      <c r="H228" s="39"/>
      <c r="I228" s="38"/>
      <c r="J228" s="41"/>
      <c r="K228" s="30"/>
      <c r="L228" s="42"/>
      <c r="M228" s="42"/>
      <c r="N228" s="42"/>
      <c r="O228" s="42"/>
      <c r="P228" s="42"/>
      <c r="Q228" s="42"/>
      <c r="R228" s="42"/>
      <c r="S228" s="42"/>
      <c r="T228" s="42"/>
      <c r="U228" s="42"/>
      <c r="V228" s="42"/>
      <c r="W228" s="42"/>
      <c r="X228" s="42"/>
      <c r="Y228" s="42"/>
      <c r="Z228" s="42"/>
      <c r="AA228" s="42"/>
    </row>
    <row r="229" spans="1:27" ht="15.75" customHeight="1">
      <c r="A229" s="42"/>
      <c r="B229" s="53"/>
      <c r="C229" s="41"/>
      <c r="D229" s="39"/>
      <c r="E229" s="40"/>
      <c r="F229" s="39"/>
      <c r="G229" s="39"/>
      <c r="H229" s="39"/>
      <c r="I229" s="38"/>
      <c r="J229" s="41"/>
      <c r="K229" s="30"/>
      <c r="L229" s="42"/>
      <c r="M229" s="42"/>
      <c r="N229" s="42"/>
      <c r="O229" s="42"/>
      <c r="P229" s="42"/>
      <c r="Q229" s="42"/>
      <c r="R229" s="42"/>
      <c r="S229" s="42"/>
      <c r="T229" s="42"/>
      <c r="U229" s="42"/>
      <c r="V229" s="42"/>
      <c r="W229" s="42"/>
      <c r="X229" s="42"/>
      <c r="Y229" s="42"/>
      <c r="Z229" s="42"/>
      <c r="AA229" s="42"/>
    </row>
    <row r="230" spans="1:27" ht="15.75" customHeight="1">
      <c r="A230" s="42"/>
      <c r="B230" s="53"/>
      <c r="C230" s="41"/>
      <c r="D230" s="39"/>
      <c r="E230" s="40"/>
      <c r="F230" s="39"/>
      <c r="G230" s="39"/>
      <c r="H230" s="39"/>
      <c r="I230" s="38"/>
      <c r="J230" s="41"/>
      <c r="K230" s="30"/>
      <c r="L230" s="42"/>
      <c r="M230" s="42"/>
      <c r="N230" s="42"/>
      <c r="O230" s="42"/>
      <c r="P230" s="42"/>
      <c r="Q230" s="42"/>
      <c r="R230" s="42"/>
      <c r="S230" s="42"/>
      <c r="T230" s="42"/>
      <c r="U230" s="42"/>
      <c r="V230" s="42"/>
      <c r="W230" s="42"/>
      <c r="X230" s="42"/>
      <c r="Y230" s="42"/>
      <c r="Z230" s="42"/>
      <c r="AA230" s="42"/>
    </row>
    <row r="231" spans="1:27" ht="15.75" customHeight="1">
      <c r="A231" s="42"/>
      <c r="B231" s="53"/>
      <c r="C231" s="41"/>
      <c r="D231" s="39"/>
      <c r="E231" s="40"/>
      <c r="F231" s="39"/>
      <c r="G231" s="39"/>
      <c r="H231" s="39"/>
      <c r="I231" s="38"/>
      <c r="J231" s="41"/>
      <c r="K231" s="30"/>
      <c r="L231" s="42"/>
      <c r="M231" s="42"/>
      <c r="N231" s="42"/>
      <c r="O231" s="42"/>
      <c r="P231" s="42"/>
      <c r="Q231" s="42"/>
      <c r="R231" s="42"/>
      <c r="S231" s="42"/>
      <c r="T231" s="42"/>
      <c r="U231" s="42"/>
      <c r="V231" s="42"/>
      <c r="W231" s="42"/>
      <c r="X231" s="42"/>
      <c r="Y231" s="42"/>
      <c r="Z231" s="42"/>
      <c r="AA231" s="42"/>
    </row>
    <row r="232" spans="1:27" ht="15.75" customHeight="1">
      <c r="A232" s="42"/>
      <c r="B232" s="53"/>
      <c r="C232" s="41"/>
      <c r="D232" s="39"/>
      <c r="E232" s="40"/>
      <c r="F232" s="39"/>
      <c r="G232" s="39"/>
      <c r="H232" s="39"/>
      <c r="I232" s="38"/>
      <c r="J232" s="41"/>
      <c r="K232" s="30"/>
      <c r="L232" s="42"/>
      <c r="M232" s="42"/>
      <c r="N232" s="42"/>
      <c r="O232" s="42"/>
      <c r="P232" s="42"/>
      <c r="Q232" s="42"/>
      <c r="R232" s="42"/>
      <c r="S232" s="42"/>
      <c r="T232" s="42"/>
      <c r="U232" s="42"/>
      <c r="V232" s="42"/>
      <c r="W232" s="42"/>
      <c r="X232" s="42"/>
      <c r="Y232" s="42"/>
      <c r="Z232" s="42"/>
      <c r="AA232" s="42"/>
    </row>
    <row r="233" spans="1:27" ht="15.75" customHeight="1">
      <c r="A233" s="42"/>
      <c r="B233" s="53"/>
      <c r="C233" s="41"/>
      <c r="D233" s="39"/>
      <c r="E233" s="40"/>
      <c r="F233" s="39"/>
      <c r="G233" s="39"/>
      <c r="H233" s="39"/>
      <c r="I233" s="38"/>
      <c r="J233" s="41"/>
      <c r="K233" s="30"/>
      <c r="L233" s="42"/>
      <c r="M233" s="42"/>
      <c r="N233" s="42"/>
      <c r="O233" s="42"/>
      <c r="P233" s="42"/>
      <c r="Q233" s="42"/>
      <c r="R233" s="42"/>
      <c r="S233" s="42"/>
      <c r="T233" s="42"/>
      <c r="U233" s="42"/>
      <c r="V233" s="42"/>
      <c r="W233" s="42"/>
      <c r="X233" s="42"/>
      <c r="Y233" s="42"/>
      <c r="Z233" s="42"/>
      <c r="AA233" s="42"/>
    </row>
    <row r="234" spans="1:27" ht="15.75" customHeight="1">
      <c r="A234" s="42"/>
      <c r="B234" s="53"/>
      <c r="C234" s="41"/>
      <c r="D234" s="39"/>
      <c r="E234" s="40"/>
      <c r="F234" s="39"/>
      <c r="G234" s="39"/>
      <c r="H234" s="39"/>
      <c r="I234" s="38"/>
      <c r="J234" s="41"/>
      <c r="K234" s="30"/>
      <c r="L234" s="42"/>
      <c r="M234" s="42"/>
      <c r="N234" s="42"/>
      <c r="O234" s="42"/>
      <c r="P234" s="42"/>
      <c r="Q234" s="42"/>
      <c r="R234" s="42"/>
      <c r="S234" s="42"/>
      <c r="T234" s="42"/>
      <c r="U234" s="42"/>
      <c r="V234" s="42"/>
      <c r="W234" s="42"/>
      <c r="X234" s="42"/>
      <c r="Y234" s="42"/>
      <c r="Z234" s="42"/>
      <c r="AA234" s="42"/>
    </row>
    <row r="235" spans="1:27" ht="15.75" customHeight="1">
      <c r="A235" s="42"/>
      <c r="B235" s="53"/>
      <c r="C235" s="41"/>
      <c r="D235" s="39"/>
      <c r="E235" s="40"/>
      <c r="F235" s="39"/>
      <c r="G235" s="39"/>
      <c r="H235" s="39"/>
      <c r="I235" s="76"/>
      <c r="J235" s="72"/>
      <c r="K235" s="42"/>
      <c r="L235" s="42"/>
      <c r="M235" s="42"/>
      <c r="N235" s="42"/>
      <c r="O235" s="42"/>
      <c r="P235" s="42"/>
      <c r="Q235" s="42"/>
      <c r="R235" s="42"/>
      <c r="S235" s="42"/>
      <c r="T235" s="42"/>
      <c r="U235" s="42"/>
      <c r="V235" s="42"/>
      <c r="W235" s="42"/>
      <c r="X235" s="42"/>
      <c r="Y235" s="42"/>
      <c r="Z235" s="42"/>
      <c r="AA235" s="42"/>
    </row>
    <row r="236" spans="1:27" ht="15.75" customHeight="1">
      <c r="A236" s="42"/>
      <c r="B236" s="53"/>
      <c r="C236" s="41"/>
      <c r="D236" s="39"/>
      <c r="E236" s="40"/>
      <c r="F236" s="39"/>
      <c r="G236" s="39"/>
      <c r="H236" s="39"/>
      <c r="I236" s="55"/>
      <c r="J236" s="41"/>
      <c r="K236" s="42"/>
      <c r="L236" s="42"/>
      <c r="M236" s="42"/>
      <c r="N236" s="42"/>
      <c r="O236" s="42"/>
      <c r="P236" s="42"/>
      <c r="Q236" s="42"/>
      <c r="R236" s="42"/>
      <c r="S236" s="42"/>
      <c r="T236" s="42"/>
      <c r="U236" s="42"/>
      <c r="V236" s="42"/>
      <c r="W236" s="42"/>
      <c r="X236" s="42"/>
      <c r="Y236" s="42"/>
      <c r="Z236" s="42"/>
      <c r="AA236" s="42"/>
    </row>
    <row r="237" spans="1:27" ht="15.75" customHeight="1">
      <c r="A237" s="42"/>
      <c r="B237" s="53"/>
      <c r="C237" s="41"/>
      <c r="D237" s="39"/>
      <c r="E237" s="40"/>
      <c r="F237" s="39"/>
      <c r="G237" s="39"/>
      <c r="H237" s="39"/>
      <c r="I237" s="55"/>
      <c r="J237" s="41"/>
      <c r="K237" s="42"/>
      <c r="L237" s="42"/>
      <c r="M237" s="42"/>
      <c r="N237" s="42"/>
      <c r="O237" s="42"/>
      <c r="P237" s="42"/>
      <c r="Q237" s="42"/>
      <c r="R237" s="42"/>
      <c r="S237" s="42"/>
      <c r="T237" s="42"/>
      <c r="U237" s="42"/>
      <c r="V237" s="42"/>
      <c r="W237" s="42"/>
      <c r="X237" s="42"/>
      <c r="Y237" s="42"/>
      <c r="Z237" s="42"/>
      <c r="AA237" s="42"/>
    </row>
    <row r="238" spans="1:27" ht="15.75" customHeight="1">
      <c r="A238" s="42"/>
      <c r="B238" s="53"/>
      <c r="C238" s="41"/>
      <c r="D238" s="39"/>
      <c r="E238" s="45"/>
      <c r="F238" s="39"/>
      <c r="G238" s="39"/>
      <c r="H238" s="39"/>
      <c r="I238" s="55"/>
      <c r="J238" s="41"/>
      <c r="K238" s="42"/>
      <c r="L238" s="42"/>
      <c r="M238" s="42"/>
      <c r="N238" s="42"/>
      <c r="O238" s="42"/>
      <c r="P238" s="42"/>
      <c r="Q238" s="42"/>
      <c r="R238" s="42"/>
      <c r="S238" s="42"/>
      <c r="T238" s="42"/>
      <c r="U238" s="42"/>
      <c r="V238" s="42"/>
      <c r="W238" s="42"/>
      <c r="X238" s="42"/>
      <c r="Y238" s="42"/>
      <c r="Z238" s="42"/>
      <c r="AA238" s="42"/>
    </row>
    <row r="239" spans="1:27" ht="15.75" customHeight="1">
      <c r="A239" s="42"/>
      <c r="B239" s="53"/>
      <c r="C239" s="41"/>
      <c r="D239" s="39"/>
      <c r="E239" s="40"/>
      <c r="F239" s="39"/>
      <c r="G239" s="39"/>
      <c r="H239" s="39"/>
      <c r="I239" s="55"/>
      <c r="J239" s="41"/>
      <c r="K239" s="42"/>
      <c r="L239" s="42"/>
      <c r="M239" s="42"/>
      <c r="N239" s="42"/>
      <c r="O239" s="42"/>
      <c r="P239" s="42"/>
      <c r="Q239" s="42"/>
      <c r="R239" s="42"/>
      <c r="S239" s="42"/>
      <c r="T239" s="42"/>
      <c r="U239" s="42"/>
      <c r="V239" s="42"/>
      <c r="W239" s="42"/>
      <c r="X239" s="42"/>
      <c r="Y239" s="42"/>
      <c r="Z239" s="42"/>
      <c r="AA239" s="42"/>
    </row>
    <row r="240" spans="1:27" ht="15.75" customHeight="1">
      <c r="A240" s="42"/>
      <c r="B240" s="53"/>
      <c r="C240" s="41"/>
      <c r="D240" s="39"/>
      <c r="E240" s="45"/>
      <c r="F240" s="39"/>
      <c r="G240" s="39"/>
      <c r="H240" s="39"/>
      <c r="I240" s="55"/>
      <c r="J240" s="41"/>
      <c r="K240" s="42"/>
      <c r="L240" s="42"/>
      <c r="M240" s="42"/>
      <c r="N240" s="42"/>
      <c r="O240" s="42"/>
      <c r="P240" s="42"/>
      <c r="Q240" s="42"/>
      <c r="R240" s="42"/>
      <c r="S240" s="42"/>
      <c r="T240" s="42"/>
      <c r="U240" s="42"/>
      <c r="V240" s="42"/>
      <c r="W240" s="42"/>
      <c r="X240" s="42"/>
      <c r="Y240" s="42"/>
      <c r="Z240" s="42"/>
      <c r="AA240" s="42"/>
    </row>
    <row r="241" spans="1:27" ht="15.75" customHeight="1">
      <c r="A241" s="42"/>
      <c r="B241" s="53"/>
      <c r="C241" s="41"/>
      <c r="D241" s="39"/>
      <c r="E241" s="40"/>
      <c r="F241" s="39"/>
      <c r="G241" s="39"/>
      <c r="H241" s="39"/>
      <c r="I241" s="55"/>
      <c r="J241" s="41"/>
      <c r="K241" s="42"/>
      <c r="L241" s="42"/>
      <c r="M241" s="42"/>
      <c r="N241" s="42"/>
      <c r="O241" s="42"/>
      <c r="P241" s="42"/>
      <c r="Q241" s="42"/>
      <c r="R241" s="42"/>
      <c r="S241" s="42"/>
      <c r="T241" s="42"/>
      <c r="U241" s="42"/>
      <c r="V241" s="42"/>
      <c r="W241" s="42"/>
      <c r="X241" s="42"/>
      <c r="Y241" s="42"/>
      <c r="Z241" s="42"/>
      <c r="AA241" s="42"/>
    </row>
    <row r="242" spans="1:27" ht="15.75" customHeight="1">
      <c r="A242" s="42"/>
      <c r="B242" s="53"/>
      <c r="C242" s="41"/>
      <c r="D242" s="39"/>
      <c r="E242" s="40"/>
      <c r="F242" s="39"/>
      <c r="G242" s="39"/>
      <c r="H242" s="39"/>
      <c r="I242" s="55"/>
      <c r="J242" s="41"/>
      <c r="K242" s="42"/>
      <c r="L242" s="42"/>
      <c r="M242" s="42"/>
      <c r="N242" s="42"/>
      <c r="O242" s="42"/>
      <c r="P242" s="42"/>
      <c r="Q242" s="42"/>
      <c r="R242" s="42"/>
      <c r="S242" s="42"/>
      <c r="T242" s="42"/>
      <c r="U242" s="42"/>
      <c r="V242" s="42"/>
      <c r="W242" s="42"/>
      <c r="X242" s="42"/>
      <c r="Y242" s="42"/>
      <c r="Z242" s="42"/>
      <c r="AA242" s="42"/>
    </row>
    <row r="243" spans="1:27" ht="15.75" customHeight="1">
      <c r="A243" s="42"/>
      <c r="B243" s="53"/>
      <c r="C243" s="41"/>
      <c r="D243" s="39"/>
      <c r="E243" s="39"/>
      <c r="F243" s="39"/>
      <c r="G243" s="39"/>
      <c r="H243" s="39"/>
      <c r="I243" s="55"/>
      <c r="J243" s="41"/>
      <c r="K243" s="42"/>
      <c r="L243" s="42"/>
      <c r="M243" s="42"/>
      <c r="N243" s="42"/>
      <c r="O243" s="42"/>
      <c r="P243" s="42"/>
      <c r="Q243" s="42"/>
      <c r="R243" s="42"/>
      <c r="S243" s="42"/>
      <c r="T243" s="42"/>
      <c r="U243" s="42"/>
      <c r="V243" s="42"/>
      <c r="W243" s="42"/>
      <c r="X243" s="42"/>
      <c r="Y243" s="42"/>
      <c r="Z243" s="42"/>
      <c r="AA243" s="42"/>
    </row>
    <row r="244" spans="1:27" ht="15.75" customHeight="1">
      <c r="A244" s="42"/>
      <c r="B244" s="53"/>
      <c r="C244" s="41"/>
      <c r="D244" s="39"/>
      <c r="E244" s="39"/>
      <c r="F244" s="39"/>
      <c r="G244" s="39"/>
      <c r="H244" s="39"/>
      <c r="I244" s="55"/>
      <c r="J244" s="41"/>
      <c r="K244" s="42"/>
      <c r="L244" s="42"/>
      <c r="M244" s="42"/>
      <c r="N244" s="42"/>
      <c r="O244" s="42"/>
      <c r="P244" s="42"/>
      <c r="Q244" s="42"/>
      <c r="R244" s="42"/>
      <c r="S244" s="42"/>
      <c r="T244" s="42"/>
      <c r="U244" s="42"/>
      <c r="V244" s="42"/>
      <c r="W244" s="42"/>
      <c r="X244" s="42"/>
      <c r="Y244" s="42"/>
      <c r="Z244" s="42"/>
      <c r="AA244" s="42"/>
    </row>
    <row r="245" spans="1:27" ht="15.75" customHeight="1">
      <c r="A245" s="42"/>
      <c r="B245" s="53"/>
      <c r="C245" s="41"/>
      <c r="D245" s="39"/>
      <c r="E245" s="39"/>
      <c r="F245" s="39"/>
      <c r="G245" s="39"/>
      <c r="H245" s="39"/>
      <c r="I245" s="55"/>
      <c r="J245" s="41"/>
      <c r="K245" s="42"/>
      <c r="L245" s="42"/>
      <c r="M245" s="42"/>
      <c r="N245" s="42"/>
      <c r="O245" s="42"/>
      <c r="P245" s="42"/>
      <c r="Q245" s="42"/>
      <c r="R245" s="42"/>
      <c r="S245" s="42"/>
      <c r="T245" s="42"/>
      <c r="U245" s="42"/>
      <c r="V245" s="42"/>
      <c r="W245" s="42"/>
      <c r="X245" s="42"/>
      <c r="Y245" s="42"/>
      <c r="Z245" s="42"/>
      <c r="AA245" s="42"/>
    </row>
    <row r="246" spans="1:27" ht="15.75" customHeight="1">
      <c r="A246" s="42"/>
      <c r="B246" s="53"/>
      <c r="C246" s="41"/>
      <c r="D246" s="39"/>
      <c r="E246" s="50"/>
      <c r="F246" s="39"/>
      <c r="G246" s="39"/>
      <c r="H246" s="39"/>
      <c r="I246" s="55"/>
      <c r="J246" s="41"/>
      <c r="K246" s="42"/>
      <c r="L246" s="42"/>
      <c r="M246" s="42"/>
      <c r="N246" s="42"/>
      <c r="O246" s="42"/>
      <c r="P246" s="42"/>
      <c r="Q246" s="42"/>
      <c r="R246" s="42"/>
      <c r="S246" s="42"/>
      <c r="T246" s="42"/>
      <c r="U246" s="42"/>
      <c r="V246" s="42"/>
      <c r="W246" s="42"/>
      <c r="X246" s="42"/>
      <c r="Y246" s="42"/>
      <c r="Z246" s="42"/>
      <c r="AA246" s="42"/>
    </row>
    <row r="247" spans="1:27" ht="15.75" customHeight="1">
      <c r="A247" s="42"/>
      <c r="B247" s="53"/>
      <c r="C247" s="41"/>
      <c r="D247" s="39"/>
      <c r="E247" s="50"/>
      <c r="F247" s="39"/>
      <c r="G247" s="39"/>
      <c r="H247" s="39"/>
      <c r="I247" s="55"/>
      <c r="J247" s="41"/>
      <c r="K247" s="42"/>
      <c r="L247" s="42"/>
      <c r="M247" s="42"/>
      <c r="N247" s="42"/>
      <c r="O247" s="42"/>
      <c r="P247" s="42"/>
      <c r="Q247" s="42"/>
      <c r="R247" s="42"/>
      <c r="S247" s="42"/>
      <c r="T247" s="42"/>
      <c r="U247" s="42"/>
      <c r="V247" s="42"/>
      <c r="W247" s="42"/>
      <c r="X247" s="42"/>
      <c r="Y247" s="42"/>
      <c r="Z247" s="42"/>
      <c r="AA247" s="42"/>
    </row>
    <row r="248" spans="1:27" ht="15.75" customHeight="1">
      <c r="A248" s="42"/>
      <c r="B248" s="53"/>
      <c r="C248" s="41"/>
      <c r="D248" s="39"/>
      <c r="E248" s="39"/>
      <c r="F248" s="39"/>
      <c r="G248" s="39"/>
      <c r="H248" s="39"/>
      <c r="I248" s="55"/>
      <c r="J248" s="41"/>
      <c r="K248" s="42"/>
      <c r="L248" s="42"/>
      <c r="M248" s="42"/>
      <c r="N248" s="42"/>
      <c r="O248" s="42"/>
      <c r="P248" s="42"/>
      <c r="Q248" s="42"/>
      <c r="R248" s="42"/>
      <c r="S248" s="42"/>
      <c r="T248" s="42"/>
      <c r="U248" s="42"/>
      <c r="V248" s="42"/>
      <c r="W248" s="42"/>
      <c r="X248" s="42"/>
      <c r="Y248" s="42"/>
      <c r="Z248" s="42"/>
      <c r="AA248" s="42"/>
    </row>
    <row r="249" spans="1:27" ht="15.75" customHeight="1">
      <c r="A249" s="42"/>
      <c r="B249" s="53"/>
      <c r="C249" s="41"/>
      <c r="D249" s="39"/>
      <c r="E249" s="39"/>
      <c r="F249" s="39"/>
      <c r="G249" s="39"/>
      <c r="H249" s="39"/>
      <c r="I249" s="55"/>
      <c r="J249" s="41"/>
      <c r="K249" s="42"/>
      <c r="L249" s="42"/>
      <c r="M249" s="42"/>
      <c r="N249" s="42"/>
      <c r="O249" s="42"/>
      <c r="P249" s="42"/>
      <c r="Q249" s="42"/>
      <c r="R249" s="42"/>
      <c r="S249" s="42"/>
      <c r="T249" s="42"/>
      <c r="U249" s="42"/>
      <c r="V249" s="42"/>
      <c r="W249" s="42"/>
      <c r="X249" s="42"/>
      <c r="Y249" s="42"/>
      <c r="Z249" s="42"/>
      <c r="AA249" s="42"/>
    </row>
    <row r="250" spans="1:27" ht="15.75" customHeight="1">
      <c r="A250" s="42"/>
      <c r="B250" s="53"/>
      <c r="C250" s="41"/>
      <c r="D250" s="39"/>
      <c r="E250" s="39"/>
      <c r="F250" s="39"/>
      <c r="G250" s="39"/>
      <c r="H250" s="39"/>
      <c r="I250" s="55"/>
      <c r="J250" s="41"/>
      <c r="K250" s="42"/>
      <c r="L250" s="42"/>
      <c r="M250" s="42"/>
      <c r="N250" s="42"/>
      <c r="O250" s="42"/>
      <c r="P250" s="42"/>
      <c r="Q250" s="42"/>
      <c r="R250" s="42"/>
      <c r="S250" s="42"/>
      <c r="T250" s="42"/>
      <c r="U250" s="42"/>
      <c r="V250" s="42"/>
      <c r="W250" s="42"/>
      <c r="X250" s="42"/>
      <c r="Y250" s="42"/>
      <c r="Z250" s="42"/>
      <c r="AA250" s="42"/>
    </row>
    <row r="251" spans="1:27" ht="15.75" customHeight="1">
      <c r="A251" s="42"/>
      <c r="B251" s="53"/>
      <c r="C251" s="41"/>
      <c r="D251" s="39"/>
      <c r="E251" s="39"/>
      <c r="F251" s="39"/>
      <c r="G251" s="39"/>
      <c r="H251" s="39"/>
      <c r="I251" s="55"/>
      <c r="J251" s="41"/>
      <c r="K251" s="42"/>
      <c r="L251" s="42"/>
      <c r="M251" s="42"/>
      <c r="N251" s="42"/>
      <c r="O251" s="42"/>
      <c r="P251" s="42"/>
      <c r="Q251" s="42"/>
      <c r="R251" s="42"/>
      <c r="S251" s="42"/>
      <c r="T251" s="42"/>
      <c r="U251" s="42"/>
      <c r="V251" s="42"/>
      <c r="W251" s="42"/>
      <c r="X251" s="42"/>
      <c r="Y251" s="42"/>
      <c r="Z251" s="42"/>
      <c r="AA251" s="42"/>
    </row>
    <row r="252" spans="1:27" ht="15.75" customHeight="1">
      <c r="A252" s="42"/>
      <c r="B252" s="53"/>
      <c r="C252" s="41"/>
      <c r="D252" s="39"/>
      <c r="E252" s="39"/>
      <c r="F252" s="39"/>
      <c r="G252" s="39"/>
      <c r="H252" s="39"/>
      <c r="I252" s="55"/>
      <c r="J252" s="41"/>
      <c r="K252" s="42"/>
      <c r="L252" s="42"/>
      <c r="M252" s="42"/>
      <c r="N252" s="42"/>
      <c r="O252" s="42"/>
      <c r="P252" s="42"/>
      <c r="Q252" s="42"/>
      <c r="R252" s="42"/>
      <c r="S252" s="42"/>
      <c r="T252" s="42"/>
      <c r="U252" s="42"/>
      <c r="V252" s="42"/>
      <c r="W252" s="42"/>
      <c r="X252" s="42"/>
      <c r="Y252" s="42"/>
      <c r="Z252" s="42"/>
      <c r="AA252" s="42"/>
    </row>
    <row r="253" spans="1:27" ht="15.75" customHeight="1">
      <c r="A253" s="42"/>
      <c r="B253" s="53"/>
      <c r="C253" s="41"/>
      <c r="D253" s="39"/>
      <c r="E253" s="39"/>
      <c r="F253" s="39"/>
      <c r="G253" s="39"/>
      <c r="H253" s="39"/>
      <c r="I253" s="55"/>
      <c r="J253" s="41"/>
      <c r="K253" s="42"/>
      <c r="L253" s="42"/>
      <c r="M253" s="42"/>
      <c r="N253" s="42"/>
      <c r="O253" s="42"/>
      <c r="P253" s="42"/>
      <c r="Q253" s="42"/>
      <c r="R253" s="42"/>
      <c r="S253" s="42"/>
      <c r="T253" s="42"/>
      <c r="U253" s="42"/>
      <c r="V253" s="42"/>
      <c r="W253" s="42"/>
      <c r="X253" s="42"/>
      <c r="Y253" s="42"/>
      <c r="Z253" s="42"/>
      <c r="AA253" s="42"/>
    </row>
    <row r="254" spans="1:27" ht="15.75" customHeight="1">
      <c r="A254" s="42"/>
      <c r="B254" s="53"/>
      <c r="C254" s="41"/>
      <c r="D254" s="39"/>
      <c r="E254" s="39"/>
      <c r="F254" s="39"/>
      <c r="G254" s="39"/>
      <c r="H254" s="39"/>
      <c r="I254" s="55"/>
      <c r="J254" s="41"/>
      <c r="K254" s="42"/>
      <c r="L254" s="42"/>
      <c r="M254" s="42"/>
      <c r="N254" s="42"/>
      <c r="O254" s="42"/>
      <c r="P254" s="42"/>
      <c r="Q254" s="42"/>
      <c r="R254" s="42"/>
      <c r="S254" s="42"/>
      <c r="T254" s="42"/>
      <c r="U254" s="42"/>
      <c r="V254" s="42"/>
      <c r="W254" s="42"/>
      <c r="X254" s="42"/>
      <c r="Y254" s="42"/>
      <c r="Z254" s="42"/>
      <c r="AA254" s="42"/>
    </row>
    <row r="255" spans="1:27" ht="15.75" customHeight="1">
      <c r="A255" s="42"/>
      <c r="B255" s="53"/>
      <c r="C255" s="41"/>
      <c r="D255" s="39"/>
      <c r="E255" s="39"/>
      <c r="F255" s="39"/>
      <c r="G255" s="39"/>
      <c r="H255" s="39"/>
      <c r="I255" s="55"/>
      <c r="J255" s="41"/>
      <c r="K255" s="42"/>
      <c r="L255" s="42"/>
      <c r="M255" s="42"/>
      <c r="N255" s="42"/>
      <c r="O255" s="42"/>
      <c r="P255" s="42"/>
      <c r="Q255" s="42"/>
      <c r="R255" s="42"/>
      <c r="S255" s="42"/>
      <c r="T255" s="42"/>
      <c r="U255" s="42"/>
      <c r="V255" s="42"/>
      <c r="W255" s="42"/>
      <c r="X255" s="42"/>
      <c r="Y255" s="42"/>
      <c r="Z255" s="42"/>
      <c r="AA255" s="42"/>
    </row>
    <row r="256" spans="1:27" ht="15.75" customHeight="1">
      <c r="A256" s="42"/>
      <c r="B256" s="53"/>
      <c r="C256" s="41"/>
      <c r="D256" s="39"/>
      <c r="E256" s="39"/>
      <c r="F256" s="39"/>
      <c r="G256" s="39"/>
      <c r="H256" s="39"/>
      <c r="I256" s="55"/>
      <c r="J256" s="41"/>
      <c r="K256" s="42"/>
      <c r="L256" s="42"/>
      <c r="M256" s="42"/>
      <c r="N256" s="42"/>
      <c r="O256" s="42"/>
      <c r="P256" s="42"/>
      <c r="Q256" s="42"/>
      <c r="R256" s="42"/>
      <c r="S256" s="42"/>
      <c r="T256" s="42"/>
      <c r="U256" s="42"/>
      <c r="V256" s="42"/>
      <c r="W256" s="42"/>
      <c r="X256" s="42"/>
      <c r="Y256" s="42"/>
      <c r="Z256" s="42"/>
      <c r="AA256" s="42"/>
    </row>
    <row r="257" spans="1:27" ht="15.75" customHeight="1">
      <c r="A257" s="42"/>
      <c r="B257" s="53"/>
      <c r="C257" s="41"/>
      <c r="D257" s="39"/>
      <c r="E257" s="39"/>
      <c r="F257" s="39"/>
      <c r="G257" s="39"/>
      <c r="H257" s="39"/>
      <c r="I257" s="55"/>
      <c r="J257" s="42"/>
      <c r="K257" s="42"/>
      <c r="L257" s="42"/>
      <c r="M257" s="42"/>
      <c r="N257" s="42"/>
      <c r="O257" s="42"/>
      <c r="P257" s="42"/>
      <c r="Q257" s="42"/>
      <c r="R257" s="42"/>
      <c r="S257" s="42"/>
      <c r="T257" s="42"/>
      <c r="U257" s="42"/>
      <c r="V257" s="42"/>
      <c r="W257" s="42"/>
      <c r="X257" s="42"/>
      <c r="Y257" s="42"/>
      <c r="Z257" s="42"/>
      <c r="AA257" s="42"/>
    </row>
    <row r="258" spans="1:27" ht="15.75" customHeight="1">
      <c r="A258" s="42"/>
      <c r="B258" s="53"/>
      <c r="C258" s="41"/>
      <c r="D258" s="39"/>
      <c r="E258" s="39"/>
      <c r="F258" s="39"/>
      <c r="G258" s="39"/>
      <c r="H258" s="39"/>
      <c r="I258" s="55"/>
      <c r="J258" s="42"/>
      <c r="K258" s="42"/>
      <c r="L258" s="42"/>
      <c r="M258" s="42"/>
      <c r="N258" s="42"/>
      <c r="O258" s="42"/>
      <c r="P258" s="42"/>
      <c r="Q258" s="42"/>
      <c r="R258" s="42"/>
      <c r="S258" s="42"/>
      <c r="T258" s="42"/>
      <c r="U258" s="42"/>
      <c r="V258" s="42"/>
      <c r="W258" s="42"/>
      <c r="X258" s="42"/>
      <c r="Y258" s="42"/>
      <c r="Z258" s="42"/>
      <c r="AA258" s="42"/>
    </row>
    <row r="259" spans="1:27" ht="15.75" customHeight="1">
      <c r="A259" s="42"/>
      <c r="B259" s="53"/>
      <c r="C259" s="41"/>
      <c r="D259" s="39"/>
      <c r="E259" s="39"/>
      <c r="F259" s="39"/>
      <c r="G259" s="39"/>
      <c r="H259" s="39"/>
      <c r="I259" s="55"/>
      <c r="J259" s="42"/>
      <c r="K259" s="42"/>
      <c r="L259" s="42"/>
      <c r="M259" s="42"/>
      <c r="N259" s="42"/>
      <c r="O259" s="42"/>
      <c r="P259" s="42"/>
      <c r="Q259" s="42"/>
      <c r="R259" s="42"/>
      <c r="S259" s="42"/>
      <c r="T259" s="42"/>
      <c r="U259" s="42"/>
      <c r="V259" s="42"/>
      <c r="W259" s="42"/>
      <c r="X259" s="42"/>
      <c r="Y259" s="42"/>
      <c r="Z259" s="42"/>
      <c r="AA259" s="42"/>
    </row>
    <row r="260" spans="1:27" ht="15.75" customHeight="1">
      <c r="A260" s="51"/>
      <c r="B260" s="53"/>
      <c r="C260" s="41"/>
      <c r="D260" s="39"/>
      <c r="E260" s="39"/>
      <c r="F260" s="39"/>
      <c r="G260" s="39"/>
      <c r="H260" s="39"/>
      <c r="I260" s="55"/>
      <c r="J260" s="42"/>
      <c r="K260" s="77"/>
    </row>
    <row r="261" spans="1:27" ht="15.75" customHeight="1">
      <c r="A261" s="51"/>
      <c r="B261" s="53"/>
      <c r="C261" s="41"/>
      <c r="D261" s="41"/>
      <c r="E261" s="42"/>
      <c r="F261" s="42"/>
      <c r="G261" s="42"/>
      <c r="H261" s="42"/>
      <c r="I261" s="55"/>
      <c r="J261" s="42"/>
      <c r="K261" s="77"/>
    </row>
    <row r="262" spans="1:27" ht="15.75" customHeight="1">
      <c r="A262" s="51"/>
      <c r="B262" s="53"/>
      <c r="C262" s="41"/>
      <c r="D262" s="41"/>
      <c r="E262" s="42"/>
      <c r="F262" s="42"/>
      <c r="G262" s="42"/>
      <c r="H262" s="42"/>
      <c r="I262" s="55"/>
      <c r="J262" s="42"/>
      <c r="K262" s="77"/>
    </row>
    <row r="263" spans="1:27" ht="15.75" customHeight="1">
      <c r="A263" s="51"/>
      <c r="B263" s="53"/>
      <c r="C263" s="41"/>
      <c r="D263" s="41"/>
      <c r="E263" s="42"/>
      <c r="F263" s="42"/>
      <c r="G263" s="42"/>
      <c r="H263" s="42"/>
      <c r="I263" s="55"/>
      <c r="J263" s="42"/>
      <c r="K263" s="77"/>
    </row>
    <row r="264" spans="1:27" ht="15.75" customHeight="1">
      <c r="A264" s="51"/>
      <c r="B264" s="53"/>
      <c r="C264" s="41"/>
      <c r="D264" s="41"/>
      <c r="E264" s="42"/>
      <c r="F264" s="42"/>
      <c r="G264" s="42"/>
      <c r="H264" s="42"/>
      <c r="I264" s="55"/>
      <c r="J264" s="42"/>
      <c r="K264" s="77"/>
    </row>
    <row r="265" spans="1:27" ht="15.75" customHeight="1">
      <c r="A265" s="51"/>
      <c r="B265" s="53"/>
      <c r="C265" s="41"/>
      <c r="D265" s="41"/>
      <c r="E265" s="42"/>
      <c r="F265" s="42"/>
      <c r="G265" s="42"/>
      <c r="H265" s="42"/>
      <c r="I265" s="55"/>
      <c r="J265" s="42"/>
      <c r="K265" s="77"/>
    </row>
    <row r="266" spans="1:27" ht="15.75" customHeight="1">
      <c r="A266" s="51"/>
      <c r="B266" s="53"/>
      <c r="C266" s="41"/>
      <c r="D266" s="41"/>
      <c r="E266" s="42"/>
      <c r="F266" s="42"/>
      <c r="G266" s="42"/>
      <c r="H266" s="42"/>
      <c r="I266" s="55"/>
      <c r="J266" s="42"/>
      <c r="K266" s="77"/>
    </row>
    <row r="267" spans="1:27" ht="15.75" customHeight="1">
      <c r="A267" s="51"/>
      <c r="B267" s="53"/>
      <c r="C267" s="41"/>
      <c r="D267" s="41"/>
      <c r="E267" s="42"/>
      <c r="F267" s="42"/>
      <c r="G267" s="42"/>
      <c r="H267" s="42"/>
      <c r="I267" s="55"/>
      <c r="J267" s="42"/>
      <c r="K267" s="77"/>
    </row>
    <row r="268" spans="1:27" ht="15.75" customHeight="1">
      <c r="A268" s="51"/>
      <c r="B268" s="53"/>
      <c r="C268" s="41"/>
      <c r="D268" s="41"/>
      <c r="E268" s="42"/>
      <c r="F268" s="42"/>
      <c r="G268" s="42"/>
      <c r="H268" s="42"/>
      <c r="I268" s="55"/>
      <c r="J268" s="42"/>
      <c r="K268" s="77"/>
    </row>
    <row r="269" spans="1:27" ht="15.75" customHeight="1">
      <c r="A269" s="78"/>
      <c r="B269" s="79"/>
      <c r="C269" s="79"/>
      <c r="D269" s="79"/>
      <c r="E269" s="80"/>
      <c r="F269" s="80"/>
      <c r="G269" s="80"/>
      <c r="H269" s="80"/>
      <c r="I269" s="81"/>
      <c r="J269" s="79"/>
      <c r="K269" s="77"/>
    </row>
    <row r="270" spans="1:27" ht="15.75" customHeight="1">
      <c r="A270" s="78"/>
      <c r="B270" s="79"/>
      <c r="C270" s="79"/>
      <c r="D270" s="79"/>
      <c r="E270" s="80"/>
      <c r="F270" s="80"/>
      <c r="G270" s="80"/>
      <c r="H270" s="80"/>
      <c r="I270" s="81"/>
      <c r="J270" s="79"/>
      <c r="K270" s="77"/>
    </row>
    <row r="271" spans="1:27" ht="15.75" customHeight="1">
      <c r="A271" s="78"/>
      <c r="B271" s="79"/>
      <c r="C271" s="79"/>
      <c r="D271" s="79"/>
      <c r="E271" s="80"/>
      <c r="F271" s="80"/>
      <c r="G271" s="80"/>
      <c r="H271" s="80"/>
      <c r="I271" s="81"/>
      <c r="J271" s="79"/>
      <c r="K271" s="77"/>
    </row>
    <row r="272" spans="1:27" ht="15.75" customHeight="1">
      <c r="A272" s="78"/>
      <c r="B272" s="79"/>
      <c r="C272" s="79"/>
      <c r="D272" s="79"/>
      <c r="E272" s="80"/>
      <c r="F272" s="80"/>
      <c r="G272" s="80"/>
      <c r="H272" s="80"/>
      <c r="I272" s="81"/>
      <c r="J272" s="79"/>
      <c r="K272" s="77"/>
    </row>
    <row r="273" spans="1:27" ht="15.75" customHeight="1">
      <c r="A273" s="78"/>
      <c r="B273" s="79"/>
      <c r="C273" s="79"/>
      <c r="D273" s="79"/>
      <c r="E273" s="79"/>
      <c r="F273" s="79"/>
      <c r="G273" s="79"/>
      <c r="H273" s="79"/>
      <c r="I273" s="81"/>
      <c r="J273" s="79"/>
      <c r="K273" s="77"/>
    </row>
    <row r="274" spans="1:27" ht="15.75" customHeight="1">
      <c r="A274" s="78"/>
      <c r="B274" s="79"/>
      <c r="C274" s="79"/>
      <c r="D274" s="79"/>
      <c r="E274" s="79"/>
      <c r="F274" s="79"/>
      <c r="G274" s="79"/>
      <c r="H274" s="79"/>
      <c r="I274" s="81"/>
      <c r="J274" s="79"/>
      <c r="K274" s="77"/>
    </row>
    <row r="275" spans="1:27" ht="15.75" customHeight="1">
      <c r="A275" s="78"/>
      <c r="B275" s="79"/>
      <c r="C275" s="79"/>
      <c r="D275" s="79"/>
      <c r="E275" s="79"/>
      <c r="F275" s="79"/>
      <c r="G275" s="79"/>
      <c r="H275" s="79"/>
      <c r="I275" s="81"/>
      <c r="J275" s="79"/>
      <c r="K275" s="77"/>
    </row>
    <row r="276" spans="1:27" ht="15.75" customHeight="1">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row>
    <row r="277" spans="1:27" ht="15.75" customHeight="1">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row>
    <row r="278" spans="1:27" ht="15.75" customHeight="1">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row>
    <row r="279" spans="1:27" ht="15.75" customHeight="1">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row>
    <row r="280" spans="1:27" ht="15.75" customHeight="1">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row>
    <row r="281" spans="1:27" ht="15.75" customHeight="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row>
    <row r="282" spans="1:27" ht="15.75" customHeight="1">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row>
    <row r="283" spans="1:27" ht="15.75" customHeight="1">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row>
    <row r="284" spans="1:27" ht="15.75" customHeight="1">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row>
    <row r="285" spans="1:27" ht="15.75" customHeight="1">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row>
    <row r="286" spans="1:27" ht="15.75" customHeight="1">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row>
    <row r="287" spans="1:27" ht="15.75" customHeight="1">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row>
    <row r="288" spans="1:27" ht="15.75" customHeight="1">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row>
    <row r="289" spans="1:27" ht="15.75" customHeight="1">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row>
    <row r="290" spans="1:27" ht="15.75" customHeight="1">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row>
    <row r="291" spans="1:27" ht="15.75" customHeight="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row>
    <row r="292" spans="1:27" ht="15.75" customHeight="1">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row>
    <row r="293" spans="1:27" ht="15.75" customHeight="1">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row>
    <row r="294" spans="1:27" ht="15.75" customHeight="1">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row>
    <row r="295" spans="1:27" ht="15.75" customHeight="1">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row>
    <row r="296" spans="1:27" ht="15.75" customHeight="1">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row>
    <row r="297" spans="1:27" ht="15.75" customHeight="1">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row>
    <row r="298" spans="1:27" ht="15.75" customHeight="1">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row>
    <row r="299" spans="1:27" ht="15.75" customHeight="1">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row>
    <row r="300" spans="1:27" ht="15.75" customHeight="1">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row>
    <row r="301" spans="1:27" ht="15.75" customHeight="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row>
    <row r="302" spans="1:27" ht="15.75" customHeight="1">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row>
    <row r="303" spans="1:27" ht="15.75" customHeight="1">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row>
    <row r="304" spans="1:27" ht="15.75" customHeight="1">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row>
    <row r="305" spans="1:27" ht="15.75" customHeight="1">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row>
    <row r="306" spans="1:27" ht="15.75" customHeight="1">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row>
    <row r="307" spans="1:27" ht="15.75" customHeight="1">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row>
    <row r="308" spans="1:27" ht="15.75" customHeight="1">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row>
    <row r="309" spans="1:27" ht="15.75" customHeight="1">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row>
    <row r="310" spans="1:27" ht="15.75" customHeight="1">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row>
    <row r="311" spans="1:27" ht="15.75" customHeight="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row>
    <row r="312" spans="1:27" ht="15.75" customHeight="1">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row>
    <row r="313" spans="1:27" ht="15.75" customHeight="1">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row>
    <row r="314" spans="1:27" ht="15.75" customHeight="1">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row>
    <row r="315" spans="1:27" ht="15.75" customHeight="1">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row>
    <row r="316" spans="1:27" ht="15.75" customHeight="1">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row>
    <row r="317" spans="1:27" ht="15.75" customHeight="1">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row>
    <row r="318" spans="1:27" ht="15.75" customHeight="1">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row>
    <row r="319" spans="1:27" ht="15.75" customHeight="1">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row>
    <row r="320" spans="1:27" ht="15.75" customHeight="1">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row>
    <row r="321" spans="1:27" ht="15.75" customHeight="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row>
    <row r="322" spans="1:27" ht="15.75" customHeight="1">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row>
    <row r="323" spans="1:27" ht="15.75" customHeight="1">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row>
    <row r="324" spans="1:27" ht="15.75" customHeight="1">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row>
  </sheetData>
  <mergeCells count="12">
    <mergeCell ref="K112:K119"/>
    <mergeCell ref="I175:I177"/>
    <mergeCell ref="J175:J177"/>
    <mergeCell ref="I210:I211"/>
    <mergeCell ref="I214:I215"/>
    <mergeCell ref="A1:B1"/>
    <mergeCell ref="E1:F1"/>
    <mergeCell ref="E2:F4"/>
    <mergeCell ref="C8:C67"/>
    <mergeCell ref="C69:C111"/>
    <mergeCell ref="B8:B136"/>
    <mergeCell ref="C114:C136"/>
  </mergeCells>
  <conditionalFormatting sqref="I158:I163 I165:I166 I203 I217:I226 I11:I98 J8:J324">
    <cfRule type="cellIs" dxfId="3" priority="1" operator="equal">
      <formula>"Passed"</formula>
    </cfRule>
  </conditionalFormatting>
  <conditionalFormatting sqref="I158:I163 I165:I166 I203 I217:I226 I11:I98 J8:J324">
    <cfRule type="cellIs" dxfId="2" priority="2" operator="equal">
      <formula>"Failed"</formula>
    </cfRule>
  </conditionalFormatting>
  <conditionalFormatting sqref="I158:I163 I165:I166 I203 I217:I226 I11:I98 J8:J324">
    <cfRule type="cellIs" dxfId="1" priority="3" operator="equal">
      <formula>"Not Executed"</formula>
    </cfRule>
  </conditionalFormatting>
  <conditionalFormatting sqref="I158:I163 I165:I166 I203 I217:I226 I11:I98 J8:J324">
    <cfRule type="cellIs" dxfId="0" priority="4" operator="equal">
      <formula>"Out of Scope"</formula>
    </cfRule>
  </conditionalFormatting>
  <dataValidations count="1">
    <dataValidation type="list" allowBlank="1" sqref="J292:J324 I203:J203 J204:J206 J209:J210 J212 J214:J216 I217:J226 J227:J256 J269:J272 I165:J166 J167:J171 J174:J175 J178 J181:J192 J194:J202 I158:I163 I70:I98 J8:J164" xr:uid="{20271DAD-5ED5-4F48-9888-2E4715543BBD}">
      <formula1>"Passed,Failed,Not Executed,Out of Scope"</formula1>
    </dataValidation>
  </dataValidations>
  <hyperlinks>
    <hyperlink ref="G18" r:id="rId1" display="#$@!" xr:uid="{E95938B8-EBF0-4C79-85B8-D344DA816A8E}"/>
    <hyperlink ref="G28" r:id="rId2" xr:uid="{C4D1C554-812B-4234-B45F-49A36F91D3F3}"/>
    <hyperlink ref="I26" r:id="rId3" xr:uid="{94DEEA5D-6CE6-415F-9FE9-C8307464F19F}"/>
    <hyperlink ref="I44" r:id="rId4" xr:uid="{0249FC7D-A582-4B2A-9A00-54604912F7CA}"/>
    <hyperlink ref="I109" r:id="rId5" xr:uid="{6125C77B-313B-4984-8F51-2AEAC8132306}"/>
  </hyperlinks>
  <pageMargins left="0.7" right="0.7" top="0.75" bottom="0.75" header="0" footer="0"/>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6DEC1-1BCB-4095-AE1B-F338301A9468}">
  <sheetPr>
    <outlinePr summaryBelow="0" summaryRight="0"/>
  </sheetPr>
  <dimension ref="A1:Z251"/>
  <sheetViews>
    <sheetView topLeftCell="A4" workbookViewId="0">
      <selection activeCell="D14" sqref="D14"/>
    </sheetView>
  </sheetViews>
  <sheetFormatPr defaultColWidth="12.6640625" defaultRowHeight="15" customHeight="1"/>
  <cols>
    <col min="1" max="1" width="14.33203125" style="1" customWidth="1"/>
    <col min="2" max="2" width="29.33203125" style="1" customWidth="1"/>
    <col min="3" max="3" width="21.6640625" style="1" customWidth="1"/>
    <col min="4" max="11" width="14.33203125" style="1" customWidth="1"/>
    <col min="12" max="12" width="40.6640625" style="1" customWidth="1"/>
    <col min="13" max="13" width="28.109375" style="1" customWidth="1"/>
    <col min="14" max="14" width="21.33203125" style="1" customWidth="1"/>
    <col min="15" max="15" width="30.6640625" style="1" customWidth="1"/>
    <col min="16" max="16" width="25" style="1" customWidth="1"/>
    <col min="17" max="18" width="14.33203125" style="1" customWidth="1"/>
    <col min="19" max="26" width="12.6640625" style="1" customWidth="1"/>
    <col min="27" max="16384" width="12.6640625" style="1"/>
  </cols>
  <sheetData>
    <row r="1" spans="1:26" ht="15.75" customHeight="1"/>
    <row r="2" spans="1:26" ht="15.75" customHeight="1"/>
    <row r="3" spans="1:26" ht="8.25" customHeight="1" thickBot="1"/>
    <row r="4" spans="1:26" ht="25.5" customHeight="1" thickBot="1">
      <c r="B4" s="125" t="s">
        <v>0</v>
      </c>
      <c r="C4" s="126"/>
      <c r="D4" s="126"/>
      <c r="E4" s="126"/>
      <c r="F4" s="126"/>
      <c r="G4" s="127"/>
      <c r="K4" s="2"/>
    </row>
    <row r="5" spans="1:26" ht="15.75" customHeight="1" thickBot="1">
      <c r="B5" s="3" t="s">
        <v>1</v>
      </c>
      <c r="C5" s="128" t="s">
        <v>278</v>
      </c>
      <c r="D5" s="129"/>
      <c r="E5" s="129"/>
      <c r="F5" s="129"/>
      <c r="G5" s="130"/>
    </row>
    <row r="6" spans="1:26" ht="15.75" customHeight="1" thickBot="1">
      <c r="B6" s="4" t="s">
        <v>2</v>
      </c>
      <c r="C6" s="128" t="s">
        <v>3</v>
      </c>
      <c r="D6" s="129"/>
      <c r="E6" s="129"/>
      <c r="F6" s="129"/>
      <c r="G6" s="130"/>
      <c r="I6" s="90" t="s">
        <v>4</v>
      </c>
      <c r="J6" s="90" t="s">
        <v>5</v>
      </c>
      <c r="L6" s="5" t="s">
        <v>6</v>
      </c>
    </row>
    <row r="7" spans="1:26" ht="15.75" customHeight="1" thickBot="1">
      <c r="B7" s="3" t="s">
        <v>7</v>
      </c>
      <c r="C7" s="128" t="s">
        <v>8</v>
      </c>
      <c r="D7" s="129"/>
      <c r="E7" s="129"/>
      <c r="F7" s="129"/>
      <c r="G7" s="130"/>
      <c r="I7" s="91">
        <f>C15</f>
        <v>60</v>
      </c>
      <c r="J7" s="92" t="s">
        <v>9</v>
      </c>
      <c r="K7" s="6"/>
      <c r="L7" s="6"/>
    </row>
    <row r="8" spans="1:26" ht="15.75" customHeight="1" thickBot="1">
      <c r="B8" s="3" t="s">
        <v>10</v>
      </c>
      <c r="C8" s="128" t="s">
        <v>279</v>
      </c>
      <c r="D8" s="129"/>
      <c r="E8" s="129"/>
      <c r="F8" s="129"/>
      <c r="G8" s="130"/>
      <c r="I8" s="91">
        <f>D15</f>
        <v>3</v>
      </c>
      <c r="J8" s="92" t="s">
        <v>11</v>
      </c>
      <c r="K8" s="6"/>
      <c r="L8" s="7"/>
    </row>
    <row r="9" spans="1:26" ht="15.75" customHeight="1" thickBot="1">
      <c r="B9" s="3" t="s">
        <v>12</v>
      </c>
      <c r="C9" s="128" t="s">
        <v>279</v>
      </c>
      <c r="D9" s="129"/>
      <c r="E9" s="129"/>
      <c r="F9" s="129"/>
      <c r="G9" s="130"/>
      <c r="I9" s="91">
        <f>E15</f>
        <v>0</v>
      </c>
      <c r="J9" s="93" t="s">
        <v>13</v>
      </c>
      <c r="L9" s="8" t="s">
        <v>14</v>
      </c>
      <c r="M9" s="9" t="s">
        <v>15</v>
      </c>
      <c r="N9" s="9" t="s">
        <v>16</v>
      </c>
      <c r="O9" s="9"/>
      <c r="P9" s="9"/>
    </row>
    <row r="10" spans="1:26" ht="15.75" customHeight="1" thickBot="1">
      <c r="B10" s="3" t="s">
        <v>17</v>
      </c>
      <c r="C10" s="128" t="s">
        <v>8</v>
      </c>
      <c r="D10" s="129"/>
      <c r="E10" s="129"/>
      <c r="F10" s="129"/>
      <c r="G10" s="130"/>
      <c r="I10" s="91">
        <f>F15</f>
        <v>0</v>
      </c>
      <c r="J10" s="93" t="s">
        <v>18</v>
      </c>
      <c r="L10" s="6"/>
      <c r="M10" s="6"/>
      <c r="N10" s="6" t="s">
        <v>19</v>
      </c>
      <c r="O10" s="6" t="s">
        <v>20</v>
      </c>
      <c r="P10" s="6"/>
    </row>
    <row r="11" spans="1:26" ht="15.75" customHeight="1">
      <c r="B11" s="131" t="s">
        <v>21</v>
      </c>
      <c r="C11" s="132"/>
      <c r="D11" s="132"/>
      <c r="E11" s="132"/>
      <c r="F11" s="132"/>
      <c r="G11" s="133"/>
    </row>
    <row r="12" spans="1:26" ht="15.75" customHeight="1" thickBot="1">
      <c r="B12" s="134"/>
      <c r="C12" s="129"/>
      <c r="D12" s="129"/>
      <c r="E12" s="129"/>
      <c r="F12" s="129"/>
      <c r="G12" s="130"/>
    </row>
    <row r="13" spans="1:26" ht="15.75" customHeight="1">
      <c r="B13" s="10" t="s">
        <v>22</v>
      </c>
      <c r="C13" s="11" t="s">
        <v>9</v>
      </c>
      <c r="D13" s="11" t="s">
        <v>11</v>
      </c>
      <c r="E13" s="11" t="s">
        <v>13</v>
      </c>
      <c r="F13" s="11" t="s">
        <v>23</v>
      </c>
      <c r="G13" s="12" t="s">
        <v>24</v>
      </c>
      <c r="L13" s="13"/>
      <c r="M13" s="13"/>
      <c r="N13" s="13"/>
      <c r="O13" s="13"/>
      <c r="P13" s="13"/>
      <c r="Q13" s="13"/>
      <c r="R13" s="13"/>
    </row>
    <row r="14" spans="1:26" ht="48" customHeight="1">
      <c r="A14" s="14"/>
      <c r="B14" s="15"/>
      <c r="C14" s="16">
        <f>TestCase!B2</f>
        <v>60</v>
      </c>
      <c r="D14" s="17">
        <f>TestCase!B3</f>
        <v>3</v>
      </c>
      <c r="E14" s="18">
        <f>[1]TestCase!B4</f>
        <v>0</v>
      </c>
      <c r="F14" s="19">
        <f>[1]TestCase!B5</f>
        <v>0</v>
      </c>
      <c r="G14" s="20">
        <f>TestCase!B6</f>
        <v>63</v>
      </c>
      <c r="H14" s="14"/>
      <c r="I14" s="14"/>
      <c r="J14" s="14"/>
      <c r="K14" s="14"/>
      <c r="L14" s="21"/>
      <c r="M14" s="14"/>
      <c r="N14" s="14"/>
      <c r="O14" s="14"/>
      <c r="P14" s="14"/>
      <c r="Q14" s="14"/>
      <c r="R14" s="14"/>
      <c r="S14" s="14"/>
      <c r="T14" s="14"/>
      <c r="U14" s="14"/>
      <c r="V14" s="14"/>
      <c r="W14" s="14"/>
      <c r="X14" s="14"/>
      <c r="Y14" s="14"/>
      <c r="Z14" s="14"/>
    </row>
    <row r="15" spans="1:26" ht="18.600000000000001" thickBot="1">
      <c r="B15" s="22" t="s">
        <v>25</v>
      </c>
      <c r="C15" s="23">
        <f t="shared" ref="C15:G15" si="0">SUM(C14)</f>
        <v>60</v>
      </c>
      <c r="D15" s="24">
        <f t="shared" si="0"/>
        <v>3</v>
      </c>
      <c r="E15" s="23">
        <f t="shared" si="0"/>
        <v>0</v>
      </c>
      <c r="F15" s="23">
        <f t="shared" si="0"/>
        <v>0</v>
      </c>
      <c r="G15" s="25">
        <f t="shared" si="0"/>
        <v>63</v>
      </c>
      <c r="L15" s="2"/>
      <c r="M15" s="26"/>
      <c r="N15" s="26"/>
      <c r="O15" s="26"/>
      <c r="P15" s="26"/>
      <c r="Q15" s="26"/>
      <c r="R15" s="26"/>
    </row>
    <row r="16" spans="1:26" ht="15.75" customHeight="1">
      <c r="B16" s="27"/>
      <c r="C16" s="27"/>
      <c r="D16" s="27"/>
      <c r="E16" s="27"/>
      <c r="F16" s="27"/>
      <c r="G16" s="27"/>
      <c r="L16" s="2"/>
      <c r="M16" s="26"/>
      <c r="N16" s="26"/>
      <c r="O16" s="26"/>
      <c r="P16" s="26"/>
      <c r="Q16" s="26"/>
      <c r="R16" s="26"/>
    </row>
    <row r="17" spans="2:18" ht="15.75" customHeight="1">
      <c r="B17" s="27"/>
      <c r="C17" s="27"/>
      <c r="D17" s="27"/>
      <c r="E17" s="27"/>
      <c r="F17" s="27"/>
      <c r="G17" s="27"/>
      <c r="L17" s="13"/>
      <c r="M17" s="13"/>
      <c r="N17" s="13"/>
      <c r="O17" s="13"/>
      <c r="P17" s="13"/>
      <c r="Q17" s="13"/>
      <c r="R17" s="13"/>
    </row>
    <row r="18" spans="2:18" ht="15.75" customHeight="1">
      <c r="B18" s="135" t="s">
        <v>26</v>
      </c>
      <c r="C18" s="123"/>
      <c r="D18" s="123"/>
      <c r="E18" s="123"/>
      <c r="F18" s="123"/>
      <c r="G18" s="124"/>
    </row>
    <row r="19" spans="2:18" ht="15.75" customHeight="1">
      <c r="B19" s="136" t="s">
        <v>27</v>
      </c>
      <c r="C19" s="123"/>
      <c r="D19" s="124"/>
      <c r="E19" s="28"/>
      <c r="F19" s="28" t="s">
        <v>28</v>
      </c>
      <c r="G19" s="28" t="s">
        <v>29</v>
      </c>
    </row>
    <row r="20" spans="2:18" ht="15.75" customHeight="1">
      <c r="B20" s="122" t="s">
        <v>30</v>
      </c>
      <c r="C20" s="123"/>
      <c r="D20" s="124"/>
      <c r="E20" s="29"/>
      <c r="F20" s="29" t="s">
        <v>31</v>
      </c>
      <c r="G20" s="29" t="s">
        <v>31</v>
      </c>
    </row>
    <row r="21" spans="2:18" ht="15.75" customHeight="1">
      <c r="B21" s="122" t="s">
        <v>32</v>
      </c>
      <c r="C21" s="123"/>
      <c r="D21" s="124"/>
      <c r="E21" s="29"/>
      <c r="F21" s="29" t="s">
        <v>31</v>
      </c>
      <c r="G21" s="29" t="s">
        <v>31</v>
      </c>
    </row>
    <row r="22" spans="2:18" ht="15.75" customHeight="1" thickBot="1"/>
    <row r="23" spans="2:18" ht="15.75" customHeight="1">
      <c r="B23" s="137"/>
      <c r="C23" s="140" t="s">
        <v>33</v>
      </c>
      <c r="D23" s="141" t="s">
        <v>34</v>
      </c>
      <c r="E23" s="142"/>
      <c r="F23" s="142"/>
      <c r="G23" s="143"/>
    </row>
    <row r="24" spans="2:18" ht="15.75" customHeight="1">
      <c r="B24" s="138"/>
      <c r="C24" s="138"/>
      <c r="D24" s="144"/>
      <c r="E24" s="145"/>
      <c r="F24" s="145"/>
      <c r="G24" s="133"/>
    </row>
    <row r="25" spans="2:18" ht="15.75" customHeight="1">
      <c r="B25" s="138"/>
      <c r="C25" s="138"/>
      <c r="D25" s="144"/>
      <c r="E25" s="145"/>
      <c r="F25" s="145"/>
      <c r="G25" s="133"/>
    </row>
    <row r="26" spans="2:18" ht="15.75" customHeight="1" thickBot="1">
      <c r="B26" s="139"/>
      <c r="C26" s="139"/>
      <c r="D26" s="134"/>
      <c r="E26" s="129"/>
      <c r="F26" s="129"/>
      <c r="G26" s="130"/>
    </row>
    <row r="27" spans="2:18" ht="15.75" customHeight="1">
      <c r="B27" s="146" t="s">
        <v>35</v>
      </c>
      <c r="C27" s="147" t="s">
        <v>36</v>
      </c>
      <c r="D27" s="148" t="s">
        <v>37</v>
      </c>
      <c r="E27" s="142"/>
      <c r="F27" s="142"/>
      <c r="G27" s="143"/>
    </row>
    <row r="28" spans="2:18" ht="15.75" customHeight="1">
      <c r="B28" s="138"/>
      <c r="C28" s="138"/>
      <c r="D28" s="144"/>
      <c r="E28" s="145"/>
      <c r="F28" s="145"/>
      <c r="G28" s="133"/>
    </row>
    <row r="29" spans="2:18" ht="15.75" customHeight="1">
      <c r="B29" s="138"/>
      <c r="C29" s="138"/>
      <c r="D29" s="144"/>
      <c r="E29" s="145"/>
      <c r="F29" s="145"/>
      <c r="G29" s="133"/>
    </row>
    <row r="30" spans="2:18" ht="15.75" customHeight="1" thickBot="1">
      <c r="B30" s="139"/>
      <c r="C30" s="139"/>
      <c r="D30" s="134"/>
      <c r="E30" s="129"/>
      <c r="F30" s="129"/>
      <c r="G30" s="130"/>
    </row>
    <row r="31" spans="2:18" ht="15.75" customHeight="1">
      <c r="B31" s="146" t="s">
        <v>35</v>
      </c>
      <c r="C31" s="147" t="s">
        <v>38</v>
      </c>
      <c r="D31" s="148" t="s">
        <v>39</v>
      </c>
      <c r="E31" s="142"/>
      <c r="F31" s="142"/>
      <c r="G31" s="143"/>
    </row>
    <row r="32" spans="2:18" ht="15.75" customHeight="1">
      <c r="B32" s="138"/>
      <c r="C32" s="138"/>
      <c r="D32" s="144"/>
      <c r="E32" s="145"/>
      <c r="F32" s="145"/>
      <c r="G32" s="133"/>
    </row>
    <row r="33" spans="2:7" ht="15.75" customHeight="1">
      <c r="B33" s="138"/>
      <c r="C33" s="138"/>
      <c r="D33" s="144"/>
      <c r="E33" s="145"/>
      <c r="F33" s="145"/>
      <c r="G33" s="133"/>
    </row>
    <row r="34" spans="2:7" ht="15.75" customHeight="1" thickBot="1">
      <c r="B34" s="139"/>
      <c r="C34" s="139"/>
      <c r="D34" s="134"/>
      <c r="E34" s="129"/>
      <c r="F34" s="129"/>
      <c r="G34" s="130"/>
    </row>
    <row r="35" spans="2:7" ht="15.75" customHeight="1">
      <c r="B35" s="146" t="s">
        <v>35</v>
      </c>
      <c r="C35" s="147" t="s">
        <v>40</v>
      </c>
      <c r="D35" s="148" t="s">
        <v>41</v>
      </c>
      <c r="E35" s="142"/>
      <c r="F35" s="142"/>
      <c r="G35" s="143"/>
    </row>
    <row r="36" spans="2:7" ht="15.75" customHeight="1">
      <c r="B36" s="138"/>
      <c r="C36" s="138"/>
      <c r="D36" s="144"/>
      <c r="E36" s="145"/>
      <c r="F36" s="145"/>
      <c r="G36" s="133"/>
    </row>
    <row r="37" spans="2:7" ht="15.75" customHeight="1">
      <c r="B37" s="138"/>
      <c r="C37" s="138"/>
      <c r="D37" s="144"/>
      <c r="E37" s="145"/>
      <c r="F37" s="145"/>
      <c r="G37" s="133"/>
    </row>
    <row r="38" spans="2:7" ht="15.75" customHeight="1" thickBot="1">
      <c r="B38" s="139"/>
      <c r="C38" s="139"/>
      <c r="D38" s="134"/>
      <c r="E38" s="129"/>
      <c r="F38" s="129"/>
      <c r="G38" s="130"/>
    </row>
    <row r="39" spans="2:7" ht="15.75" customHeight="1">
      <c r="B39" s="146" t="s">
        <v>35</v>
      </c>
      <c r="C39" s="147" t="s">
        <v>42</v>
      </c>
      <c r="D39" s="148" t="s">
        <v>43</v>
      </c>
      <c r="E39" s="142"/>
      <c r="F39" s="142"/>
      <c r="G39" s="143"/>
    </row>
    <row r="40" spans="2:7" ht="15.75" customHeight="1">
      <c r="B40" s="138"/>
      <c r="C40" s="138"/>
      <c r="D40" s="144"/>
      <c r="E40" s="145"/>
      <c r="F40" s="145"/>
      <c r="G40" s="133"/>
    </row>
    <row r="41" spans="2:7" ht="15.75" customHeight="1">
      <c r="B41" s="138"/>
      <c r="C41" s="138"/>
      <c r="D41" s="144"/>
      <c r="E41" s="145"/>
      <c r="F41" s="145"/>
      <c r="G41" s="133"/>
    </row>
    <row r="42" spans="2:7" ht="15.75" customHeight="1" thickBot="1">
      <c r="B42" s="139"/>
      <c r="C42" s="139"/>
      <c r="D42" s="134"/>
      <c r="E42" s="129"/>
      <c r="F42" s="129"/>
      <c r="G42" s="130"/>
    </row>
    <row r="43" spans="2:7" ht="15.75" customHeight="1">
      <c r="B43" s="146" t="s">
        <v>35</v>
      </c>
      <c r="C43" s="149" t="s">
        <v>44</v>
      </c>
      <c r="D43" s="148" t="s">
        <v>45</v>
      </c>
      <c r="E43" s="142"/>
      <c r="F43" s="142"/>
      <c r="G43" s="143"/>
    </row>
    <row r="44" spans="2:7" ht="15.75" customHeight="1">
      <c r="B44" s="138"/>
      <c r="C44" s="138"/>
      <c r="D44" s="144"/>
      <c r="E44" s="145"/>
      <c r="F44" s="145"/>
      <c r="G44" s="133"/>
    </row>
    <row r="45" spans="2:7" ht="15.75" customHeight="1">
      <c r="B45" s="138"/>
      <c r="C45" s="138"/>
      <c r="D45" s="144"/>
      <c r="E45" s="145"/>
      <c r="F45" s="145"/>
      <c r="G45" s="133"/>
    </row>
    <row r="46" spans="2:7" ht="15.75" customHeight="1" thickBot="1">
      <c r="B46" s="139"/>
      <c r="C46" s="139"/>
      <c r="D46" s="134"/>
      <c r="E46" s="129"/>
      <c r="F46" s="129"/>
      <c r="G46" s="130"/>
    </row>
    <row r="47" spans="2:7" ht="15.75" customHeight="1">
      <c r="B47" s="146" t="s">
        <v>35</v>
      </c>
      <c r="C47" s="149" t="s">
        <v>46</v>
      </c>
      <c r="D47" s="148" t="s">
        <v>47</v>
      </c>
      <c r="E47" s="142"/>
      <c r="F47" s="142"/>
      <c r="G47" s="143"/>
    </row>
    <row r="48" spans="2:7" ht="15.75" customHeight="1">
      <c r="B48" s="138"/>
      <c r="C48" s="138"/>
      <c r="D48" s="144"/>
      <c r="E48" s="145"/>
      <c r="F48" s="145"/>
      <c r="G48" s="133"/>
    </row>
    <row r="49" spans="2:7" ht="15.75" customHeight="1">
      <c r="B49" s="138"/>
      <c r="C49" s="138"/>
      <c r="D49" s="144"/>
      <c r="E49" s="145"/>
      <c r="F49" s="145"/>
      <c r="G49" s="133"/>
    </row>
    <row r="50" spans="2:7" ht="33.75" customHeight="1" thickBot="1">
      <c r="B50" s="139"/>
      <c r="C50" s="139"/>
      <c r="D50" s="134"/>
      <c r="E50" s="129"/>
      <c r="F50" s="129"/>
      <c r="G50" s="130"/>
    </row>
    <row r="51" spans="2:7" ht="15.75" customHeight="1">
      <c r="B51" s="146" t="s">
        <v>35</v>
      </c>
      <c r="C51" s="149" t="s">
        <v>48</v>
      </c>
      <c r="D51" s="148" t="s">
        <v>49</v>
      </c>
      <c r="E51" s="142"/>
      <c r="F51" s="142"/>
      <c r="G51" s="143"/>
    </row>
    <row r="52" spans="2:7" ht="15.75" customHeight="1">
      <c r="B52" s="138"/>
      <c r="C52" s="138"/>
      <c r="D52" s="144"/>
      <c r="E52" s="145"/>
      <c r="F52" s="145"/>
      <c r="G52" s="133"/>
    </row>
    <row r="53" spans="2:7" ht="15.75" customHeight="1">
      <c r="B53" s="138"/>
      <c r="C53" s="138"/>
      <c r="D53" s="144"/>
      <c r="E53" s="145"/>
      <c r="F53" s="145"/>
      <c r="G53" s="133"/>
    </row>
    <row r="54" spans="2:7" ht="39" customHeight="1" thickBot="1">
      <c r="B54" s="139"/>
      <c r="C54" s="139"/>
      <c r="D54" s="134"/>
      <c r="E54" s="129"/>
      <c r="F54" s="129"/>
      <c r="G54" s="13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7:B50"/>
    <mergeCell ref="C47:C50"/>
    <mergeCell ref="D47:G50"/>
    <mergeCell ref="B51:B54"/>
    <mergeCell ref="C51:C54"/>
    <mergeCell ref="D51:G54"/>
    <mergeCell ref="B39:B42"/>
    <mergeCell ref="C39:C42"/>
    <mergeCell ref="D39:G42"/>
    <mergeCell ref="B43:B46"/>
    <mergeCell ref="C43:C46"/>
    <mergeCell ref="D43:G46"/>
    <mergeCell ref="B31:B34"/>
    <mergeCell ref="C31:C34"/>
    <mergeCell ref="D31:G34"/>
    <mergeCell ref="B35:B38"/>
    <mergeCell ref="C35:C38"/>
    <mergeCell ref="D35:G38"/>
    <mergeCell ref="B23:B26"/>
    <mergeCell ref="C23:C26"/>
    <mergeCell ref="D23:G26"/>
    <mergeCell ref="B27:B30"/>
    <mergeCell ref="C27:C30"/>
    <mergeCell ref="D27:G30"/>
    <mergeCell ref="B21:D21"/>
    <mergeCell ref="B4:G4"/>
    <mergeCell ref="C5:G5"/>
    <mergeCell ref="C6:G6"/>
    <mergeCell ref="C7:G7"/>
    <mergeCell ref="C8:G8"/>
    <mergeCell ref="C9:G9"/>
    <mergeCell ref="C10:G10"/>
    <mergeCell ref="B11:G12"/>
    <mergeCell ref="B18:G18"/>
    <mergeCell ref="B19:D19"/>
    <mergeCell ref="B20:D20"/>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7DC46-0768-466F-84DD-3E2EDFBFFC88}">
  <dimension ref="A1"/>
  <sheetViews>
    <sheetView topLeftCell="B28" workbookViewId="0">
      <selection activeCell="U66" sqref="U66"/>
    </sheetView>
  </sheetViews>
  <sheetFormatPr defaultRowHeight="14.4"/>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DD41F-A795-4B51-96DD-B61CB813899A}">
  <dimension ref="A1:A68"/>
  <sheetViews>
    <sheetView workbookViewId="0">
      <pane ySplit="3" topLeftCell="A4" activePane="bottomLeft" state="frozen"/>
      <selection pane="bottomLeft" activeCell="A10" sqref="A10"/>
    </sheetView>
  </sheetViews>
  <sheetFormatPr defaultRowHeight="14.4"/>
  <cols>
    <col min="1" max="1" width="63.88671875" bestFit="1" customWidth="1"/>
  </cols>
  <sheetData>
    <row r="1" spans="1:1">
      <c r="A1" s="150" t="s">
        <v>283</v>
      </c>
    </row>
    <row r="2" spans="1:1">
      <c r="A2" s="151"/>
    </row>
    <row r="3" spans="1:1">
      <c r="A3" s="151"/>
    </row>
    <row r="4" spans="1:1">
      <c r="A4" s="94" t="s">
        <v>290</v>
      </c>
    </row>
    <row r="6" spans="1:1">
      <c r="A6" t="s">
        <v>291</v>
      </c>
    </row>
    <row r="8" spans="1:1">
      <c r="A8" s="94" t="s">
        <v>284</v>
      </c>
    </row>
    <row r="9" spans="1:1">
      <c r="A9" t="s">
        <v>285</v>
      </c>
    </row>
    <row r="10" spans="1:1">
      <c r="A10" t="s">
        <v>286</v>
      </c>
    </row>
    <row r="11" spans="1:1">
      <c r="A11" t="s">
        <v>287</v>
      </c>
    </row>
    <row r="12" spans="1:1">
      <c r="A12" t="s">
        <v>288</v>
      </c>
    </row>
    <row r="13" spans="1:1">
      <c r="A13" t="s">
        <v>289</v>
      </c>
    </row>
    <row r="15" spans="1:1">
      <c r="A15" t="s">
        <v>292</v>
      </c>
    </row>
    <row r="17" spans="1:1">
      <c r="A17" t="s">
        <v>293</v>
      </c>
    </row>
    <row r="19" spans="1:1">
      <c r="A19" t="s">
        <v>294</v>
      </c>
    </row>
    <row r="21" spans="1:1">
      <c r="A21" s="97" t="s">
        <v>305</v>
      </c>
    </row>
    <row r="23" spans="1:1">
      <c r="A23" t="s">
        <v>295</v>
      </c>
    </row>
    <row r="25" spans="1:1">
      <c r="A25" s="95"/>
    </row>
    <row r="26" spans="1:1">
      <c r="A26" s="94" t="s">
        <v>82</v>
      </c>
    </row>
    <row r="28" spans="1:1">
      <c r="A28" t="s">
        <v>296</v>
      </c>
    </row>
    <row r="30" spans="1:1">
      <c r="A30" s="94" t="s">
        <v>284</v>
      </c>
    </row>
    <row r="31" spans="1:1">
      <c r="A31" t="s">
        <v>285</v>
      </c>
    </row>
    <row r="32" spans="1:1">
      <c r="A32" t="s">
        <v>286</v>
      </c>
    </row>
    <row r="33" spans="1:1">
      <c r="A33" t="s">
        <v>297</v>
      </c>
    </row>
    <row r="34" spans="1:1">
      <c r="A34" t="s">
        <v>298</v>
      </c>
    </row>
    <row r="35" spans="1:1">
      <c r="A35" t="s">
        <v>289</v>
      </c>
    </row>
    <row r="37" spans="1:1">
      <c r="A37" t="s">
        <v>292</v>
      </c>
    </row>
    <row r="39" spans="1:1">
      <c r="A39" t="s">
        <v>293</v>
      </c>
    </row>
    <row r="41" spans="1:1">
      <c r="A41" t="s">
        <v>294</v>
      </c>
    </row>
    <row r="43" spans="1:1">
      <c r="A43" s="97" t="s">
        <v>305</v>
      </c>
    </row>
    <row r="45" spans="1:1">
      <c r="A45" t="s">
        <v>295</v>
      </c>
    </row>
    <row r="47" spans="1:1">
      <c r="A47" s="95"/>
    </row>
    <row r="48" spans="1:1">
      <c r="A48" s="94" t="s">
        <v>268</v>
      </c>
    </row>
    <row r="50" spans="1:1">
      <c r="A50" t="s">
        <v>299</v>
      </c>
    </row>
    <row r="52" spans="1:1">
      <c r="A52" s="94" t="s">
        <v>284</v>
      </c>
    </row>
    <row r="53" spans="1:1">
      <c r="A53" t="s">
        <v>285</v>
      </c>
    </row>
    <row r="54" spans="1:1">
      <c r="A54" t="s">
        <v>286</v>
      </c>
    </row>
    <row r="55" spans="1:1">
      <c r="A55" t="s">
        <v>301</v>
      </c>
    </row>
    <row r="56" spans="1:1">
      <c r="A56" t="s">
        <v>302</v>
      </c>
    </row>
    <row r="58" spans="1:1">
      <c r="A58" t="s">
        <v>292</v>
      </c>
    </row>
    <row r="60" spans="1:1">
      <c r="A60" t="s">
        <v>293</v>
      </c>
    </row>
    <row r="62" spans="1:1">
      <c r="A62" t="s">
        <v>294</v>
      </c>
    </row>
    <row r="64" spans="1:1">
      <c r="A64" s="97" t="s">
        <v>305</v>
      </c>
    </row>
    <row r="66" spans="1:1">
      <c r="A66" t="s">
        <v>295</v>
      </c>
    </row>
    <row r="68" spans="1:1">
      <c r="A68" s="95"/>
    </row>
  </sheetData>
  <mergeCells count="1">
    <mergeCell ref="A1:A3"/>
  </mergeCells>
  <hyperlinks>
    <hyperlink ref="A21" r:id="rId1" xr:uid="{B67150E6-B5D0-48A3-8ABC-F26373817B14}"/>
    <hyperlink ref="A43" r:id="rId2" xr:uid="{7257184F-904B-4A6A-85FF-52E73863EA60}"/>
    <hyperlink ref="A64" r:id="rId3" xr:uid="{58CB75B5-9BC0-42FF-A4F1-B2AB62E733F8}"/>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CA8BB-F8A7-45BE-BD87-2EC5A7BCB7E0}">
  <dimension ref="A1:D14"/>
  <sheetViews>
    <sheetView tabSelected="1" workbookViewId="0">
      <pane ySplit="3" topLeftCell="A4" activePane="bottomLeft" state="frozen"/>
      <selection pane="bottomLeft" activeCell="D9" sqref="D9"/>
    </sheetView>
  </sheetViews>
  <sheetFormatPr defaultRowHeight="14.4"/>
  <cols>
    <col min="2" max="2" width="33" bestFit="1" customWidth="1"/>
    <col min="3" max="3" width="59.77734375" bestFit="1" customWidth="1"/>
    <col min="4" max="4" width="16.33203125" bestFit="1" customWidth="1"/>
  </cols>
  <sheetData>
    <row r="1" spans="1:4">
      <c r="A1" s="106" t="s">
        <v>336</v>
      </c>
      <c r="B1" s="152"/>
      <c r="C1" s="152"/>
      <c r="D1" s="152"/>
    </row>
    <row r="2" spans="1:4">
      <c r="A2" s="152"/>
      <c r="B2" s="152"/>
      <c r="C2" s="152"/>
      <c r="D2" s="152"/>
    </row>
    <row r="3" spans="1:4">
      <c r="A3" s="105" t="s">
        <v>337</v>
      </c>
      <c r="B3" s="105" t="s">
        <v>338</v>
      </c>
      <c r="C3" s="105" t="s">
        <v>34</v>
      </c>
      <c r="D3" s="105" t="s">
        <v>339</v>
      </c>
    </row>
    <row r="4" spans="1:4">
      <c r="A4" s="104">
        <v>1</v>
      </c>
      <c r="B4" t="s">
        <v>341</v>
      </c>
      <c r="C4" t="s">
        <v>340</v>
      </c>
      <c r="D4" s="153">
        <f>(TestCase!B6/TestCase!B6) *100</f>
        <v>100</v>
      </c>
    </row>
    <row r="5" spans="1:4">
      <c r="A5" s="104">
        <v>2</v>
      </c>
      <c r="B5" t="s">
        <v>342</v>
      </c>
      <c r="C5" t="s">
        <v>352</v>
      </c>
      <c r="D5" s="154">
        <f>(TestCase!B4/TestCase!B6)*100</f>
        <v>0</v>
      </c>
    </row>
    <row r="6" spans="1:4">
      <c r="A6" s="104">
        <v>3</v>
      </c>
      <c r="B6" t="s">
        <v>343</v>
      </c>
      <c r="C6" t="s">
        <v>353</v>
      </c>
      <c r="D6" s="153">
        <f>(TestCase!B2/TestCase!B6)*100</f>
        <v>95.238095238095227</v>
      </c>
    </row>
    <row r="7" spans="1:4">
      <c r="A7" s="104">
        <v>4</v>
      </c>
      <c r="B7" t="s">
        <v>344</v>
      </c>
      <c r="C7" t="s">
        <v>354</v>
      </c>
      <c r="D7" s="153">
        <f>(TestCase!B3/TestCase!B6)*100</f>
        <v>4.7619047619047619</v>
      </c>
    </row>
    <row r="8" spans="1:4">
      <c r="A8" s="104">
        <v>5</v>
      </c>
      <c r="B8" t="s">
        <v>345</v>
      </c>
      <c r="C8" t="s">
        <v>355</v>
      </c>
      <c r="D8" s="154">
        <f>(0/TestCase!B6)*100</f>
        <v>0</v>
      </c>
    </row>
    <row r="9" spans="1:4">
      <c r="A9" s="104">
        <v>6</v>
      </c>
      <c r="B9" t="s">
        <v>346</v>
      </c>
      <c r="C9" t="s">
        <v>356</v>
      </c>
      <c r="D9" s="104" t="s">
        <v>98</v>
      </c>
    </row>
    <row r="10" spans="1:4">
      <c r="A10" s="104">
        <v>7</v>
      </c>
      <c r="B10" t="s">
        <v>347</v>
      </c>
      <c r="C10" t="s">
        <v>357</v>
      </c>
      <c r="D10" s="104" t="s">
        <v>98</v>
      </c>
    </row>
    <row r="11" spans="1:4">
      <c r="A11" s="104">
        <v>8</v>
      </c>
      <c r="B11" t="s">
        <v>348</v>
      </c>
      <c r="C11" t="s">
        <v>358</v>
      </c>
      <c r="D11" s="104" t="s">
        <v>98</v>
      </c>
    </row>
    <row r="12" spans="1:4">
      <c r="A12" s="104">
        <v>9</v>
      </c>
      <c r="B12" t="s">
        <v>349</v>
      </c>
      <c r="C12" t="s">
        <v>359</v>
      </c>
      <c r="D12" s="104" t="s">
        <v>98</v>
      </c>
    </row>
    <row r="13" spans="1:4">
      <c r="A13" s="104">
        <v>10</v>
      </c>
      <c r="B13" t="s">
        <v>350</v>
      </c>
      <c r="C13" t="s">
        <v>360</v>
      </c>
      <c r="D13" s="104" t="s">
        <v>98</v>
      </c>
    </row>
    <row r="14" spans="1:4">
      <c r="A14" s="104">
        <v>11</v>
      </c>
      <c r="B14" t="s">
        <v>351</v>
      </c>
      <c r="C14" t="s">
        <v>361</v>
      </c>
    </row>
  </sheetData>
  <mergeCells count="1">
    <mergeCell ref="A1: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TestPlan</vt:lpstr>
      <vt:lpstr>TestCase</vt:lpstr>
      <vt:lpstr>Report</vt:lpstr>
      <vt:lpstr>MindMap</vt:lpstr>
      <vt:lpstr>BugReport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Mutasim Hasan Muhi</dc:creator>
  <cp:lastModifiedBy>Mutasim Hasan Muhi</cp:lastModifiedBy>
  <dcterms:created xsi:type="dcterms:W3CDTF">2022-11-08T14:02:06Z</dcterms:created>
  <dcterms:modified xsi:type="dcterms:W3CDTF">2022-11-24T11:27:45Z</dcterms:modified>
</cp:coreProperties>
</file>