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11760"/>
  </bookViews>
  <sheets>
    <sheet name="Sheet1" sheetId="1" r:id="rId1"/>
    <sheet name="Sheet2" sheetId="2" r:id="rId2"/>
    <sheet name="Sheet3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" i="1" l="1"/>
  <c r="K53" i="1"/>
  <c r="F52" i="1"/>
  <c r="G52" i="1"/>
  <c r="H52" i="1"/>
  <c r="I52" i="1"/>
  <c r="J52" i="1"/>
  <c r="K52" i="1"/>
  <c r="K6" i="1"/>
  <c r="K7" i="1"/>
  <c r="K8" i="1"/>
  <c r="K9" i="1"/>
  <c r="K10" i="1"/>
  <c r="K11" i="1"/>
  <c r="K12" i="1"/>
  <c r="K13" i="1"/>
  <c r="K14" i="1"/>
  <c r="K15" i="1"/>
  <c r="K16" i="1"/>
  <c r="K17" i="1"/>
  <c r="K5" i="1"/>
  <c r="A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K42" i="1"/>
  <c r="K43" i="1"/>
  <c r="K26" i="1"/>
  <c r="K24" i="1" l="1"/>
  <c r="K25" i="1"/>
  <c r="K23" i="1"/>
  <c r="A6" i="1"/>
  <c r="A7" i="1" s="1"/>
  <c r="A8" i="1" s="1"/>
  <c r="A9" i="1" s="1"/>
  <c r="A10" i="1" s="1"/>
  <c r="A11" i="1" s="1"/>
  <c r="K40" i="1" l="1"/>
  <c r="K41" i="1" l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E41" i="2"/>
  <c r="K44" i="1" l="1"/>
  <c r="K21" i="1" l="1"/>
  <c r="K2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5" i="1"/>
  <c r="K46" i="1"/>
  <c r="K47" i="1"/>
  <c r="K48" i="1"/>
  <c r="K49" i="1"/>
  <c r="K50" i="1"/>
  <c r="K20" i="1"/>
  <c r="K19" i="1"/>
  <c r="K18" i="1"/>
</calcChain>
</file>

<file path=xl/sharedStrings.xml><?xml version="1.0" encoding="utf-8"?>
<sst xmlns="http://schemas.openxmlformats.org/spreadsheetml/2006/main" count="283" uniqueCount="189">
  <si>
    <t>NO.</t>
  </si>
  <si>
    <t>NAMES</t>
  </si>
  <si>
    <t>SCHOOL</t>
  </si>
  <si>
    <t xml:space="preserve">SCHOOL </t>
  </si>
  <si>
    <t>FORM</t>
  </si>
  <si>
    <t>1ST TERM</t>
  </si>
  <si>
    <t>2ND TERM</t>
  </si>
  <si>
    <t>3RD TERM</t>
  </si>
  <si>
    <t>SCH</t>
  </si>
  <si>
    <t>TOTAL</t>
  </si>
  <si>
    <t>COMMENT</t>
  </si>
  <si>
    <t>ACCOUNT NUMBER</t>
  </si>
  <si>
    <t xml:space="preserve"> SCH FEES</t>
  </si>
  <si>
    <t xml:space="preserve">SCH FEES </t>
  </si>
  <si>
    <t>SCH FEES</t>
  </si>
  <si>
    <t>UNIFORM</t>
  </si>
  <si>
    <t>ELIZABETH MUTINDI</t>
  </si>
  <si>
    <t>MUMBI GIRLS'HIGH SCHOOL</t>
  </si>
  <si>
    <t xml:space="preserve">KCB- MURANG'A BRANCH 1108570089 </t>
  </si>
  <si>
    <t>BILLY ODONGO</t>
  </si>
  <si>
    <t>ST.PAUL'S BOYS HIGH SCH GATHUKIINI</t>
  </si>
  <si>
    <t>KCB-MURANG'A BRANCH 1108562728</t>
  </si>
  <si>
    <t>HANNAH NJERI</t>
  </si>
  <si>
    <t>GAKURWE GIRLS SEC SCH</t>
  </si>
  <si>
    <t>EQUITY BANK 0050201511213</t>
  </si>
  <si>
    <t>WILSON WAITHAKA</t>
  </si>
  <si>
    <t>KIAGUTHU BOYS SCHOOL</t>
  </si>
  <si>
    <t>EQUITY BANK 0060101548307</t>
  </si>
  <si>
    <t>TABITHA NJERI</t>
  </si>
  <si>
    <t>KIRIA-INI GIRLS SEC SCH</t>
  </si>
  <si>
    <t>EQUITY BANK 0050290537767</t>
  </si>
  <si>
    <t>ANORDER ATIENO</t>
  </si>
  <si>
    <t>SAFARICOM FOUNDATION ACADEMY</t>
  </si>
  <si>
    <t>sponsored</t>
  </si>
  <si>
    <t>GRAVAN OMONDI</t>
  </si>
  <si>
    <t>MUHOHO BOYS HIGH SCH</t>
  </si>
  <si>
    <t>WILLIAM NYAKERI</t>
  </si>
  <si>
    <t>JOSEPH  KARANJA</t>
  </si>
  <si>
    <t>KIAMUTUGU BOYS HIGH SCH</t>
  </si>
  <si>
    <t>KCB 1103984853</t>
  </si>
  <si>
    <t>BONFACE MBUGUA</t>
  </si>
  <si>
    <t>FAITH MWIKALI</t>
  </si>
  <si>
    <t>KIBIRIGWI GIRLS SECONDARY SCH</t>
  </si>
  <si>
    <t>KCB- KARATINA BRANCH 1105539490</t>
  </si>
  <si>
    <t>VIRGINIA WANJA</t>
  </si>
  <si>
    <t>KCB-KARATINA BRANCH 1105539490</t>
  </si>
  <si>
    <t>HANNAH WANJIKU</t>
  </si>
  <si>
    <t>KOMOTHAI GIRLS TECH HIGH SCH</t>
  </si>
  <si>
    <t>BARCLAYS BANK 8571742</t>
  </si>
  <si>
    <t>ELIZABETH WANJIKU</t>
  </si>
  <si>
    <t>BLARIA APIYO</t>
  </si>
  <si>
    <t>NGIRIAMBU GIRLS ' HIGH  SCH</t>
  </si>
  <si>
    <t>KCB-KIANYAGA BRANCH 1103995529</t>
  </si>
  <si>
    <t>ANTONY GACHURE</t>
  </si>
  <si>
    <t>NGUVIU BOYS HIGH SCHOOL</t>
  </si>
  <si>
    <t>EQUITY BANK 0190297326702</t>
  </si>
  <si>
    <t>TIMOTHY KIOKO</t>
  </si>
  <si>
    <t>JOHNSON MUSYOKA</t>
  </si>
  <si>
    <t>MURURIA SECONDARY SCHOOL</t>
  </si>
  <si>
    <t>EQUITY BANK 0660295491552</t>
  </si>
  <si>
    <t>EVANS WERE</t>
  </si>
  <si>
    <t>NJEGA BOYS SEC SCH</t>
  </si>
  <si>
    <t>EQUITY BANK    0420 190 865 084</t>
  </si>
  <si>
    <t>LAURA ANDEKA</t>
  </si>
  <si>
    <t>KERUGOYA GIRLS SEC. SCH</t>
  </si>
  <si>
    <t>EQUITY BANK 0100293180053</t>
  </si>
  <si>
    <t>JACINTA WAWERU</t>
  </si>
  <si>
    <t>FLORENCE WANZA</t>
  </si>
  <si>
    <t>KABARE GIRLS SECONDARY SCH</t>
  </si>
  <si>
    <t>DERRICK ACHELO</t>
  </si>
  <si>
    <t>LUBINO BOYS HIGH SCH</t>
  </si>
  <si>
    <t>LOVEL OCHIENG</t>
  </si>
  <si>
    <t>KCB BANK -MUMIAS BRANCH 1107323851</t>
  </si>
  <si>
    <t>EMMANUEL MUTUNGA</t>
  </si>
  <si>
    <t>CHRISTOPHER NGANGA</t>
  </si>
  <si>
    <t>FREDRICK MUTUA</t>
  </si>
  <si>
    <t>TOTAL HIGH SCH FEES</t>
  </si>
  <si>
    <t>TOTAL ANNUAL STUDENTS SPONSORED</t>
  </si>
  <si>
    <t>TOTAL ANNUAL EXPECTED FROM PARTNERS</t>
  </si>
  <si>
    <t>MENT</t>
  </si>
  <si>
    <t>HERITAGE OF FAITH 1ST TERM  2019 HIGH SCHOOL FEES</t>
  </si>
  <si>
    <t>HERITAGE OF FAITH HIGH SCHOOL 1ST TERM  2018 POCKET MONEY &amp; TRANSPORT</t>
  </si>
  <si>
    <t xml:space="preserve">OPENING </t>
  </si>
  <si>
    <t xml:space="preserve">POCKET </t>
  </si>
  <si>
    <t>DATE</t>
  </si>
  <si>
    <t>MONEY</t>
  </si>
  <si>
    <t>KIAMUTUGU SEC SCH</t>
  </si>
  <si>
    <t>KIBIRIGWI GIRLS HIGH SCH</t>
  </si>
  <si>
    <t>NGIRIAMBU GIRLS SEC SCH</t>
  </si>
  <si>
    <t>NGUVIU HIGH SCHOOL</t>
  </si>
  <si>
    <t>TOMOTHY KIOKO</t>
  </si>
  <si>
    <t>DAVID KAMAU</t>
  </si>
  <si>
    <t>GATHIRUI-INI BOYS HIGH SCH</t>
  </si>
  <si>
    <t>BEATRICE MWAIT</t>
  </si>
  <si>
    <t>KINALE HIGH SCHOOL</t>
  </si>
  <si>
    <t>MURURIA HIGH SCHOOL</t>
  </si>
  <si>
    <t>KERUGOYA GIRLS HIGH SCH</t>
  </si>
  <si>
    <t>KABARE GIRLS HIGH SCH</t>
  </si>
  <si>
    <t>JOHN WAWERU</t>
  </si>
  <si>
    <t>JANE MBITHE</t>
  </si>
  <si>
    <t>THE BETTY MAVITY ROBERTS EDU.CENTRE</t>
  </si>
  <si>
    <t>SIMON BAHATI</t>
  </si>
  <si>
    <t>RISPER SONAI</t>
  </si>
  <si>
    <t>STEPHEN NGUJGI</t>
  </si>
  <si>
    <t>FRANKLIN GITONGA</t>
  </si>
  <si>
    <t>FAITH WAWERU</t>
  </si>
  <si>
    <t>HAPPYLAND SEC SCH</t>
  </si>
  <si>
    <t>JOHN GATIRIMA</t>
  </si>
  <si>
    <t>NYANGOMA HIGH SCH</t>
  </si>
  <si>
    <t>MUHOHO HIGH SCHOOL</t>
  </si>
  <si>
    <t>AGM</t>
  </si>
  <si>
    <t>MID - TERM</t>
  </si>
  <si>
    <t>CLOSING</t>
  </si>
  <si>
    <t>KERUGOYA GIRLS' HIGH SCHOOL</t>
  </si>
  <si>
    <t>ACEDIMIC CLINIC</t>
  </si>
  <si>
    <t>16/3/2019</t>
  </si>
  <si>
    <t xml:space="preserve">FUNDS </t>
  </si>
  <si>
    <t>GAKURWEINI GIRLS SEC SCH</t>
  </si>
  <si>
    <t>29/01/2019</t>
  </si>
  <si>
    <t>NGUVIU BOYS'HIGH SCHOOL</t>
  </si>
  <si>
    <t>26/01/2019</t>
  </si>
  <si>
    <t>MUMBI GIRLS HIGH SCH</t>
  </si>
  <si>
    <t>ST.PAULS'S BOYS HIGH SCH</t>
  </si>
  <si>
    <t>KABARE GIRLS' HIGH SCH</t>
  </si>
  <si>
    <t>19/1/2019</t>
  </si>
  <si>
    <t>28/1/2019</t>
  </si>
  <si>
    <t>P.A REPRESENTATIVE DAY</t>
  </si>
  <si>
    <t>VISITING DAY</t>
  </si>
  <si>
    <t>KINALE GIRLS HIGH SCH</t>
  </si>
  <si>
    <t>16/2/2019</t>
  </si>
  <si>
    <t>MOTHER'S DAY</t>
  </si>
  <si>
    <t>18TH-24TH /2/2019</t>
  </si>
  <si>
    <t>MIDTERM</t>
  </si>
  <si>
    <t>FATHER'S DAY</t>
  </si>
  <si>
    <t>20/3/2019</t>
  </si>
  <si>
    <t>PARENTS MEETING</t>
  </si>
  <si>
    <t>CLOSING DAY</t>
  </si>
  <si>
    <t xml:space="preserve">NGIRIAMBU </t>
  </si>
  <si>
    <t>GATHIRUINI BOYS HIGH SCH</t>
  </si>
  <si>
    <t>19/01/2018</t>
  </si>
  <si>
    <t>CLASS MEETING</t>
  </si>
  <si>
    <t>DATES</t>
  </si>
  <si>
    <t>EVENTS</t>
  </si>
  <si>
    <t>18/2/2019-24/2/2019</t>
  </si>
  <si>
    <t>18/2/2018-24/2/2019</t>
  </si>
  <si>
    <t xml:space="preserve">HERITAGE OF FAITH HIGH SCHOOL </t>
  </si>
  <si>
    <t>2019 CALENDER OF EVENTS</t>
  </si>
  <si>
    <t>THE VIJITO SCHOOL</t>
  </si>
  <si>
    <t xml:space="preserve">MOI AVENUE KCB 1180644069 </t>
  </si>
  <si>
    <t>DANIEL MURIITHI</t>
  </si>
  <si>
    <t>DAVID MWANGANGI</t>
  </si>
  <si>
    <t>ESTHER KATUNGWA</t>
  </si>
  <si>
    <t>LAZARUS EMENJEN</t>
  </si>
  <si>
    <t>DANIEL MAKAU</t>
  </si>
  <si>
    <t>ESTHER MUTISO</t>
  </si>
  <si>
    <t>BEATRICE NATASHA</t>
  </si>
  <si>
    <t>CYNTHIA NJAMBI</t>
  </si>
  <si>
    <t>FLORIDA MAKENA</t>
  </si>
  <si>
    <t>ROSE SYOKAU</t>
  </si>
  <si>
    <t>HELLEN NDUKO</t>
  </si>
  <si>
    <t>SUSAN WANGUI</t>
  </si>
  <si>
    <t>Students fully sponsored.</t>
  </si>
  <si>
    <t>Students joining form one next year.Still waiting for their results</t>
  </si>
  <si>
    <t xml:space="preserve"> </t>
  </si>
  <si>
    <t>30/11/2018</t>
  </si>
  <si>
    <t>DEV</t>
  </si>
  <si>
    <t>BANCY WANJIKU</t>
  </si>
  <si>
    <t>JEMIMAH SAITO</t>
  </si>
  <si>
    <t>JAMES LEPAPA</t>
  </si>
  <si>
    <t>BEATRICE ANTELINA</t>
  </si>
  <si>
    <t>DAVID NJOROGE</t>
  </si>
  <si>
    <t>NKOILE BOYS HIGH SCH</t>
  </si>
  <si>
    <t>EQUITY BANK 0860 296 465 607</t>
  </si>
  <si>
    <t>OLOIBOR SOIT GIRLS SEC SCH</t>
  </si>
  <si>
    <t>EQUITY BANK 0860 262 079 908</t>
  </si>
  <si>
    <t>NYANGOMA BOYS SEC SCH</t>
  </si>
  <si>
    <t>KCB - BONDO 1107002060</t>
  </si>
  <si>
    <t>NICOLUS MWANGI</t>
  </si>
  <si>
    <t>KCB - RUIRU 110 267 8449</t>
  </si>
  <si>
    <t>KINALE GIRLS HIGH SCHOOL</t>
  </si>
  <si>
    <t>ENDARASHA BOYS HIGH SCHOOL</t>
  </si>
  <si>
    <t>KIBUTHA GIRLS SECONDARY SCHOOL</t>
  </si>
  <si>
    <t>DEDAN KIMANTHI HIGH SCHOOL</t>
  </si>
  <si>
    <t>MUKURWE-INI BOYS HIGH SCHOOL</t>
  </si>
  <si>
    <t>ST.CATHERINE GIRLS SEC SCH</t>
  </si>
  <si>
    <t>NGINDA GIRLS SEC SCHOOL</t>
  </si>
  <si>
    <t>KIIRU BOYS HIGH SCHOOL</t>
  </si>
  <si>
    <t>BISHOP SULMET GIRLS HIGH SCH</t>
  </si>
  <si>
    <t>Sponsored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</si>
</sst>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20"/>
      <color theme="1"/>
      <name val="Times New Roman"/>
      <family val="1"/>
    </font>
    <font>
      <b/>
      <i/>
      <sz val="16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u/>
      <sz val="20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3" borderId="5" xfId="0" applyFont="1" applyFill="1" applyBorder="1"/>
    <xf numFmtId="0" fontId="0" fillId="3" borderId="5" xfId="0" applyFont="1" applyFill="1" applyBorder="1" applyAlignment="1">
      <alignment horizontal="center"/>
    </xf>
    <xf numFmtId="3" fontId="0" fillId="3" borderId="5" xfId="0" applyNumberFormat="1" applyFont="1" applyFill="1" applyBorder="1" applyAlignment="1"/>
    <xf numFmtId="0" fontId="0" fillId="3" borderId="5" xfId="0" applyFill="1" applyBorder="1"/>
    <xf numFmtId="0" fontId="1" fillId="3" borderId="5" xfId="0" applyFont="1" applyFill="1" applyBorder="1"/>
    <xf numFmtId="3" fontId="0" fillId="3" borderId="5" xfId="0" applyNumberFormat="1" applyFill="1" applyBorder="1"/>
    <xf numFmtId="3" fontId="1" fillId="3" borderId="5" xfId="0" applyNumberFormat="1" applyFont="1" applyFill="1" applyBorder="1"/>
    <xf numFmtId="0" fontId="0" fillId="2" borderId="5" xfId="0" applyFont="1" applyFill="1" applyBorder="1"/>
    <xf numFmtId="0" fontId="0" fillId="2" borderId="5" xfId="0" applyFont="1" applyFill="1" applyBorder="1" applyAlignment="1">
      <alignment horizontal="center"/>
    </xf>
    <xf numFmtId="3" fontId="0" fillId="2" borderId="5" xfId="0" applyNumberFormat="1" applyFont="1" applyFill="1" applyBorder="1" applyAlignment="1"/>
    <xf numFmtId="3" fontId="0" fillId="0" borderId="5" xfId="0" applyNumberFormat="1" applyBorder="1"/>
    <xf numFmtId="3" fontId="1" fillId="2" borderId="5" xfId="0" applyNumberFormat="1" applyFont="1" applyFill="1" applyBorder="1"/>
    <xf numFmtId="0" fontId="0" fillId="0" borderId="5" xfId="0" applyBorder="1"/>
    <xf numFmtId="0" fontId="0" fillId="2" borderId="5" xfId="0" applyFill="1" applyBorder="1"/>
    <xf numFmtId="3" fontId="0" fillId="2" borderId="5" xfId="0" applyNumberFormat="1" applyFill="1" applyBorder="1"/>
    <xf numFmtId="0" fontId="0" fillId="2" borderId="5" xfId="0" applyFill="1" applyBorder="1" applyAlignment="1">
      <alignment horizontal="center"/>
    </xf>
    <xf numFmtId="3" fontId="0" fillId="2" borderId="5" xfId="0" applyNumberFormat="1" applyFill="1" applyBorder="1" applyAlignment="1"/>
    <xf numFmtId="0" fontId="0" fillId="3" borderId="5" xfId="0" applyFill="1" applyBorder="1" applyAlignment="1">
      <alignment horizontal="center"/>
    </xf>
    <xf numFmtId="3" fontId="0" fillId="3" borderId="5" xfId="0" applyNumberFormat="1" applyFill="1" applyBorder="1" applyAlignment="1"/>
    <xf numFmtId="0" fontId="9" fillId="3" borderId="6" xfId="0" applyFont="1" applyFill="1" applyBorder="1"/>
    <xf numFmtId="0" fontId="9" fillId="3" borderId="7" xfId="0" applyFont="1" applyFill="1" applyBorder="1"/>
    <xf numFmtId="3" fontId="9" fillId="3" borderId="7" xfId="0" applyNumberFormat="1" applyFont="1" applyFill="1" applyBorder="1"/>
    <xf numFmtId="0" fontId="10" fillId="3" borderId="8" xfId="0" applyFont="1" applyFill="1" applyBorder="1"/>
    <xf numFmtId="0" fontId="1" fillId="4" borderId="0" xfId="0" applyFont="1" applyFill="1" applyBorder="1"/>
    <xf numFmtId="0" fontId="1" fillId="4" borderId="0" xfId="0" applyFont="1" applyFill="1"/>
    <xf numFmtId="3" fontId="1" fillId="4" borderId="0" xfId="0" applyNumberFormat="1" applyFont="1" applyFill="1"/>
    <xf numFmtId="3" fontId="1" fillId="4" borderId="9" xfId="0" applyNumberFormat="1" applyFont="1" applyFill="1" applyBorder="1"/>
    <xf numFmtId="3" fontId="0" fillId="2" borderId="4" xfId="0" applyNumberFormat="1" applyFill="1" applyBorder="1"/>
    <xf numFmtId="0" fontId="8" fillId="2" borderId="5" xfId="0" applyFont="1" applyFill="1" applyBorder="1"/>
    <xf numFmtId="0" fontId="8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wrapText="1"/>
    </xf>
    <xf numFmtId="0" fontId="12" fillId="3" borderId="10" xfId="0" applyFont="1" applyFill="1" applyBorder="1" applyAlignment="1">
      <alignment horizontal="center"/>
    </xf>
    <xf numFmtId="0" fontId="1" fillId="3" borderId="11" xfId="0" applyFont="1" applyFill="1" applyBorder="1"/>
    <xf numFmtId="0" fontId="1" fillId="3" borderId="12" xfId="0" applyFont="1" applyFill="1" applyBorder="1"/>
    <xf numFmtId="0" fontId="6" fillId="3" borderId="13" xfId="0" applyFont="1" applyFill="1" applyBorder="1" applyAlignment="1">
      <alignment horizontal="center"/>
    </xf>
    <xf numFmtId="0" fontId="1" fillId="3" borderId="0" xfId="0" applyFont="1" applyFill="1"/>
    <xf numFmtId="0" fontId="0" fillId="3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14" fontId="0" fillId="0" borderId="17" xfId="0" applyNumberFormat="1" applyBorder="1"/>
    <xf numFmtId="3" fontId="0" fillId="0" borderId="17" xfId="0" applyNumberFormat="1" applyBorder="1"/>
    <xf numFmtId="0" fontId="0" fillId="2" borderId="18" xfId="0" applyFont="1" applyFill="1" applyBorder="1"/>
    <xf numFmtId="0" fontId="0" fillId="5" borderId="5" xfId="0" applyFont="1" applyFill="1" applyBorder="1"/>
    <xf numFmtId="0" fontId="0" fillId="5" borderId="18" xfId="0" applyFont="1" applyFill="1" applyBorder="1"/>
    <xf numFmtId="0" fontId="0" fillId="5" borderId="17" xfId="0" applyFont="1" applyFill="1" applyBorder="1"/>
    <xf numFmtId="14" fontId="0" fillId="5" borderId="17" xfId="0" applyNumberFormat="1" applyFill="1" applyBorder="1"/>
    <xf numFmtId="3" fontId="0" fillId="5" borderId="17" xfId="0" applyNumberFormat="1" applyFill="1" applyBorder="1"/>
    <xf numFmtId="0" fontId="0" fillId="3" borderId="18" xfId="0" applyFont="1" applyFill="1" applyBorder="1"/>
    <xf numFmtId="0" fontId="0" fillId="3" borderId="17" xfId="0" applyFont="1" applyFill="1" applyBorder="1"/>
    <xf numFmtId="14" fontId="0" fillId="3" borderId="17" xfId="0" applyNumberFormat="1" applyFill="1" applyBorder="1"/>
    <xf numFmtId="3" fontId="0" fillId="3" borderId="17" xfId="0" applyNumberFormat="1" applyFill="1" applyBorder="1"/>
    <xf numFmtId="0" fontId="0" fillId="2" borderId="19" xfId="0" applyFont="1" applyFill="1" applyBorder="1"/>
    <xf numFmtId="0" fontId="0" fillId="3" borderId="19" xfId="0" applyFont="1" applyFill="1" applyBorder="1"/>
    <xf numFmtId="0" fontId="0" fillId="2" borderId="19" xfId="0" applyFill="1" applyBorder="1"/>
    <xf numFmtId="0" fontId="0" fillId="2" borderId="17" xfId="0" applyFill="1" applyBorder="1"/>
    <xf numFmtId="0" fontId="0" fillId="2" borderId="18" xfId="0" applyFill="1" applyBorder="1"/>
    <xf numFmtId="14" fontId="0" fillId="2" borderId="17" xfId="0" applyNumberFormat="1" applyFill="1" applyBorder="1"/>
    <xf numFmtId="3" fontId="0" fillId="2" borderId="17" xfId="0" applyNumberFormat="1" applyFill="1" applyBorder="1"/>
    <xf numFmtId="0" fontId="0" fillId="3" borderId="18" xfId="0" applyFill="1" applyBorder="1"/>
    <xf numFmtId="0" fontId="0" fillId="3" borderId="17" xfId="0" applyFill="1" applyBorder="1"/>
    <xf numFmtId="0" fontId="0" fillId="2" borderId="20" xfId="0" applyFill="1" applyBorder="1"/>
    <xf numFmtId="0" fontId="0" fillId="0" borderId="17" xfId="0" applyBorder="1"/>
    <xf numFmtId="0" fontId="0" fillId="4" borderId="0" xfId="0" applyFill="1"/>
    <xf numFmtId="0" fontId="1" fillId="4" borderId="21" xfId="0" applyFont="1" applyFill="1" applyBorder="1"/>
    <xf numFmtId="3" fontId="1" fillId="4" borderId="21" xfId="0" applyNumberFormat="1" applyFont="1" applyFill="1" applyBorder="1"/>
    <xf numFmtId="0" fontId="0" fillId="2" borderId="0" xfId="0" applyFont="1" applyFill="1" applyBorder="1"/>
    <xf numFmtId="0" fontId="1" fillId="2" borderId="0" xfId="0" applyFont="1" applyFill="1"/>
    <xf numFmtId="0" fontId="13" fillId="0" borderId="0" xfId="0" applyFont="1"/>
    <xf numFmtId="14" fontId="14" fillId="0" borderId="0" xfId="0" applyNumberFormat="1" applyFont="1" applyAlignment="1">
      <alignment horizontal="center"/>
    </xf>
    <xf numFmtId="0" fontId="14" fillId="0" borderId="0" xfId="0" applyFont="1"/>
    <xf numFmtId="0" fontId="16" fillId="3" borderId="10" xfId="0" applyFont="1" applyFill="1" applyBorder="1"/>
    <xf numFmtId="0" fontId="17" fillId="0" borderId="13" xfId="0" applyFont="1" applyBorder="1"/>
    <xf numFmtId="0" fontId="17" fillId="0" borderId="14" xfId="0" applyFont="1" applyBorder="1"/>
    <xf numFmtId="0" fontId="17" fillId="0" borderId="22" xfId="0" applyFont="1" applyBorder="1"/>
    <xf numFmtId="0" fontId="17" fillId="0" borderId="10" xfId="0" applyFont="1" applyBorder="1"/>
    <xf numFmtId="14" fontId="18" fillId="0" borderId="13" xfId="0" applyNumberFormat="1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14" fontId="18" fillId="0" borderId="22" xfId="0" applyNumberFormat="1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14" fontId="18" fillId="0" borderId="10" xfId="0" applyNumberFormat="1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14" fontId="18" fillId="0" borderId="14" xfId="0" applyNumberFormat="1" applyFont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14" fontId="0" fillId="2" borderId="0" xfId="0" applyNumberFormat="1" applyFont="1" applyFill="1"/>
    <xf numFmtId="3" fontId="21" fillId="0" borderId="5" xfId="0" applyNumberFormat="1" applyFont="1" applyBorder="1" applyAlignment="1">
      <alignment vertical="top" wrapText="1"/>
    </xf>
    <xf numFmtId="0" fontId="4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23" xfId="0" applyFont="1" applyFill="1" applyBorder="1"/>
    <xf numFmtId="0" fontId="5" fillId="3" borderId="3" xfId="0" applyFont="1" applyFill="1" applyBorder="1" applyAlignment="1">
      <alignment horizontal="center"/>
    </xf>
    <xf numFmtId="0" fontId="6" fillId="3" borderId="3" xfId="0" applyFont="1" applyFill="1" applyBorder="1"/>
    <xf numFmtId="0" fontId="6" fillId="3" borderId="0" xfId="0" applyFont="1" applyFill="1" applyBorder="1"/>
    <xf numFmtId="0" fontId="7" fillId="3" borderId="3" xfId="0" applyFont="1" applyFill="1" applyBorder="1"/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1" fillId="3" borderId="24" xfId="0" applyFont="1" applyFill="1" applyBorder="1"/>
    <xf numFmtId="0" fontId="0" fillId="3" borderId="1" xfId="0" applyFill="1" applyBorder="1"/>
    <xf numFmtId="0" fontId="0" fillId="3" borderId="24" xfId="0" applyFill="1" applyBorder="1"/>
    <xf numFmtId="0" fontId="8" fillId="6" borderId="5" xfId="0" applyFont="1" applyFill="1" applyBorder="1"/>
    <xf numFmtId="3" fontId="0" fillId="3" borderId="4" xfId="0" applyNumberFormat="1" applyFill="1" applyBorder="1"/>
    <xf numFmtId="0" fontId="0" fillId="3" borderId="0" xfId="0" applyFill="1"/>
    <xf numFmtId="0" fontId="1" fillId="6" borderId="0" xfId="0" applyFont="1" applyFill="1"/>
    <xf numFmtId="0" fontId="8" fillId="6" borderId="28" xfId="0" applyFont="1" applyFill="1" applyBorder="1"/>
    <xf numFmtId="0" fontId="0" fillId="2" borderId="5" xfId="0" applyFill="1" applyBorder="1" applyAlignment="1">
      <alignment vertical="top" wrapText="1"/>
    </xf>
    <xf numFmtId="0" fontId="8" fillId="3" borderId="5" xfId="0" applyFont="1" applyFill="1" applyBorder="1"/>
    <xf numFmtId="0" fontId="8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vertical="top" wrapText="1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3" fontId="0" fillId="2" borderId="0" xfId="0" applyNumberFormat="1" applyFill="1" applyBorder="1" applyAlignment="1"/>
    <xf numFmtId="3" fontId="0" fillId="2" borderId="0" xfId="0" applyNumberFormat="1" applyFill="1" applyBorder="1"/>
    <xf numFmtId="3" fontId="1" fillId="2" borderId="0" xfId="0" applyNumberFormat="1" applyFont="1" applyFill="1" applyBorder="1"/>
    <xf numFmtId="0" fontId="0" fillId="2" borderId="29" xfId="0" applyFill="1" applyBorder="1"/>
    <xf numFmtId="3" fontId="21" fillId="3" borderId="5" xfId="0" applyNumberFormat="1" applyFont="1" applyFill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11" fillId="0" borderId="1" xfId="0" applyFont="1" applyBorder="1" applyAlignment="1">
      <alignment horizontal="center"/>
    </xf>
    <xf numFmtId="0" fontId="16" fillId="3" borderId="13" xfId="0" applyFont="1" applyFill="1" applyBorder="1" applyAlignment="1">
      <alignment vertical="top"/>
    </xf>
    <xf numFmtId="0" fontId="16" fillId="3" borderId="14" xfId="0" applyFont="1" applyFill="1" applyBorder="1" applyAlignment="1">
      <alignment vertical="top"/>
    </xf>
    <xf numFmtId="0" fontId="16" fillId="3" borderId="22" xfId="0" applyFont="1" applyFill="1" applyBorder="1" applyAlignment="1">
      <alignment vertical="top"/>
    </xf>
    <xf numFmtId="0" fontId="19" fillId="2" borderId="0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8" fillId="2" borderId="25" xfId="0" applyFont="1" applyFill="1" applyBorder="1"/>
    <xf numFmtId="0" fontId="8" fillId="2" borderId="25" xfId="0" applyFont="1" applyFill="1" applyBorder="1" applyAlignment="1">
      <alignment horizontal="center"/>
    </xf>
    <xf numFmtId="0" fontId="1" fillId="2" borderId="25" xfId="0" applyFont="1" applyFill="1" applyBorder="1"/>
    <xf numFmtId="0" fontId="0" fillId="2" borderId="26" xfId="0" applyFill="1" applyBorder="1"/>
    <xf numFmtId="0" fontId="0" fillId="2" borderId="0" xfId="0" applyFill="1"/>
    <xf numFmtId="0" fontId="1" fillId="2" borderId="5" xfId="0" applyFont="1" applyFill="1" applyBorder="1"/>
    <xf numFmtId="0" fontId="0" fillId="2" borderId="27" xfId="0" applyFill="1" applyBorder="1"/>
    <xf numFmtId="0" fontId="8" fillId="7" borderId="5" xfId="0" applyFont="1" applyFill="1" applyBorder="1"/>
    <xf numFmtId="0" fontId="8" fillId="7" borderId="5" xfId="0" applyFont="1" applyFill="1" applyBorder="1" applyAlignment="1">
      <alignment horizontal="center"/>
    </xf>
    <xf numFmtId="0" fontId="0" fillId="7" borderId="27" xfId="0" applyFill="1" applyBorder="1"/>
    <xf numFmtId="3" fontId="0" fillId="2" borderId="25" xfId="0" applyNumberFormat="1" applyFill="1" applyBorder="1"/>
    <xf numFmtId="3" fontId="0" fillId="7" borderId="5" xfId="0" applyNumberFormat="1" applyFill="1" applyBorder="1"/>
    <xf numFmtId="0" fontId="0" fillId="7" borderId="5" xfId="0" applyFont="1" applyFill="1" applyBorder="1"/>
    <xf numFmtId="3" fontId="0" fillId="2" borderId="25" xfId="0" applyNumberFormat="1" applyFont="1" applyFill="1" applyBorder="1"/>
    <xf numFmtId="3" fontId="0" fillId="2" borderId="5" xfId="0" applyNumberFormat="1" applyFont="1" applyFill="1" applyBorder="1"/>
    <xf numFmtId="3" fontId="0" fillId="7" borderId="5" xfId="0" applyNumberFormat="1" applyFont="1" applyFill="1" applyBorder="1"/>
    <xf numFmtId="3" fontId="8" fillId="2" borderId="25" xfId="0" applyNumberFormat="1" applyFont="1" applyFill="1" applyBorder="1" applyAlignment="1">
      <alignment horizontal="center"/>
    </xf>
    <xf numFmtId="3" fontId="8" fillId="2" borderId="5" xfId="0" applyNumberFormat="1" applyFont="1" applyFill="1" applyBorder="1" applyAlignment="1">
      <alignment horizontal="center"/>
    </xf>
    <xf numFmtId="3" fontId="8" fillId="7" borderId="5" xfId="0" applyNumberFormat="1" applyFont="1" applyFill="1" applyBorder="1" applyAlignment="1">
      <alignment horizontal="center"/>
    </xf>
    <xf numFmtId="3" fontId="1" fillId="4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C1" zoomScaleNormal="100" workbookViewId="0">
      <selection activeCell="N23" sqref="N23"/>
    </sheetView>
  </sheetViews>
  <sheetFormatPr defaultRowHeight="15" x14ac:dyDescent="0.25"/>
  <cols>
    <col min="1" max="1" width="4.140625" customWidth="1"/>
    <col min="2" max="2" width="23.140625" customWidth="1"/>
    <col min="3" max="3" width="33.85546875" customWidth="1"/>
    <col min="4" max="4" width="33.7109375" customWidth="1"/>
    <col min="5" max="5" width="7.140625" customWidth="1"/>
    <col min="6" max="6" width="9.85546875" customWidth="1"/>
    <col min="7" max="8" width="10" customWidth="1"/>
    <col min="9" max="9" width="19" customWidth="1"/>
    <col min="10" max="10" width="6.7109375" customWidth="1"/>
    <col min="11" max="11" width="10" customWidth="1"/>
    <col min="12" max="12" width="10.5703125" customWidth="1"/>
  </cols>
  <sheetData>
    <row r="1" spans="1:12" ht="27" thickBot="1" x14ac:dyDescent="0.45">
      <c r="A1" s="118" t="s">
        <v>80</v>
      </c>
      <c r="B1" s="118"/>
      <c r="C1" s="118"/>
      <c r="D1" s="118"/>
      <c r="E1" s="118"/>
      <c r="F1" s="118"/>
      <c r="G1" s="119"/>
      <c r="H1" s="119"/>
      <c r="I1" s="119"/>
      <c r="J1" s="119"/>
      <c r="K1" s="119"/>
    </row>
    <row r="2" spans="1:12" ht="15.75" x14ac:dyDescent="0.25">
      <c r="A2" s="88" t="s">
        <v>0</v>
      </c>
      <c r="B2" s="88" t="s">
        <v>1</v>
      </c>
      <c r="C2" s="88" t="s">
        <v>2</v>
      </c>
      <c r="D2" s="88" t="s">
        <v>3</v>
      </c>
      <c r="E2" s="88" t="s">
        <v>4</v>
      </c>
      <c r="F2" s="89" t="s">
        <v>5</v>
      </c>
      <c r="G2" s="90" t="s">
        <v>6</v>
      </c>
      <c r="H2" s="90" t="s">
        <v>7</v>
      </c>
      <c r="I2" s="90" t="s">
        <v>8</v>
      </c>
      <c r="J2" s="91" t="s">
        <v>165</v>
      </c>
      <c r="K2" s="90" t="s">
        <v>9</v>
      </c>
      <c r="L2" s="90" t="s">
        <v>10</v>
      </c>
    </row>
    <row r="3" spans="1:12" x14ac:dyDescent="0.25">
      <c r="A3" s="92"/>
      <c r="B3" s="92"/>
      <c r="C3" s="92"/>
      <c r="D3" s="92" t="s">
        <v>11</v>
      </c>
      <c r="E3" s="92"/>
      <c r="F3" s="92" t="s">
        <v>12</v>
      </c>
      <c r="G3" s="93" t="s">
        <v>13</v>
      </c>
      <c r="H3" s="93" t="s">
        <v>14</v>
      </c>
      <c r="I3" s="93" t="s">
        <v>15</v>
      </c>
      <c r="J3" s="94" t="s">
        <v>79</v>
      </c>
      <c r="K3" s="95"/>
      <c r="L3" s="93"/>
    </row>
    <row r="4" spans="1:12" ht="15.75" thickBot="1" x14ac:dyDescent="0.3">
      <c r="A4" s="96"/>
      <c r="B4" s="96"/>
      <c r="C4" s="96"/>
      <c r="D4" s="96"/>
      <c r="E4" s="97"/>
      <c r="F4" s="98"/>
      <c r="G4" s="99"/>
      <c r="H4" s="99"/>
      <c r="I4" s="99"/>
      <c r="J4" s="100"/>
      <c r="K4" s="101"/>
      <c r="L4" s="99"/>
    </row>
    <row r="5" spans="1:12" s="131" customFormat="1" x14ac:dyDescent="0.25">
      <c r="A5" s="127">
        <v>1</v>
      </c>
      <c r="B5" s="127" t="s">
        <v>149</v>
      </c>
      <c r="C5" s="127" t="s">
        <v>180</v>
      </c>
      <c r="D5" s="127"/>
      <c r="E5" s="128">
        <v>1</v>
      </c>
      <c r="F5" s="143">
        <v>20500</v>
      </c>
      <c r="G5" s="140">
        <v>12000</v>
      </c>
      <c r="H5" s="140">
        <v>8000</v>
      </c>
      <c r="I5" s="140">
        <v>5500</v>
      </c>
      <c r="J5" s="130"/>
      <c r="K5" s="137">
        <f>SUM(F5:J5)</f>
        <v>46000</v>
      </c>
      <c r="L5" s="129"/>
    </row>
    <row r="6" spans="1:12" s="131" customFormat="1" x14ac:dyDescent="0.25">
      <c r="A6" s="29">
        <f>A5+1</f>
        <v>2</v>
      </c>
      <c r="B6" s="29" t="s">
        <v>150</v>
      </c>
      <c r="C6" s="29" t="s">
        <v>54</v>
      </c>
      <c r="D6" s="29"/>
      <c r="E6" s="30">
        <v>1</v>
      </c>
      <c r="F6" s="144">
        <v>21000</v>
      </c>
      <c r="G6" s="141">
        <v>12200</v>
      </c>
      <c r="H6" s="141">
        <v>8500</v>
      </c>
      <c r="I6" s="141">
        <v>5000</v>
      </c>
      <c r="J6" s="133"/>
      <c r="K6" s="15">
        <f t="shared" ref="K6:K17" si="0">SUM(F6:J6)</f>
        <v>46700</v>
      </c>
      <c r="L6" s="132"/>
    </row>
    <row r="7" spans="1:12" s="131" customFormat="1" x14ac:dyDescent="0.25">
      <c r="A7" s="29">
        <f t="shared" ref="A7:A50" si="1">A6+1</f>
        <v>3</v>
      </c>
      <c r="B7" s="29" t="s">
        <v>151</v>
      </c>
      <c r="C7" s="29" t="s">
        <v>181</v>
      </c>
      <c r="D7" s="29"/>
      <c r="E7" s="30">
        <v>1</v>
      </c>
      <c r="F7" s="144">
        <v>20000</v>
      </c>
      <c r="G7" s="141">
        <v>12000</v>
      </c>
      <c r="H7" s="141">
        <v>8000</v>
      </c>
      <c r="I7" s="141">
        <v>5200</v>
      </c>
      <c r="J7" s="133"/>
      <c r="K7" s="15">
        <f t="shared" si="0"/>
        <v>45200</v>
      </c>
      <c r="L7" s="132"/>
    </row>
    <row r="8" spans="1:12" s="131" customFormat="1" x14ac:dyDescent="0.25">
      <c r="A8" s="29">
        <f t="shared" si="1"/>
        <v>4</v>
      </c>
      <c r="B8" s="29" t="s">
        <v>152</v>
      </c>
      <c r="C8" s="29" t="s">
        <v>182</v>
      </c>
      <c r="D8" s="29"/>
      <c r="E8" s="30">
        <v>1</v>
      </c>
      <c r="F8" s="144">
        <v>20500</v>
      </c>
      <c r="G8" s="141">
        <v>12500</v>
      </c>
      <c r="H8" s="141">
        <v>8600</v>
      </c>
      <c r="I8" s="141">
        <v>5000</v>
      </c>
      <c r="J8" s="133"/>
      <c r="K8" s="15">
        <f t="shared" si="0"/>
        <v>46600</v>
      </c>
      <c r="L8" s="132"/>
    </row>
    <row r="9" spans="1:12" s="131" customFormat="1" x14ac:dyDescent="0.25">
      <c r="A9" s="29">
        <f t="shared" si="1"/>
        <v>5</v>
      </c>
      <c r="B9" s="29" t="s">
        <v>153</v>
      </c>
      <c r="C9" s="29" t="s">
        <v>183</v>
      </c>
      <c r="D9" s="29"/>
      <c r="E9" s="30">
        <v>1</v>
      </c>
      <c r="F9" s="144">
        <v>20000</v>
      </c>
      <c r="G9" s="141">
        <v>12000</v>
      </c>
      <c r="H9" s="141">
        <v>8500</v>
      </c>
      <c r="I9" s="141">
        <v>5200</v>
      </c>
      <c r="J9" s="133"/>
      <c r="K9" s="15">
        <f t="shared" si="0"/>
        <v>45700</v>
      </c>
      <c r="L9" s="132"/>
    </row>
    <row r="10" spans="1:12" s="131" customFormat="1" x14ac:dyDescent="0.25">
      <c r="A10" s="29">
        <f t="shared" si="1"/>
        <v>6</v>
      </c>
      <c r="B10" s="29" t="s">
        <v>154</v>
      </c>
      <c r="C10" s="29" t="s">
        <v>184</v>
      </c>
      <c r="D10" s="29"/>
      <c r="E10" s="30">
        <v>1</v>
      </c>
      <c r="F10" s="144">
        <v>21000</v>
      </c>
      <c r="G10" s="141">
        <v>12000</v>
      </c>
      <c r="H10" s="141">
        <v>8000</v>
      </c>
      <c r="I10" s="141">
        <v>5500</v>
      </c>
      <c r="J10" s="133"/>
      <c r="K10" s="15">
        <f t="shared" si="0"/>
        <v>46500</v>
      </c>
      <c r="L10" s="132"/>
    </row>
    <row r="11" spans="1:12" s="131" customFormat="1" x14ac:dyDescent="0.25">
      <c r="A11" s="134">
        <f t="shared" si="1"/>
        <v>7</v>
      </c>
      <c r="B11" s="134" t="s">
        <v>155</v>
      </c>
      <c r="C11" s="134" t="s">
        <v>187</v>
      </c>
      <c r="D11" s="134"/>
      <c r="E11" s="135">
        <v>1</v>
      </c>
      <c r="F11" s="145">
        <v>22000</v>
      </c>
      <c r="G11" s="142">
        <v>12500</v>
      </c>
      <c r="H11" s="142">
        <v>8200</v>
      </c>
      <c r="I11" s="142">
        <v>5000</v>
      </c>
      <c r="J11" s="136"/>
      <c r="K11" s="138">
        <f t="shared" si="0"/>
        <v>47700</v>
      </c>
      <c r="L11" s="139" t="s">
        <v>188</v>
      </c>
    </row>
    <row r="12" spans="1:12" s="131" customFormat="1" x14ac:dyDescent="0.25">
      <c r="A12" s="29">
        <f t="shared" si="1"/>
        <v>8</v>
      </c>
      <c r="B12" s="29" t="s">
        <v>156</v>
      </c>
      <c r="C12" s="29" t="s">
        <v>184</v>
      </c>
      <c r="D12" s="29"/>
      <c r="E12" s="30">
        <v>1</v>
      </c>
      <c r="F12" s="144">
        <v>21000</v>
      </c>
      <c r="G12" s="141">
        <v>12000</v>
      </c>
      <c r="H12" s="141">
        <v>8000</v>
      </c>
      <c r="I12" s="141">
        <v>5500</v>
      </c>
      <c r="J12" s="133"/>
      <c r="K12" s="15">
        <f t="shared" si="0"/>
        <v>46500</v>
      </c>
      <c r="L12" s="132"/>
    </row>
    <row r="13" spans="1:12" s="131" customFormat="1" x14ac:dyDescent="0.25">
      <c r="A13" s="29">
        <f t="shared" si="1"/>
        <v>9</v>
      </c>
      <c r="B13" s="29" t="s">
        <v>157</v>
      </c>
      <c r="C13" s="29" t="s">
        <v>23</v>
      </c>
      <c r="D13" s="29"/>
      <c r="E13" s="30">
        <v>1</v>
      </c>
      <c r="F13" s="144">
        <v>20000</v>
      </c>
      <c r="G13" s="141">
        <v>12600</v>
      </c>
      <c r="H13" s="141">
        <v>8500</v>
      </c>
      <c r="I13" s="141">
        <v>5200</v>
      </c>
      <c r="J13" s="133"/>
      <c r="K13" s="15">
        <f t="shared" si="0"/>
        <v>46300</v>
      </c>
      <c r="L13" s="132"/>
    </row>
    <row r="14" spans="1:12" s="131" customFormat="1" x14ac:dyDescent="0.25">
      <c r="A14" s="29">
        <f t="shared" si="1"/>
        <v>10</v>
      </c>
      <c r="B14" s="29" t="s">
        <v>158</v>
      </c>
      <c r="C14" s="29" t="s">
        <v>23</v>
      </c>
      <c r="D14" s="29"/>
      <c r="E14" s="30">
        <v>1</v>
      </c>
      <c r="F14" s="144">
        <v>20000</v>
      </c>
      <c r="G14" s="141">
        <v>126000</v>
      </c>
      <c r="H14" s="141">
        <v>8500</v>
      </c>
      <c r="I14" s="141">
        <v>5200</v>
      </c>
      <c r="J14" s="133"/>
      <c r="K14" s="15">
        <f t="shared" si="0"/>
        <v>159700</v>
      </c>
      <c r="L14" s="132"/>
    </row>
    <row r="15" spans="1:12" s="131" customFormat="1" x14ac:dyDescent="0.25">
      <c r="A15" s="29">
        <f t="shared" si="1"/>
        <v>11</v>
      </c>
      <c r="B15" s="29" t="s">
        <v>159</v>
      </c>
      <c r="C15" s="29" t="s">
        <v>185</v>
      </c>
      <c r="D15" s="29"/>
      <c r="E15" s="30">
        <v>1</v>
      </c>
      <c r="F15" s="144">
        <v>21600</v>
      </c>
      <c r="G15" s="141">
        <v>12500</v>
      </c>
      <c r="H15" s="141">
        <v>8500</v>
      </c>
      <c r="I15" s="141">
        <v>5000</v>
      </c>
      <c r="J15" s="133"/>
      <c r="K15" s="15">
        <f t="shared" si="0"/>
        <v>47600</v>
      </c>
      <c r="L15" s="132"/>
    </row>
    <row r="16" spans="1:12" s="131" customFormat="1" x14ac:dyDescent="0.25">
      <c r="A16" s="29">
        <f t="shared" si="1"/>
        <v>12</v>
      </c>
      <c r="B16" s="29" t="s">
        <v>160</v>
      </c>
      <c r="C16" s="29" t="s">
        <v>181</v>
      </c>
      <c r="D16" s="29"/>
      <c r="E16" s="30">
        <v>1</v>
      </c>
      <c r="F16" s="144">
        <v>20000</v>
      </c>
      <c r="G16" s="141">
        <v>12000</v>
      </c>
      <c r="H16" s="141">
        <v>8000</v>
      </c>
      <c r="I16" s="141">
        <v>5200</v>
      </c>
      <c r="J16" s="133"/>
      <c r="K16" s="15">
        <f t="shared" si="0"/>
        <v>45200</v>
      </c>
      <c r="L16" s="132"/>
    </row>
    <row r="17" spans="1:12" s="131" customFormat="1" x14ac:dyDescent="0.25">
      <c r="A17" s="29">
        <f t="shared" si="1"/>
        <v>13</v>
      </c>
      <c r="B17" s="29" t="s">
        <v>177</v>
      </c>
      <c r="C17" s="29" t="s">
        <v>186</v>
      </c>
      <c r="D17" s="29"/>
      <c r="E17" s="30">
        <v>1</v>
      </c>
      <c r="F17" s="144">
        <v>20500</v>
      </c>
      <c r="G17" s="141">
        <v>12500</v>
      </c>
      <c r="H17" s="141">
        <v>8200</v>
      </c>
      <c r="I17" s="141">
        <v>5000</v>
      </c>
      <c r="J17" s="133"/>
      <c r="K17" s="15">
        <f t="shared" si="0"/>
        <v>46200</v>
      </c>
      <c r="L17" s="132"/>
    </row>
    <row r="18" spans="1:12" ht="20.100000000000001" customHeight="1" x14ac:dyDescent="0.25">
      <c r="A18" s="102">
        <f t="shared" si="1"/>
        <v>14</v>
      </c>
      <c r="B18" s="29" t="s">
        <v>16</v>
      </c>
      <c r="C18" s="29" t="s">
        <v>17</v>
      </c>
      <c r="D18" s="29" t="s">
        <v>18</v>
      </c>
      <c r="E18" s="30">
        <v>2</v>
      </c>
      <c r="F18" s="10">
        <v>20565</v>
      </c>
      <c r="G18" s="15">
        <v>12160</v>
      </c>
      <c r="H18" s="15">
        <v>8110</v>
      </c>
      <c r="I18" s="15"/>
      <c r="J18" s="15"/>
      <c r="K18" s="15">
        <f>SUM(F18:J18)</f>
        <v>40835</v>
      </c>
      <c r="L18" s="31"/>
    </row>
    <row r="19" spans="1:12" ht="20.100000000000001" customHeight="1" x14ac:dyDescent="0.25">
      <c r="A19" s="102">
        <f t="shared" si="1"/>
        <v>15</v>
      </c>
      <c r="B19" s="29" t="s">
        <v>19</v>
      </c>
      <c r="C19" s="29" t="s">
        <v>20</v>
      </c>
      <c r="D19" s="29" t="s">
        <v>21</v>
      </c>
      <c r="E19" s="30">
        <v>2</v>
      </c>
      <c r="F19" s="10">
        <v>21000</v>
      </c>
      <c r="G19" s="15">
        <v>11735</v>
      </c>
      <c r="H19" s="15">
        <v>7800</v>
      </c>
      <c r="I19" s="15"/>
      <c r="J19" s="15"/>
      <c r="K19" s="28">
        <f>SUM(F19:J19)</f>
        <v>40535</v>
      </c>
      <c r="L19" s="31"/>
    </row>
    <row r="20" spans="1:12" ht="20.100000000000001" customHeight="1" x14ac:dyDescent="0.25">
      <c r="A20" s="102">
        <f t="shared" si="1"/>
        <v>16</v>
      </c>
      <c r="B20" s="29" t="s">
        <v>22</v>
      </c>
      <c r="C20" s="29" t="s">
        <v>23</v>
      </c>
      <c r="D20" s="29" t="s">
        <v>24</v>
      </c>
      <c r="E20" s="30">
        <v>2</v>
      </c>
      <c r="F20" s="10">
        <v>20268</v>
      </c>
      <c r="G20" s="15">
        <v>12161</v>
      </c>
      <c r="H20" s="15">
        <v>8106</v>
      </c>
      <c r="I20" s="15"/>
      <c r="J20" s="15"/>
      <c r="K20" s="28">
        <f>SUM(F20:J20)</f>
        <v>40535</v>
      </c>
      <c r="L20" s="31"/>
    </row>
    <row r="21" spans="1:12" ht="20.100000000000001" customHeight="1" x14ac:dyDescent="0.25">
      <c r="A21" s="102">
        <f t="shared" si="1"/>
        <v>17</v>
      </c>
      <c r="B21" s="29" t="s">
        <v>25</v>
      </c>
      <c r="C21" s="29" t="s">
        <v>26</v>
      </c>
      <c r="D21" s="29" t="s">
        <v>27</v>
      </c>
      <c r="E21" s="30">
        <v>2</v>
      </c>
      <c r="F21" s="10">
        <v>20268</v>
      </c>
      <c r="G21" s="15">
        <v>12161</v>
      </c>
      <c r="H21" s="15">
        <v>8106</v>
      </c>
      <c r="I21" s="15"/>
      <c r="J21" s="15"/>
      <c r="K21" s="28">
        <f t="shared" ref="K21:K50" si="2">SUM(F21:J21)</f>
        <v>40535</v>
      </c>
      <c r="L21" s="31"/>
    </row>
    <row r="22" spans="1:12" ht="20.100000000000001" customHeight="1" x14ac:dyDescent="0.25">
      <c r="A22" s="102">
        <f t="shared" si="1"/>
        <v>18</v>
      </c>
      <c r="B22" s="29" t="s">
        <v>28</v>
      </c>
      <c r="C22" s="29" t="s">
        <v>29</v>
      </c>
      <c r="D22" s="29" t="s">
        <v>30</v>
      </c>
      <c r="E22" s="30">
        <v>2</v>
      </c>
      <c r="F22" s="10">
        <v>21018</v>
      </c>
      <c r="G22" s="15">
        <v>12200</v>
      </c>
      <c r="H22" s="15">
        <v>9000</v>
      </c>
      <c r="I22" s="15"/>
      <c r="J22" s="15"/>
      <c r="K22" s="28">
        <f t="shared" si="2"/>
        <v>42218</v>
      </c>
      <c r="L22" s="107"/>
    </row>
    <row r="23" spans="1:12" ht="20.100000000000001" customHeight="1" x14ac:dyDescent="0.25">
      <c r="A23" s="102">
        <f t="shared" si="1"/>
        <v>19</v>
      </c>
      <c r="B23" s="29" t="s">
        <v>166</v>
      </c>
      <c r="C23" s="29" t="s">
        <v>47</v>
      </c>
      <c r="D23" s="29"/>
      <c r="E23" s="30">
        <v>2</v>
      </c>
      <c r="F23" s="10">
        <v>25184</v>
      </c>
      <c r="G23" s="15">
        <v>12000</v>
      </c>
      <c r="H23" s="15">
        <v>8000</v>
      </c>
      <c r="I23" s="15">
        <v>3420</v>
      </c>
      <c r="J23" s="15"/>
      <c r="K23" s="28">
        <f t="shared" si="2"/>
        <v>48604</v>
      </c>
      <c r="L23" s="107"/>
    </row>
    <row r="24" spans="1:12" ht="20.100000000000001" customHeight="1" x14ac:dyDescent="0.25">
      <c r="A24" s="102">
        <f t="shared" si="1"/>
        <v>20</v>
      </c>
      <c r="B24" s="108" t="s">
        <v>167</v>
      </c>
      <c r="C24" s="108" t="s">
        <v>173</v>
      </c>
      <c r="D24" s="108" t="s">
        <v>174</v>
      </c>
      <c r="E24" s="109">
        <v>2</v>
      </c>
      <c r="F24" s="3">
        <v>22000</v>
      </c>
      <c r="G24" s="6">
        <v>13435</v>
      </c>
      <c r="H24" s="6">
        <v>5000</v>
      </c>
      <c r="I24" s="6"/>
      <c r="J24" s="6"/>
      <c r="K24" s="103">
        <f t="shared" si="2"/>
        <v>40435</v>
      </c>
      <c r="L24" s="110" t="s">
        <v>33</v>
      </c>
    </row>
    <row r="25" spans="1:12" ht="20.100000000000001" customHeight="1" x14ac:dyDescent="0.25">
      <c r="A25" s="102">
        <f t="shared" si="1"/>
        <v>21</v>
      </c>
      <c r="B25" s="108" t="s">
        <v>168</v>
      </c>
      <c r="C25" s="108" t="s">
        <v>171</v>
      </c>
      <c r="D25" s="108" t="s">
        <v>172</v>
      </c>
      <c r="E25" s="109"/>
      <c r="F25" s="3">
        <v>20219</v>
      </c>
      <c r="G25" s="6">
        <v>12130</v>
      </c>
      <c r="H25" s="6">
        <v>8085</v>
      </c>
      <c r="I25" s="6"/>
      <c r="J25" s="6"/>
      <c r="K25" s="103">
        <f t="shared" si="2"/>
        <v>40434</v>
      </c>
      <c r="L25" s="110" t="s">
        <v>33</v>
      </c>
    </row>
    <row r="26" spans="1:12" ht="20.100000000000001" customHeight="1" x14ac:dyDescent="0.25">
      <c r="A26" s="102">
        <f t="shared" si="1"/>
        <v>22</v>
      </c>
      <c r="B26" s="4" t="s">
        <v>170</v>
      </c>
      <c r="C26" s="1" t="s">
        <v>138</v>
      </c>
      <c r="D26" s="1" t="s">
        <v>178</v>
      </c>
      <c r="E26" s="2">
        <v>2</v>
      </c>
      <c r="F26" s="3">
        <v>20050</v>
      </c>
      <c r="G26" s="6">
        <v>10500</v>
      </c>
      <c r="H26" s="6">
        <v>9985</v>
      </c>
      <c r="I26" s="117"/>
      <c r="J26" s="7"/>
      <c r="K26" s="103">
        <f t="shared" si="2"/>
        <v>40535</v>
      </c>
      <c r="L26" s="4" t="s">
        <v>33</v>
      </c>
    </row>
    <row r="27" spans="1:12" ht="20.100000000000001" customHeight="1" x14ac:dyDescent="0.25">
      <c r="A27" s="102">
        <f t="shared" si="1"/>
        <v>23</v>
      </c>
      <c r="B27" s="1" t="s">
        <v>31</v>
      </c>
      <c r="C27" s="1" t="s">
        <v>32</v>
      </c>
      <c r="D27" s="1"/>
      <c r="E27" s="2">
        <v>3</v>
      </c>
      <c r="F27" s="3"/>
      <c r="G27" s="4"/>
      <c r="H27" s="4"/>
      <c r="I27" s="4"/>
      <c r="J27" s="5"/>
      <c r="K27" s="103">
        <f t="shared" si="2"/>
        <v>0</v>
      </c>
      <c r="L27" s="4" t="s">
        <v>33</v>
      </c>
    </row>
    <row r="28" spans="1:12" ht="20.100000000000001" customHeight="1" x14ac:dyDescent="0.25">
      <c r="A28" s="102">
        <f t="shared" si="1"/>
        <v>24</v>
      </c>
      <c r="B28" s="1" t="s">
        <v>34</v>
      </c>
      <c r="C28" s="1" t="s">
        <v>175</v>
      </c>
      <c r="D28" s="1" t="s">
        <v>176</v>
      </c>
      <c r="E28" s="2">
        <v>3</v>
      </c>
      <c r="F28" s="3">
        <v>20220</v>
      </c>
      <c r="G28" s="6">
        <v>12130</v>
      </c>
      <c r="H28" s="6">
        <v>8085</v>
      </c>
      <c r="I28" s="6"/>
      <c r="J28" s="7"/>
      <c r="K28" s="103">
        <f t="shared" si="2"/>
        <v>40435</v>
      </c>
      <c r="L28" s="4" t="s">
        <v>33</v>
      </c>
    </row>
    <row r="29" spans="1:12" ht="20.100000000000001" customHeight="1" x14ac:dyDescent="0.25">
      <c r="A29" s="102">
        <f t="shared" si="1"/>
        <v>25</v>
      </c>
      <c r="B29" s="1" t="s">
        <v>36</v>
      </c>
      <c r="C29" s="1" t="s">
        <v>175</v>
      </c>
      <c r="D29" s="1" t="s">
        <v>176</v>
      </c>
      <c r="E29" s="2">
        <v>3</v>
      </c>
      <c r="F29" s="3">
        <v>20220</v>
      </c>
      <c r="G29" s="6">
        <v>12130</v>
      </c>
      <c r="H29" s="6">
        <v>8085</v>
      </c>
      <c r="I29" s="6"/>
      <c r="J29" s="7"/>
      <c r="K29" s="103">
        <f t="shared" si="2"/>
        <v>40435</v>
      </c>
      <c r="L29" s="4" t="s">
        <v>33</v>
      </c>
    </row>
    <row r="30" spans="1:12" ht="20.100000000000001" customHeight="1" x14ac:dyDescent="0.25">
      <c r="A30" s="102">
        <f t="shared" si="1"/>
        <v>26</v>
      </c>
      <c r="B30" s="8" t="s">
        <v>37</v>
      </c>
      <c r="C30" s="8" t="s">
        <v>147</v>
      </c>
      <c r="D30" s="8" t="s">
        <v>148</v>
      </c>
      <c r="E30" s="9">
        <v>3</v>
      </c>
      <c r="F30" s="10">
        <v>19800</v>
      </c>
      <c r="G30" s="11">
        <v>16500</v>
      </c>
      <c r="H30" s="11">
        <v>10300</v>
      </c>
      <c r="I30" s="11">
        <v>5550</v>
      </c>
      <c r="J30" s="12"/>
      <c r="K30" s="28">
        <f t="shared" si="2"/>
        <v>52150</v>
      </c>
      <c r="L30" s="13"/>
    </row>
    <row r="31" spans="1:12" ht="20.100000000000001" customHeight="1" x14ac:dyDescent="0.25">
      <c r="A31" s="102">
        <f t="shared" si="1"/>
        <v>27</v>
      </c>
      <c r="B31" s="8" t="s">
        <v>40</v>
      </c>
      <c r="C31" s="8" t="s">
        <v>38</v>
      </c>
      <c r="D31" s="8" t="s">
        <v>39</v>
      </c>
      <c r="E31" s="9">
        <v>3</v>
      </c>
      <c r="F31" s="10">
        <v>9728</v>
      </c>
      <c r="G31" s="15">
        <v>12086</v>
      </c>
      <c r="H31" s="15">
        <v>8056</v>
      </c>
      <c r="I31" s="15">
        <v>2250</v>
      </c>
      <c r="J31" s="12"/>
      <c r="K31" s="28">
        <f t="shared" si="2"/>
        <v>32120</v>
      </c>
      <c r="L31" s="14"/>
    </row>
    <row r="32" spans="1:12" ht="20.100000000000001" customHeight="1" x14ac:dyDescent="0.25">
      <c r="A32" s="102">
        <f t="shared" si="1"/>
        <v>28</v>
      </c>
      <c r="B32" s="8" t="s">
        <v>41</v>
      </c>
      <c r="C32" s="8" t="s">
        <v>42</v>
      </c>
      <c r="D32" s="8" t="s">
        <v>43</v>
      </c>
      <c r="E32" s="9">
        <v>3</v>
      </c>
      <c r="F32" s="10">
        <v>23243</v>
      </c>
      <c r="G32" s="15">
        <v>15136</v>
      </c>
      <c r="H32" s="15">
        <v>11156</v>
      </c>
      <c r="I32" s="15">
        <v>3420</v>
      </c>
      <c r="J32" s="12"/>
      <c r="K32" s="28">
        <f t="shared" si="2"/>
        <v>52955</v>
      </c>
      <c r="L32" s="14"/>
    </row>
    <row r="33" spans="1:12" ht="20.100000000000001" customHeight="1" x14ac:dyDescent="0.25">
      <c r="A33" s="102">
        <f t="shared" si="1"/>
        <v>29</v>
      </c>
      <c r="B33" s="8" t="s">
        <v>44</v>
      </c>
      <c r="C33" s="8" t="s">
        <v>42</v>
      </c>
      <c r="D33" s="8" t="s">
        <v>45</v>
      </c>
      <c r="E33" s="9">
        <v>3</v>
      </c>
      <c r="F33" s="10">
        <v>23243</v>
      </c>
      <c r="G33" s="15">
        <v>15136</v>
      </c>
      <c r="H33" s="15">
        <v>11156</v>
      </c>
      <c r="I33" s="15">
        <v>3420</v>
      </c>
      <c r="J33" s="12"/>
      <c r="K33" s="28">
        <f t="shared" si="2"/>
        <v>52955</v>
      </c>
      <c r="L33" s="14"/>
    </row>
    <row r="34" spans="1:12" ht="20.100000000000001" customHeight="1" x14ac:dyDescent="0.25">
      <c r="A34" s="102">
        <f t="shared" si="1"/>
        <v>30</v>
      </c>
      <c r="B34" s="8" t="s">
        <v>46</v>
      </c>
      <c r="C34" s="8" t="s">
        <v>47</v>
      </c>
      <c r="D34" s="8" t="s">
        <v>48</v>
      </c>
      <c r="E34" s="9">
        <v>3</v>
      </c>
      <c r="F34" s="10">
        <v>25184</v>
      </c>
      <c r="G34" s="15">
        <v>12000</v>
      </c>
      <c r="H34" s="15">
        <v>8000</v>
      </c>
      <c r="I34" s="15">
        <v>3420</v>
      </c>
      <c r="J34" s="12"/>
      <c r="K34" s="28">
        <f t="shared" si="2"/>
        <v>48604</v>
      </c>
      <c r="L34" s="14"/>
    </row>
    <row r="35" spans="1:12" ht="20.100000000000001" customHeight="1" x14ac:dyDescent="0.25">
      <c r="A35" s="102">
        <f t="shared" si="1"/>
        <v>31</v>
      </c>
      <c r="B35" s="8" t="s">
        <v>49</v>
      </c>
      <c r="C35" s="8" t="s">
        <v>47</v>
      </c>
      <c r="D35" s="8" t="s">
        <v>48</v>
      </c>
      <c r="E35" s="9">
        <v>3</v>
      </c>
      <c r="F35" s="10">
        <v>25184</v>
      </c>
      <c r="G35" s="15">
        <v>12000</v>
      </c>
      <c r="H35" s="15">
        <v>8000</v>
      </c>
      <c r="I35" s="15">
        <v>3420</v>
      </c>
      <c r="J35" s="12"/>
      <c r="K35" s="28">
        <f t="shared" si="2"/>
        <v>48604</v>
      </c>
      <c r="L35" s="14"/>
    </row>
    <row r="36" spans="1:12" ht="20.100000000000001" customHeight="1" x14ac:dyDescent="0.25">
      <c r="A36" s="102">
        <f t="shared" si="1"/>
        <v>32</v>
      </c>
      <c r="B36" s="8" t="s">
        <v>50</v>
      </c>
      <c r="C36" s="8" t="s">
        <v>51</v>
      </c>
      <c r="D36" s="8" t="s">
        <v>52</v>
      </c>
      <c r="E36" s="9">
        <v>3</v>
      </c>
      <c r="F36" s="10">
        <v>20268</v>
      </c>
      <c r="G36" s="15">
        <v>12161</v>
      </c>
      <c r="H36" s="15">
        <v>8106</v>
      </c>
      <c r="I36" s="15">
        <v>3420</v>
      </c>
      <c r="J36" s="12"/>
      <c r="K36" s="28">
        <f t="shared" si="2"/>
        <v>43955</v>
      </c>
      <c r="L36" s="14"/>
    </row>
    <row r="37" spans="1:12" ht="20.100000000000001" customHeight="1" x14ac:dyDescent="0.25">
      <c r="A37" s="102">
        <f t="shared" si="1"/>
        <v>33</v>
      </c>
      <c r="B37" s="8" t="s">
        <v>53</v>
      </c>
      <c r="C37" s="8" t="s">
        <v>54</v>
      </c>
      <c r="D37" s="8" t="s">
        <v>55</v>
      </c>
      <c r="E37" s="9">
        <v>3</v>
      </c>
      <c r="F37" s="10">
        <v>25200</v>
      </c>
      <c r="G37" s="11">
        <v>12130</v>
      </c>
      <c r="H37" s="11">
        <v>8105</v>
      </c>
      <c r="I37" s="11">
        <v>2250</v>
      </c>
      <c r="J37" s="12"/>
      <c r="K37" s="28">
        <f t="shared" si="2"/>
        <v>47685</v>
      </c>
      <c r="L37" s="13"/>
    </row>
    <row r="38" spans="1:12" ht="20.100000000000001" customHeight="1" x14ac:dyDescent="0.25">
      <c r="A38" s="102">
        <f t="shared" si="1"/>
        <v>34</v>
      </c>
      <c r="B38" s="8" t="s">
        <v>56</v>
      </c>
      <c r="C38" s="8" t="s">
        <v>54</v>
      </c>
      <c r="D38" s="8" t="s">
        <v>55</v>
      </c>
      <c r="E38" s="9">
        <v>3</v>
      </c>
      <c r="F38" s="10">
        <v>25200</v>
      </c>
      <c r="G38" s="11">
        <v>12130</v>
      </c>
      <c r="H38" s="11">
        <v>8105</v>
      </c>
      <c r="I38" s="11">
        <v>2250</v>
      </c>
      <c r="J38" s="12"/>
      <c r="K38" s="28">
        <f t="shared" si="2"/>
        <v>47685</v>
      </c>
      <c r="L38" s="13"/>
    </row>
    <row r="39" spans="1:12" ht="20.100000000000001" customHeight="1" x14ac:dyDescent="0.25">
      <c r="A39" s="102">
        <f t="shared" si="1"/>
        <v>35</v>
      </c>
      <c r="B39" s="1" t="s">
        <v>57</v>
      </c>
      <c r="C39" s="1" t="s">
        <v>58</v>
      </c>
      <c r="D39" s="1" t="s">
        <v>59</v>
      </c>
      <c r="E39" s="2">
        <v>3</v>
      </c>
      <c r="F39" s="3">
        <v>20242</v>
      </c>
      <c r="G39" s="6">
        <v>11966</v>
      </c>
      <c r="H39" s="6">
        <v>8227</v>
      </c>
      <c r="I39" s="6">
        <v>3000</v>
      </c>
      <c r="J39" s="7">
        <v>6000</v>
      </c>
      <c r="K39" s="103">
        <f t="shared" si="2"/>
        <v>49435</v>
      </c>
      <c r="L39" s="4" t="s">
        <v>33</v>
      </c>
    </row>
    <row r="40" spans="1:12" ht="20.100000000000001" customHeight="1" x14ac:dyDescent="0.25">
      <c r="A40" s="102">
        <f t="shared" si="1"/>
        <v>36</v>
      </c>
      <c r="B40" s="14" t="s">
        <v>60</v>
      </c>
      <c r="C40" s="8" t="s">
        <v>61</v>
      </c>
      <c r="D40" s="8" t="s">
        <v>62</v>
      </c>
      <c r="E40" s="9">
        <v>3</v>
      </c>
      <c r="F40" s="10">
        <v>33846</v>
      </c>
      <c r="G40" s="15">
        <v>14161</v>
      </c>
      <c r="H40" s="15">
        <v>4028</v>
      </c>
      <c r="I40" s="15"/>
      <c r="J40" s="12"/>
      <c r="K40" s="28">
        <f t="shared" si="2"/>
        <v>52035</v>
      </c>
      <c r="L40" s="14"/>
    </row>
    <row r="41" spans="1:12" ht="21" customHeight="1" x14ac:dyDescent="0.25">
      <c r="A41" s="102">
        <f t="shared" si="1"/>
        <v>37</v>
      </c>
      <c r="B41" s="14" t="s">
        <v>63</v>
      </c>
      <c r="C41" s="8" t="s">
        <v>64</v>
      </c>
      <c r="D41" s="8" t="s">
        <v>65</v>
      </c>
      <c r="E41" s="9">
        <v>3</v>
      </c>
      <c r="F41" s="10">
        <v>20270</v>
      </c>
      <c r="G41" s="11">
        <v>12160</v>
      </c>
      <c r="H41" s="11">
        <v>8105</v>
      </c>
      <c r="I41" s="87">
        <v>5860</v>
      </c>
      <c r="J41" s="12"/>
      <c r="K41" s="28">
        <f t="shared" si="2"/>
        <v>46395</v>
      </c>
      <c r="L41" s="13"/>
    </row>
    <row r="42" spans="1:12" ht="16.5" customHeight="1" x14ac:dyDescent="0.25">
      <c r="A42" s="102">
        <f t="shared" si="1"/>
        <v>38</v>
      </c>
      <c r="B42" s="4" t="s">
        <v>169</v>
      </c>
      <c r="C42" s="1" t="s">
        <v>179</v>
      </c>
      <c r="D42" s="1"/>
      <c r="E42" s="2">
        <v>3</v>
      </c>
      <c r="F42" s="3">
        <v>23270</v>
      </c>
      <c r="G42" s="6">
        <v>12000</v>
      </c>
      <c r="H42" s="6">
        <v>8000</v>
      </c>
      <c r="I42" s="117"/>
      <c r="J42" s="7"/>
      <c r="K42" s="146">
        <f t="shared" si="2"/>
        <v>43270</v>
      </c>
      <c r="L42" s="4" t="s">
        <v>33</v>
      </c>
    </row>
    <row r="43" spans="1:12" ht="14.25" customHeight="1" x14ac:dyDescent="0.25">
      <c r="A43" s="102">
        <f t="shared" si="1"/>
        <v>39</v>
      </c>
      <c r="K43" s="28">
        <f t="shared" si="2"/>
        <v>0</v>
      </c>
    </row>
    <row r="44" spans="1:12" ht="20.100000000000001" customHeight="1" x14ac:dyDescent="0.25">
      <c r="A44" s="102">
        <f t="shared" si="1"/>
        <v>40</v>
      </c>
      <c r="B44" s="14" t="s">
        <v>66</v>
      </c>
      <c r="C44" s="14" t="s">
        <v>42</v>
      </c>
      <c r="D44" s="14" t="s">
        <v>45</v>
      </c>
      <c r="E44" s="16">
        <v>4</v>
      </c>
      <c r="F44" s="17">
        <v>27323</v>
      </c>
      <c r="G44" s="11">
        <v>22212</v>
      </c>
      <c r="H44" s="11"/>
      <c r="I44" s="11"/>
      <c r="J44" s="12"/>
      <c r="K44" s="28">
        <f t="shared" si="2"/>
        <v>49535</v>
      </c>
      <c r="L44" s="13"/>
    </row>
    <row r="45" spans="1:12" ht="20.100000000000001" customHeight="1" x14ac:dyDescent="0.25">
      <c r="A45" s="102">
        <f t="shared" si="1"/>
        <v>41</v>
      </c>
      <c r="B45" s="4" t="s">
        <v>67</v>
      </c>
      <c r="C45" s="4" t="s">
        <v>68</v>
      </c>
      <c r="D45" s="4"/>
      <c r="E45" s="18">
        <v>4</v>
      </c>
      <c r="F45" s="19">
        <v>37487</v>
      </c>
      <c r="G45" s="6">
        <v>16067</v>
      </c>
      <c r="H45" s="6"/>
      <c r="I45" s="6"/>
      <c r="J45" s="7"/>
      <c r="K45" s="103">
        <f t="shared" si="2"/>
        <v>53554</v>
      </c>
      <c r="L45" s="4" t="s">
        <v>33</v>
      </c>
    </row>
    <row r="46" spans="1:12" ht="20.100000000000001" customHeight="1" x14ac:dyDescent="0.25">
      <c r="A46" s="102">
        <f t="shared" si="1"/>
        <v>42</v>
      </c>
      <c r="B46" s="4" t="s">
        <v>69</v>
      </c>
      <c r="C46" s="4" t="s">
        <v>70</v>
      </c>
      <c r="D46" s="4"/>
      <c r="E46" s="18">
        <v>4</v>
      </c>
      <c r="F46" s="19">
        <v>29035</v>
      </c>
      <c r="G46" s="6">
        <v>11500</v>
      </c>
      <c r="H46" s="6">
        <v>5500</v>
      </c>
      <c r="I46" s="6"/>
      <c r="J46" s="7"/>
      <c r="K46" s="103">
        <f t="shared" si="2"/>
        <v>46035</v>
      </c>
      <c r="L46" s="4" t="s">
        <v>33</v>
      </c>
    </row>
    <row r="47" spans="1:12" ht="20.100000000000001" customHeight="1" x14ac:dyDescent="0.25">
      <c r="A47" s="102">
        <f t="shared" si="1"/>
        <v>43</v>
      </c>
      <c r="B47" s="14" t="s">
        <v>71</v>
      </c>
      <c r="C47" s="14" t="s">
        <v>70</v>
      </c>
      <c r="D47" s="14" t="s">
        <v>72</v>
      </c>
      <c r="E47" s="16">
        <v>4</v>
      </c>
      <c r="F47" s="17">
        <v>29035</v>
      </c>
      <c r="G47" s="11">
        <v>11500</v>
      </c>
      <c r="H47" s="11">
        <v>5500</v>
      </c>
      <c r="I47" s="11"/>
      <c r="J47" s="12"/>
      <c r="K47" s="28">
        <f t="shared" si="2"/>
        <v>46035</v>
      </c>
      <c r="L47" s="13"/>
    </row>
    <row r="48" spans="1:12" ht="20.100000000000001" customHeight="1" x14ac:dyDescent="0.25">
      <c r="A48" s="102">
        <f t="shared" si="1"/>
        <v>44</v>
      </c>
      <c r="B48" s="14" t="s">
        <v>73</v>
      </c>
      <c r="C48" s="14" t="s">
        <v>61</v>
      </c>
      <c r="D48" s="14" t="s">
        <v>62</v>
      </c>
      <c r="E48" s="16">
        <v>4</v>
      </c>
      <c r="F48" s="17">
        <v>33846</v>
      </c>
      <c r="G48" s="15">
        <v>14161</v>
      </c>
      <c r="H48" s="15">
        <v>4028</v>
      </c>
      <c r="I48" s="15"/>
      <c r="J48" s="12"/>
      <c r="K48" s="28">
        <f t="shared" si="2"/>
        <v>52035</v>
      </c>
      <c r="L48" s="14"/>
    </row>
    <row r="49" spans="1:12" ht="20.100000000000001" customHeight="1" x14ac:dyDescent="0.25">
      <c r="A49" s="102">
        <f t="shared" si="1"/>
        <v>45</v>
      </c>
      <c r="B49" s="14" t="s">
        <v>74</v>
      </c>
      <c r="C49" s="14" t="s">
        <v>61</v>
      </c>
      <c r="D49" s="14" t="s">
        <v>62</v>
      </c>
      <c r="E49" s="16">
        <v>4</v>
      </c>
      <c r="F49" s="17">
        <v>33846</v>
      </c>
      <c r="G49" s="15">
        <v>14161</v>
      </c>
      <c r="H49" s="15">
        <v>4028</v>
      </c>
      <c r="I49" s="15"/>
      <c r="J49" s="12"/>
      <c r="K49" s="28">
        <f t="shared" si="2"/>
        <v>52035</v>
      </c>
      <c r="L49" s="14"/>
    </row>
    <row r="50" spans="1:12" ht="20.100000000000001" customHeight="1" x14ac:dyDescent="0.25">
      <c r="A50" s="102">
        <f t="shared" si="1"/>
        <v>46</v>
      </c>
      <c r="B50" s="14" t="s">
        <v>75</v>
      </c>
      <c r="C50" s="14" t="s">
        <v>61</v>
      </c>
      <c r="D50" s="14" t="s">
        <v>62</v>
      </c>
      <c r="E50" s="16">
        <v>4</v>
      </c>
      <c r="F50" s="17">
        <v>33846</v>
      </c>
      <c r="G50" s="15">
        <v>14161</v>
      </c>
      <c r="H50" s="15">
        <v>4028</v>
      </c>
      <c r="I50" s="15"/>
      <c r="J50" s="12"/>
      <c r="K50" s="28">
        <f t="shared" si="2"/>
        <v>52035</v>
      </c>
      <c r="L50" s="14"/>
    </row>
    <row r="51" spans="1:12" ht="20.100000000000001" customHeight="1" x14ac:dyDescent="0.25">
      <c r="A51" s="106"/>
      <c r="B51" s="111"/>
      <c r="C51" s="111"/>
      <c r="D51" s="111"/>
      <c r="E51" s="112"/>
      <c r="F51" s="113"/>
      <c r="G51" s="114"/>
      <c r="H51" s="114"/>
      <c r="I51" s="114"/>
      <c r="J51" s="115"/>
      <c r="K51" s="114"/>
      <c r="L51" s="116"/>
    </row>
    <row r="52" spans="1:12" ht="20.100000000000001" customHeight="1" thickBot="1" x14ac:dyDescent="0.3">
      <c r="A52" s="20"/>
      <c r="B52" s="21"/>
      <c r="C52" s="21"/>
      <c r="D52" s="21" t="s">
        <v>76</v>
      </c>
      <c r="E52" s="21"/>
      <c r="F52" s="22">
        <f>SUM(F5:F51)</f>
        <v>1018208</v>
      </c>
      <c r="G52" s="22">
        <f>SUM(G5:G51)</f>
        <v>678870</v>
      </c>
      <c r="H52" s="22">
        <f>SUM(H5:H51)</f>
        <v>328290</v>
      </c>
      <c r="I52" s="22">
        <f>SUM(I5:I51)</f>
        <v>109180</v>
      </c>
      <c r="J52" s="22">
        <f>SUM(J5:J51)</f>
        <v>6000</v>
      </c>
      <c r="K52" s="22">
        <f>SUM(F52:J52)</f>
        <v>2140548</v>
      </c>
      <c r="L52" s="23"/>
    </row>
    <row r="53" spans="1:12" ht="20.100000000000001" customHeight="1" thickTop="1" x14ac:dyDescent="0.25">
      <c r="D53" s="24" t="s">
        <v>77</v>
      </c>
      <c r="E53" s="25"/>
      <c r="F53" s="25"/>
      <c r="G53" s="25"/>
      <c r="H53" s="25"/>
      <c r="I53" s="25"/>
      <c r="J53" s="25"/>
      <c r="K53" s="26">
        <f>K11+K24+K25+K26+K27+K28+K29+K39+K42+K45+K46</f>
        <v>442268</v>
      </c>
    </row>
    <row r="54" spans="1:12" ht="20.100000000000001" customHeight="1" thickBot="1" x14ac:dyDescent="0.3">
      <c r="D54" s="24" t="s">
        <v>78</v>
      </c>
      <c r="E54" s="25"/>
      <c r="F54" s="25"/>
      <c r="G54" s="25"/>
      <c r="H54" s="25"/>
      <c r="I54" s="25"/>
      <c r="J54" s="25"/>
      <c r="K54" s="27">
        <f>K52-K53</f>
        <v>1698280</v>
      </c>
    </row>
    <row r="55" spans="1:12" ht="15.75" thickTop="1" x14ac:dyDescent="0.25"/>
    <row r="57" spans="1:12" x14ac:dyDescent="0.25">
      <c r="B57" s="105"/>
      <c r="C57" t="s">
        <v>162</v>
      </c>
    </row>
    <row r="60" spans="1:12" x14ac:dyDescent="0.25">
      <c r="B60" s="104"/>
      <c r="C60" t="s">
        <v>161</v>
      </c>
    </row>
    <row r="62" spans="1:12" x14ac:dyDescent="0.25">
      <c r="I62" t="s">
        <v>163</v>
      </c>
    </row>
  </sheetData>
  <mergeCells count="1">
    <mergeCell ref="A1:K1"/>
  </mergeCells>
  <pageMargins left="0.45" right="0.45" top="0.5" bottom="0.5" header="0.3" footer="0.3"/>
  <pageSetup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J13" sqref="J13"/>
    </sheetView>
  </sheetViews>
  <sheetFormatPr defaultRowHeight="15" x14ac:dyDescent="0.25"/>
  <cols>
    <col min="1" max="1" width="5.140625" customWidth="1"/>
    <col min="2" max="2" width="25.140625" customWidth="1"/>
    <col min="3" max="3" width="38.140625" customWidth="1"/>
    <col min="4" max="4" width="12.42578125" customWidth="1"/>
  </cols>
  <sheetData>
    <row r="1" spans="1:5" ht="16.5" thickBot="1" x14ac:dyDescent="0.3">
      <c r="A1" s="120" t="s">
        <v>81</v>
      </c>
      <c r="B1" s="120"/>
      <c r="C1" s="120"/>
      <c r="D1" s="120"/>
      <c r="E1" s="120"/>
    </row>
    <row r="2" spans="1:5" ht="16.5" thickBot="1" x14ac:dyDescent="0.3">
      <c r="A2" s="32" t="s">
        <v>0</v>
      </c>
      <c r="B2" s="32" t="s">
        <v>1</v>
      </c>
      <c r="C2" s="32" t="s">
        <v>2</v>
      </c>
      <c r="D2" s="33" t="s">
        <v>82</v>
      </c>
      <c r="E2" s="34" t="s">
        <v>83</v>
      </c>
    </row>
    <row r="3" spans="1:5" x14ac:dyDescent="0.25">
      <c r="A3" s="35"/>
      <c r="B3" s="35"/>
      <c r="C3" s="35"/>
      <c r="D3" s="36"/>
      <c r="E3" s="36"/>
    </row>
    <row r="4" spans="1:5" x14ac:dyDescent="0.25">
      <c r="A4" s="37"/>
      <c r="B4" s="37"/>
      <c r="C4" s="37"/>
      <c r="D4" s="36" t="s">
        <v>84</v>
      </c>
      <c r="E4" s="36" t="s">
        <v>85</v>
      </c>
    </row>
    <row r="5" spans="1:5" x14ac:dyDescent="0.25">
      <c r="A5" s="67">
        <v>1</v>
      </c>
      <c r="B5" s="67" t="s">
        <v>22</v>
      </c>
      <c r="C5" s="67" t="s">
        <v>117</v>
      </c>
      <c r="D5" s="86">
        <v>43160</v>
      </c>
      <c r="E5" s="68"/>
    </row>
    <row r="6" spans="1:5" x14ac:dyDescent="0.25">
      <c r="A6" s="67">
        <v>2</v>
      </c>
      <c r="B6" s="67" t="s">
        <v>16</v>
      </c>
      <c r="C6" s="67" t="s">
        <v>121</v>
      </c>
      <c r="D6" s="86">
        <v>43525</v>
      </c>
      <c r="E6" s="68"/>
    </row>
    <row r="7" spans="1:5" x14ac:dyDescent="0.25">
      <c r="A7" s="67"/>
      <c r="B7" s="67" t="s">
        <v>19</v>
      </c>
      <c r="C7" s="67" t="s">
        <v>122</v>
      </c>
      <c r="D7" s="86">
        <v>43525</v>
      </c>
      <c r="E7" s="68"/>
    </row>
    <row r="8" spans="1:5" x14ac:dyDescent="0.25">
      <c r="A8" s="67"/>
      <c r="B8" s="67" t="s">
        <v>28</v>
      </c>
      <c r="C8" s="67" t="s">
        <v>29</v>
      </c>
      <c r="D8" s="86"/>
      <c r="E8" s="68"/>
    </row>
    <row r="9" spans="1:5" x14ac:dyDescent="0.25">
      <c r="A9" s="38">
        <v>1</v>
      </c>
      <c r="B9" s="39" t="s">
        <v>31</v>
      </c>
      <c r="C9" s="40" t="s">
        <v>32</v>
      </c>
      <c r="D9" s="41"/>
      <c r="E9" s="42">
        <v>0</v>
      </c>
    </row>
    <row r="10" spans="1:5" x14ac:dyDescent="0.25">
      <c r="A10" s="8">
        <f>A9+1</f>
        <v>2</v>
      </c>
      <c r="B10" s="43" t="s">
        <v>34</v>
      </c>
      <c r="C10" s="40" t="s">
        <v>35</v>
      </c>
      <c r="D10" s="41">
        <v>43525</v>
      </c>
      <c r="E10" s="42">
        <v>1000</v>
      </c>
    </row>
    <row r="11" spans="1:5" x14ac:dyDescent="0.25">
      <c r="A11" s="8">
        <f t="shared" ref="A11:A40" si="0">A10+1</f>
        <v>3</v>
      </c>
      <c r="B11" s="43" t="s">
        <v>36</v>
      </c>
      <c r="C11" s="40" t="s">
        <v>35</v>
      </c>
      <c r="D11" s="41">
        <v>43525</v>
      </c>
      <c r="E11" s="42">
        <v>1000</v>
      </c>
    </row>
    <row r="12" spans="1:5" x14ac:dyDescent="0.25">
      <c r="A12" s="8">
        <f t="shared" si="0"/>
        <v>4</v>
      </c>
      <c r="B12" s="43" t="s">
        <v>37</v>
      </c>
      <c r="C12" s="40" t="s">
        <v>86</v>
      </c>
      <c r="D12" s="41">
        <v>43525</v>
      </c>
      <c r="E12" s="42">
        <v>1200</v>
      </c>
    </row>
    <row r="13" spans="1:5" x14ac:dyDescent="0.25">
      <c r="A13" s="8">
        <f t="shared" si="0"/>
        <v>5</v>
      </c>
      <c r="B13" s="43" t="s">
        <v>40</v>
      </c>
      <c r="C13" s="40" t="s">
        <v>86</v>
      </c>
      <c r="D13" s="41">
        <v>43525</v>
      </c>
      <c r="E13" s="42">
        <v>1200</v>
      </c>
    </row>
    <row r="14" spans="1:5" x14ac:dyDescent="0.25">
      <c r="A14" s="8">
        <f t="shared" si="0"/>
        <v>6</v>
      </c>
      <c r="B14" s="43" t="s">
        <v>41</v>
      </c>
      <c r="C14" s="40" t="s">
        <v>87</v>
      </c>
      <c r="D14" s="41">
        <v>43525</v>
      </c>
      <c r="E14" s="42">
        <v>1200</v>
      </c>
    </row>
    <row r="15" spans="1:5" x14ac:dyDescent="0.25">
      <c r="A15" s="8">
        <f t="shared" si="0"/>
        <v>7</v>
      </c>
      <c r="B15" s="43" t="s">
        <v>44</v>
      </c>
      <c r="C15" s="40" t="s">
        <v>87</v>
      </c>
      <c r="D15" s="41">
        <v>43525</v>
      </c>
      <c r="E15" s="42">
        <v>1200</v>
      </c>
    </row>
    <row r="16" spans="1:5" x14ac:dyDescent="0.25">
      <c r="A16" s="8">
        <f t="shared" si="0"/>
        <v>8</v>
      </c>
      <c r="B16" s="43" t="s">
        <v>46</v>
      </c>
      <c r="C16" s="40" t="s">
        <v>47</v>
      </c>
      <c r="D16" s="41">
        <v>43497</v>
      </c>
      <c r="E16" s="42">
        <v>1000</v>
      </c>
    </row>
    <row r="17" spans="1:5" x14ac:dyDescent="0.25">
      <c r="A17" s="44">
        <f t="shared" si="0"/>
        <v>9</v>
      </c>
      <c r="B17" s="45" t="s">
        <v>50</v>
      </c>
      <c r="C17" s="46" t="s">
        <v>88</v>
      </c>
      <c r="D17" s="47">
        <v>43497</v>
      </c>
      <c r="E17" s="48">
        <v>1200</v>
      </c>
    </row>
    <row r="18" spans="1:5" x14ac:dyDescent="0.25">
      <c r="A18" s="44">
        <f t="shared" si="0"/>
        <v>10</v>
      </c>
      <c r="B18" s="45" t="s">
        <v>53</v>
      </c>
      <c r="C18" s="46" t="s">
        <v>89</v>
      </c>
      <c r="D18" s="47">
        <v>43525</v>
      </c>
      <c r="E18" s="48">
        <v>1200</v>
      </c>
    </row>
    <row r="19" spans="1:5" x14ac:dyDescent="0.25">
      <c r="A19" s="8">
        <f t="shared" si="0"/>
        <v>11</v>
      </c>
      <c r="B19" s="43" t="s">
        <v>49</v>
      </c>
      <c r="C19" s="40" t="s">
        <v>47</v>
      </c>
      <c r="D19" s="41">
        <v>43497</v>
      </c>
      <c r="E19" s="42">
        <v>1000</v>
      </c>
    </row>
    <row r="20" spans="1:5" x14ac:dyDescent="0.25">
      <c r="A20" s="1">
        <f t="shared" si="0"/>
        <v>12</v>
      </c>
      <c r="B20" s="49" t="s">
        <v>90</v>
      </c>
      <c r="C20" s="50" t="s">
        <v>89</v>
      </c>
      <c r="D20" s="51">
        <v>43525</v>
      </c>
      <c r="E20" s="52">
        <v>1200</v>
      </c>
    </row>
    <row r="21" spans="1:5" x14ac:dyDescent="0.25">
      <c r="A21" s="8">
        <f t="shared" si="0"/>
        <v>13</v>
      </c>
      <c r="B21" s="53" t="s">
        <v>91</v>
      </c>
      <c r="C21" s="40" t="s">
        <v>92</v>
      </c>
      <c r="D21" s="41">
        <v>43497</v>
      </c>
      <c r="E21" s="42">
        <v>1000</v>
      </c>
    </row>
    <row r="22" spans="1:5" x14ac:dyDescent="0.25">
      <c r="A22" s="8">
        <f t="shared" si="0"/>
        <v>14</v>
      </c>
      <c r="B22" s="53" t="s">
        <v>93</v>
      </c>
      <c r="C22" s="40" t="s">
        <v>94</v>
      </c>
      <c r="D22" s="41">
        <v>43525</v>
      </c>
      <c r="E22" s="42">
        <v>1000</v>
      </c>
    </row>
    <row r="23" spans="1:5" x14ac:dyDescent="0.25">
      <c r="A23" s="1">
        <f t="shared" si="0"/>
        <v>15</v>
      </c>
      <c r="B23" s="54" t="s">
        <v>57</v>
      </c>
      <c r="C23" s="50" t="s">
        <v>95</v>
      </c>
      <c r="D23" s="51">
        <v>43525</v>
      </c>
      <c r="E23" s="52">
        <v>1000</v>
      </c>
    </row>
    <row r="24" spans="1:5" x14ac:dyDescent="0.25">
      <c r="A24" s="8">
        <f t="shared" si="0"/>
        <v>16</v>
      </c>
      <c r="B24" s="55" t="s">
        <v>60</v>
      </c>
      <c r="C24" s="40" t="s">
        <v>61</v>
      </c>
      <c r="D24" s="41"/>
      <c r="E24" s="42">
        <v>1200</v>
      </c>
    </row>
    <row r="25" spans="1:5" x14ac:dyDescent="0.25">
      <c r="A25" s="8">
        <f t="shared" si="0"/>
        <v>17</v>
      </c>
      <c r="B25" s="55" t="s">
        <v>66</v>
      </c>
      <c r="C25" s="56" t="s">
        <v>87</v>
      </c>
      <c r="D25" s="41">
        <v>43525</v>
      </c>
      <c r="E25" s="42">
        <v>1200</v>
      </c>
    </row>
    <row r="26" spans="1:5" x14ac:dyDescent="0.25">
      <c r="A26" s="8">
        <f t="shared" si="0"/>
        <v>18</v>
      </c>
      <c r="B26" s="55" t="s">
        <v>63</v>
      </c>
      <c r="C26" s="56" t="s">
        <v>96</v>
      </c>
      <c r="D26" s="41">
        <v>43132</v>
      </c>
      <c r="E26" s="42">
        <v>1200</v>
      </c>
    </row>
    <row r="27" spans="1:5" x14ac:dyDescent="0.25">
      <c r="A27" s="8">
        <f t="shared" si="0"/>
        <v>19</v>
      </c>
      <c r="B27" s="57" t="s">
        <v>67</v>
      </c>
      <c r="C27" s="56" t="s">
        <v>97</v>
      </c>
      <c r="D27" s="58">
        <v>43525</v>
      </c>
      <c r="E27" s="59">
        <v>1200</v>
      </c>
    </row>
    <row r="28" spans="1:5" x14ac:dyDescent="0.25">
      <c r="A28" s="1">
        <f t="shared" si="0"/>
        <v>20</v>
      </c>
      <c r="B28" s="60" t="s">
        <v>71</v>
      </c>
      <c r="C28" s="61" t="s">
        <v>70</v>
      </c>
      <c r="D28" s="51">
        <v>43525</v>
      </c>
      <c r="E28" s="52">
        <v>2500</v>
      </c>
    </row>
    <row r="29" spans="1:5" x14ac:dyDescent="0.25">
      <c r="A29" s="1">
        <f t="shared" si="0"/>
        <v>21</v>
      </c>
      <c r="B29" s="60" t="s">
        <v>69</v>
      </c>
      <c r="C29" s="61" t="s">
        <v>70</v>
      </c>
      <c r="D29" s="51">
        <v>43525</v>
      </c>
      <c r="E29" s="52">
        <v>2500</v>
      </c>
    </row>
    <row r="30" spans="1:5" x14ac:dyDescent="0.25">
      <c r="A30" s="8">
        <f t="shared" si="0"/>
        <v>22</v>
      </c>
      <c r="B30" s="62" t="s">
        <v>73</v>
      </c>
      <c r="C30" s="56" t="s">
        <v>61</v>
      </c>
      <c r="D30" s="41">
        <v>43525</v>
      </c>
      <c r="E30" s="42">
        <v>1200</v>
      </c>
    </row>
    <row r="31" spans="1:5" x14ac:dyDescent="0.25">
      <c r="A31" s="8">
        <f t="shared" si="0"/>
        <v>23</v>
      </c>
      <c r="B31" s="57" t="s">
        <v>74</v>
      </c>
      <c r="C31" s="56" t="s">
        <v>61</v>
      </c>
      <c r="D31" s="41">
        <v>43525</v>
      </c>
      <c r="E31" s="42">
        <v>1200</v>
      </c>
    </row>
    <row r="32" spans="1:5" x14ac:dyDescent="0.25">
      <c r="A32" s="8">
        <f t="shared" si="0"/>
        <v>24</v>
      </c>
      <c r="B32" s="55" t="s">
        <v>75</v>
      </c>
      <c r="C32" s="56" t="s">
        <v>61</v>
      </c>
      <c r="D32" s="41">
        <v>43525</v>
      </c>
      <c r="E32" s="42">
        <v>1200</v>
      </c>
    </row>
    <row r="33" spans="1:5" x14ac:dyDescent="0.25">
      <c r="A33" s="8">
        <f t="shared" si="0"/>
        <v>25</v>
      </c>
      <c r="B33" s="57" t="s">
        <v>98</v>
      </c>
      <c r="C33" s="56" t="s">
        <v>92</v>
      </c>
      <c r="D33" s="41">
        <v>43497</v>
      </c>
      <c r="E33" s="42">
        <v>1000</v>
      </c>
    </row>
    <row r="34" spans="1:5" x14ac:dyDescent="0.25">
      <c r="A34" s="8">
        <f t="shared" si="0"/>
        <v>26</v>
      </c>
      <c r="B34" s="57" t="s">
        <v>99</v>
      </c>
      <c r="C34" s="56" t="s">
        <v>100</v>
      </c>
      <c r="D34" s="41"/>
      <c r="E34" s="42">
        <v>1200</v>
      </c>
    </row>
    <row r="35" spans="1:5" x14ac:dyDescent="0.25">
      <c r="A35" s="8">
        <f t="shared" si="0"/>
        <v>27</v>
      </c>
      <c r="B35" s="57" t="s">
        <v>101</v>
      </c>
      <c r="C35" s="56" t="s">
        <v>100</v>
      </c>
      <c r="D35" s="41"/>
      <c r="E35" s="42">
        <v>1200</v>
      </c>
    </row>
    <row r="36" spans="1:5" x14ac:dyDescent="0.25">
      <c r="A36" s="8">
        <f t="shared" si="0"/>
        <v>28</v>
      </c>
      <c r="B36" s="57" t="s">
        <v>102</v>
      </c>
      <c r="C36" s="56" t="s">
        <v>100</v>
      </c>
      <c r="D36" s="41"/>
      <c r="E36" s="42">
        <v>1200</v>
      </c>
    </row>
    <row r="37" spans="1:5" x14ac:dyDescent="0.25">
      <c r="A37" s="8">
        <f t="shared" si="0"/>
        <v>29</v>
      </c>
      <c r="B37" s="57" t="s">
        <v>103</v>
      </c>
      <c r="C37" s="56" t="s">
        <v>100</v>
      </c>
      <c r="D37" s="41"/>
      <c r="E37" s="42">
        <v>1200</v>
      </c>
    </row>
    <row r="38" spans="1:5" x14ac:dyDescent="0.25">
      <c r="A38" s="8">
        <f t="shared" si="0"/>
        <v>30</v>
      </c>
      <c r="B38" s="57" t="s">
        <v>104</v>
      </c>
      <c r="C38" s="56" t="s">
        <v>100</v>
      </c>
      <c r="D38" s="41"/>
      <c r="E38" s="42">
        <v>1200</v>
      </c>
    </row>
    <row r="39" spans="1:5" x14ac:dyDescent="0.25">
      <c r="A39" s="8">
        <f t="shared" si="0"/>
        <v>31</v>
      </c>
      <c r="B39" s="57" t="s">
        <v>105</v>
      </c>
      <c r="C39" s="56" t="s">
        <v>106</v>
      </c>
      <c r="D39" s="63"/>
      <c r="E39" s="42">
        <v>0</v>
      </c>
    </row>
    <row r="40" spans="1:5" x14ac:dyDescent="0.25">
      <c r="A40" s="8">
        <f t="shared" si="0"/>
        <v>32</v>
      </c>
      <c r="B40" s="57" t="s">
        <v>107</v>
      </c>
      <c r="C40" s="56" t="s">
        <v>108</v>
      </c>
      <c r="D40" s="41"/>
      <c r="E40" s="42">
        <v>2500</v>
      </c>
    </row>
    <row r="41" spans="1:5" x14ac:dyDescent="0.25">
      <c r="A41" s="64"/>
      <c r="B41" s="65"/>
      <c r="C41" s="65" t="s">
        <v>9</v>
      </c>
      <c r="D41" s="65"/>
      <c r="E41" s="66">
        <f>SUM(E9:E40)</f>
        <v>38300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25" workbookViewId="0">
      <selection activeCell="B12" sqref="B12"/>
    </sheetView>
  </sheetViews>
  <sheetFormatPr defaultRowHeight="18.75" x14ac:dyDescent="0.3"/>
  <cols>
    <col min="1" max="1" width="51.85546875" customWidth="1"/>
    <col min="2" max="2" width="20.42578125" style="71" customWidth="1"/>
    <col min="3" max="3" width="35.28515625" customWidth="1"/>
  </cols>
  <sheetData>
    <row r="1" spans="1:3" ht="25.5" x14ac:dyDescent="0.35">
      <c r="A1" s="124" t="s">
        <v>145</v>
      </c>
      <c r="B1" s="124"/>
      <c r="C1" s="124"/>
    </row>
    <row r="2" spans="1:3" ht="26.25" thickBot="1" x14ac:dyDescent="0.4">
      <c r="A2" s="125" t="s">
        <v>146</v>
      </c>
      <c r="B2" s="126"/>
      <c r="C2" s="126"/>
    </row>
    <row r="3" spans="1:3" ht="26.25" thickBot="1" x14ac:dyDescent="0.4">
      <c r="A3" s="85" t="s">
        <v>2</v>
      </c>
      <c r="B3" s="85" t="s">
        <v>141</v>
      </c>
      <c r="C3" s="85" t="s">
        <v>142</v>
      </c>
    </row>
    <row r="4" spans="1:3" ht="30" customHeight="1" x14ac:dyDescent="0.3">
      <c r="A4" s="121" t="s">
        <v>109</v>
      </c>
      <c r="B4" s="77">
        <v>43710</v>
      </c>
      <c r="C4" s="73" t="s">
        <v>110</v>
      </c>
    </row>
    <row r="5" spans="1:3" ht="30" customHeight="1" x14ac:dyDescent="0.3">
      <c r="A5" s="122"/>
      <c r="B5" s="78" t="s">
        <v>144</v>
      </c>
      <c r="C5" s="74" t="s">
        <v>111</v>
      </c>
    </row>
    <row r="6" spans="1:3" ht="30" customHeight="1" thickBot="1" x14ac:dyDescent="0.35">
      <c r="A6" s="123"/>
      <c r="B6" s="79">
        <v>43224</v>
      </c>
      <c r="C6" s="75" t="s">
        <v>112</v>
      </c>
    </row>
    <row r="7" spans="1:3" ht="30" customHeight="1" x14ac:dyDescent="0.3">
      <c r="A7" s="121" t="s">
        <v>113</v>
      </c>
      <c r="B7" s="77">
        <v>43710</v>
      </c>
      <c r="C7" s="73" t="s">
        <v>114</v>
      </c>
    </row>
    <row r="8" spans="1:3" ht="30" customHeight="1" x14ac:dyDescent="0.3">
      <c r="A8" s="122"/>
      <c r="B8" s="78" t="s">
        <v>143</v>
      </c>
      <c r="C8" s="74" t="s">
        <v>111</v>
      </c>
    </row>
    <row r="9" spans="1:3" ht="30" customHeight="1" thickBot="1" x14ac:dyDescent="0.35">
      <c r="A9" s="123"/>
      <c r="B9" s="80" t="s">
        <v>115</v>
      </c>
      <c r="C9" s="75" t="s">
        <v>116</v>
      </c>
    </row>
    <row r="10" spans="1:3" ht="30" customHeight="1" thickBot="1" x14ac:dyDescent="0.35">
      <c r="A10" s="72" t="s">
        <v>47</v>
      </c>
      <c r="B10" s="81" t="s">
        <v>118</v>
      </c>
      <c r="C10" s="76" t="s">
        <v>114</v>
      </c>
    </row>
    <row r="11" spans="1:3" ht="30" customHeight="1" thickBot="1" x14ac:dyDescent="0.35">
      <c r="A11" s="72" t="s">
        <v>119</v>
      </c>
      <c r="B11" s="81" t="s">
        <v>120</v>
      </c>
      <c r="C11" s="76" t="s">
        <v>114</v>
      </c>
    </row>
    <row r="12" spans="1:3" ht="30" customHeight="1" thickBot="1" x14ac:dyDescent="0.35">
      <c r="A12" s="72" t="s">
        <v>123</v>
      </c>
      <c r="B12" s="82">
        <v>43770</v>
      </c>
      <c r="C12" s="76" t="s">
        <v>114</v>
      </c>
    </row>
    <row r="13" spans="1:3" ht="30" customHeight="1" x14ac:dyDescent="0.3">
      <c r="A13" s="121" t="s">
        <v>70</v>
      </c>
      <c r="B13" s="83" t="s">
        <v>124</v>
      </c>
      <c r="C13" s="73" t="s">
        <v>114</v>
      </c>
    </row>
    <row r="14" spans="1:3" ht="30" customHeight="1" x14ac:dyDescent="0.3">
      <c r="A14" s="122"/>
      <c r="B14" s="78" t="s">
        <v>125</v>
      </c>
      <c r="C14" s="74" t="s">
        <v>126</v>
      </c>
    </row>
    <row r="15" spans="1:3" ht="30" customHeight="1" x14ac:dyDescent="0.3">
      <c r="A15" s="122"/>
      <c r="B15" s="84">
        <v>43499</v>
      </c>
      <c r="C15" s="74" t="s">
        <v>127</v>
      </c>
    </row>
    <row r="16" spans="1:3" ht="30" customHeight="1" thickBot="1" x14ac:dyDescent="0.35">
      <c r="A16" s="123"/>
      <c r="B16" s="79">
        <v>43224</v>
      </c>
      <c r="C16" s="75" t="s">
        <v>112</v>
      </c>
    </row>
    <row r="17" spans="1:3" ht="30" customHeight="1" x14ac:dyDescent="0.3">
      <c r="A17" s="121" t="s">
        <v>128</v>
      </c>
      <c r="B17" s="77">
        <v>43678</v>
      </c>
      <c r="C17" s="73" t="s">
        <v>114</v>
      </c>
    </row>
    <row r="18" spans="1:3" ht="30" customHeight="1" x14ac:dyDescent="0.3">
      <c r="A18" s="122"/>
      <c r="B18" s="78" t="s">
        <v>129</v>
      </c>
      <c r="C18" s="74" t="s">
        <v>130</v>
      </c>
    </row>
    <row r="19" spans="1:3" ht="30" customHeight="1" x14ac:dyDescent="0.3">
      <c r="A19" s="122"/>
      <c r="B19" s="78" t="s">
        <v>131</v>
      </c>
      <c r="C19" s="74" t="s">
        <v>132</v>
      </c>
    </row>
    <row r="20" spans="1:3" ht="30" customHeight="1" x14ac:dyDescent="0.3">
      <c r="A20" s="122"/>
      <c r="B20" s="84">
        <v>43711</v>
      </c>
      <c r="C20" s="74" t="s">
        <v>133</v>
      </c>
    </row>
    <row r="21" spans="1:3" ht="30" customHeight="1" x14ac:dyDescent="0.3">
      <c r="A21" s="122"/>
      <c r="B21" s="78" t="s">
        <v>134</v>
      </c>
      <c r="C21" s="74" t="s">
        <v>135</v>
      </c>
    </row>
    <row r="22" spans="1:3" ht="30" customHeight="1" thickBot="1" x14ac:dyDescent="0.35">
      <c r="A22" s="123"/>
      <c r="B22" s="79">
        <v>43589</v>
      </c>
      <c r="C22" s="75" t="s">
        <v>136</v>
      </c>
    </row>
    <row r="23" spans="1:3" ht="30" customHeight="1" x14ac:dyDescent="0.3">
      <c r="A23" s="121" t="s">
        <v>137</v>
      </c>
      <c r="B23" s="83" t="s">
        <v>164</v>
      </c>
      <c r="C23" s="73" t="s">
        <v>110</v>
      </c>
    </row>
    <row r="24" spans="1:3" ht="30" customHeight="1" thickBot="1" x14ac:dyDescent="0.35">
      <c r="A24" s="123"/>
      <c r="B24" s="79" t="s">
        <v>120</v>
      </c>
      <c r="C24" s="75" t="s">
        <v>114</v>
      </c>
    </row>
    <row r="25" spans="1:3" ht="30" customHeight="1" thickBot="1" x14ac:dyDescent="0.35">
      <c r="A25" s="72" t="s">
        <v>138</v>
      </c>
      <c r="B25" s="81" t="s">
        <v>139</v>
      </c>
      <c r="C25" s="76" t="s">
        <v>140</v>
      </c>
    </row>
    <row r="26" spans="1:3" x14ac:dyDescent="0.3">
      <c r="B26" s="70"/>
      <c r="C26" s="69"/>
    </row>
    <row r="27" spans="1:3" x14ac:dyDescent="0.3">
      <c r="C27" s="69"/>
    </row>
  </sheetData>
  <mergeCells count="7">
    <mergeCell ref="A17:A22"/>
    <mergeCell ref="A23:A24"/>
    <mergeCell ref="A1:C1"/>
    <mergeCell ref="A2:C2"/>
    <mergeCell ref="A4:A6"/>
    <mergeCell ref="A7:A9"/>
    <mergeCell ref="A13:A16"/>
  </mergeCells>
  <pageMargins left="0.7" right="0.7" top="0.75" bottom="0.75" header="0.3" footer="0.3"/>
  <pageSetup scale="8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Heritage</dc:creator>
  <cp:lastModifiedBy>user</cp:lastModifiedBy>
  <cp:lastPrinted>2018-12-04T10:19:25Z</cp:lastPrinted>
  <dcterms:created xsi:type="dcterms:W3CDTF">2018-10-26T07:12:33Z</dcterms:created>
  <dcterms:modified xsi:type="dcterms:W3CDTF">2019-07-22T13:41:35Z</dcterms:modified>
</cp:coreProperties>
</file>