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4f486850d8b84a/"/>
    </mc:Choice>
  </mc:AlternateContent>
  <xr:revisionPtr revIDLastSave="96" documentId="8_{DB293981-3BA4-4623-B591-F45DDEC734A9}" xr6:coauthVersionLast="47" xr6:coauthVersionMax="47" xr10:uidLastSave="{5F7553AB-BE89-4C10-A9A8-8CB738DAC393}"/>
  <bookViews>
    <workbookView xWindow="-120" yWindow="-120" windowWidth="29040" windowHeight="15720" xr2:uid="{7764989C-CD23-4C0B-9475-0381DD26C929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9" i="3"/>
  <c r="B8" i="3"/>
  <c r="B7" i="3"/>
  <c r="B6" i="3"/>
  <c r="B3" i="3"/>
  <c r="E6" i="2"/>
  <c r="B6" i="2"/>
  <c r="H3" i="1"/>
  <c r="I3" i="1" l="1"/>
  <c r="J3" i="1" s="1"/>
  <c r="H5" i="1"/>
  <c r="I5" i="1" s="1"/>
  <c r="H4" i="1"/>
  <c r="I4" i="1" s="1"/>
  <c r="H6" i="1"/>
  <c r="I6" i="1" s="1"/>
  <c r="K3" i="1" l="1"/>
  <c r="M3" i="1"/>
  <c r="L3" i="1"/>
  <c r="M4" i="1"/>
  <c r="L4" i="1"/>
  <c r="K4" i="1"/>
  <c r="J4" i="1"/>
  <c r="J6" i="1"/>
  <c r="M6" i="1"/>
  <c r="L6" i="1"/>
  <c r="K6" i="1"/>
  <c r="M5" i="1"/>
  <c r="L5" i="1"/>
  <c r="K5" i="1"/>
  <c r="J5" i="1"/>
</calcChain>
</file>

<file path=xl/sharedStrings.xml><?xml version="1.0" encoding="utf-8"?>
<sst xmlns="http://schemas.openxmlformats.org/spreadsheetml/2006/main" count="30" uniqueCount="23">
  <si>
    <t>Dias</t>
  </si>
  <si>
    <t>Cob. Total</t>
  </si>
  <si>
    <t>FDS</t>
  </si>
  <si>
    <t>Percentual</t>
  </si>
  <si>
    <t>Valor Final</t>
  </si>
  <si>
    <t>Dias uso</t>
  </si>
  <si>
    <t>Diaria</t>
  </si>
  <si>
    <t>Diaria Fim</t>
  </si>
  <si>
    <t>GAS</t>
  </si>
  <si>
    <t>revisao</t>
  </si>
  <si>
    <t>seguro</t>
  </si>
  <si>
    <t>ipva</t>
  </si>
  <si>
    <t>depreciacao</t>
  </si>
  <si>
    <t>kwid</t>
  </si>
  <si>
    <t>renegade</t>
  </si>
  <si>
    <t>hb20 24</t>
  </si>
  <si>
    <t>preço</t>
  </si>
  <si>
    <t>revisoes</t>
  </si>
  <si>
    <t>Quantos anos até chegar aos:</t>
  </si>
  <si>
    <t>R$ 25.000,00</t>
  </si>
  <si>
    <t>R$ 50.000,00</t>
  </si>
  <si>
    <t>R$ 75.000,00</t>
  </si>
  <si>
    <t>R$ 100.000,00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</si>
</sst>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rgb="FF444444"/>
      <name val="Arial"/>
      <family val="2"/>
    </font>
    <font>
      <b/>
      <sz val="15"/>
      <color rgb="FF444444"/>
      <name val="Arial"/>
      <family val="2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2323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5" fillId="0" borderId="0" applyNumberFormat="0" applyFill="0" applyBorder="0" applyAlignment="0" applyProtection="0"/>
    <xf numFmtId="0" fontId="1" fillId="3" borderId="2" applyNumberFormat="0" applyFont="0" applyAlignment="0" applyProtection="0"/>
  </cellStyleXfs>
  <cellXfs count="19">
    <xf numFmtId="0" fontId="0" fillId="0" borderId="0" xfId="0"/>
    <xf numFmtId="164" fontId="0" fillId="0" borderId="0" xfId="0" applyNumberFormat="1"/>
    <xf numFmtId="9" fontId="0" fillId="0" borderId="0" xfId="2" applyFont="1"/>
    <xf numFmtId="2" fontId="0" fillId="0" borderId="0" xfId="1" applyNumberFormat="1" applyFont="1"/>
    <xf numFmtId="165" fontId="0" fillId="0" borderId="0" xfId="1" applyNumberFormat="1" applyFont="1"/>
    <xf numFmtId="8" fontId="0" fillId="0" borderId="0" xfId="0" applyNumberFormat="1"/>
    <xf numFmtId="8" fontId="2" fillId="0" borderId="0" xfId="0" applyNumberFormat="1" applyFont="1"/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8" fontId="3" fillId="0" borderId="0" xfId="0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165" fontId="6" fillId="0" borderId="0" xfId="0" applyNumberFormat="1" applyFont="1"/>
    <xf numFmtId="165" fontId="7" fillId="0" borderId="0" xfId="0" applyNumberFormat="1" applyFont="1"/>
    <xf numFmtId="165" fontId="4" fillId="2" borderId="1" xfId="3" applyNumberFormat="1"/>
    <xf numFmtId="164" fontId="5" fillId="0" borderId="0" xfId="4" applyNumberFormat="1"/>
    <xf numFmtId="2" fontId="0" fillId="3" borderId="2" xfId="5" applyNumberFormat="1" applyFont="1" applyAlignment="1">
      <alignment horizontal="center"/>
    </xf>
  </cellXfs>
  <cellStyles count="6">
    <cellStyle name="Entrada" xfId="3" builtinId="20"/>
    <cellStyle name="Moeda" xfId="1" builtinId="4"/>
    <cellStyle name="Normal" xfId="0" builtinId="0"/>
    <cellStyle name="Nota" xfId="5" builtinId="10"/>
    <cellStyle name="Porcentagem" xfId="2" builtinId="5"/>
    <cellStyle name="Texto de Aviso" xfId="4" builtinId="1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D7379C-5B6F-40EB-B01B-35731F4E4AFF}" name="Tabela2" displayName="Tabela2" ref="A2:M6" totalsRowShown="0" headerRowDxfId="0" dataDxfId="1" headerRowCellStyle="Moeda" dataCellStyle="Moeda">
  <autoFilter ref="A2:M6" xr:uid="{25D7379C-5B6F-40EB-B01B-35731F4E4AFF}"/>
  <tableColumns count="13">
    <tableColumn id="1" xr3:uid="{04E6A3E2-A423-4663-850B-6F632B330929}" name="Diaria"/>
    <tableColumn id="2" xr3:uid="{D4191710-E9D5-4251-A713-9C5E7D4B4289}" name="Cob. Total"/>
    <tableColumn id="3" xr3:uid="{7C82A034-D734-470A-BA1A-31D3FC591C68}" name="Diaria Fim"/>
    <tableColumn id="4" xr3:uid="{18617952-AF9B-423E-A673-BD4D1A934DE0}" name="GAS"/>
    <tableColumn id="5" xr3:uid="{64A21706-77AA-4CB1-B470-22D1A99A470C}" name="Dias"/>
    <tableColumn id="6" xr3:uid="{5340F43A-80F9-4BE2-9C49-CD038BA3B0D8}" name="FDS"/>
    <tableColumn id="7" xr3:uid="{58E71AB4-84DA-43B9-8477-F57F96D0C479}" name="Percentual" dataDxfId="7" dataCellStyle="Porcentagem"/>
    <tableColumn id="8" xr3:uid="{0F556134-05A0-4F88-8EDD-53DEC072FB73}" name="Dias uso">
      <calculatedColumnFormula>$H$3*G3</calculatedColumnFormula>
    </tableColumn>
    <tableColumn id="9" xr3:uid="{3979368F-D12F-4F76-8C22-D9F736BCA772}" name="Valor Final" dataDxfId="6">
      <calculatedColumnFormula>($C$3+$D$3)*H3</calculatedColumnFormula>
    </tableColumn>
    <tableColumn id="10" xr3:uid="{08C9C204-D9C8-4F4B-9E19-5D43523F80FF}" name="R$ 25.000,00" dataDxfId="5" dataCellStyle="Moeda">
      <calculatedColumnFormula>$J$2/I3</calculatedColumnFormula>
    </tableColumn>
    <tableColumn id="11" xr3:uid="{A4F0558E-1BBC-40EF-812C-0FB7A9C9244C}" name="R$ 50.000,00" dataDxfId="4" dataCellStyle="Moeda">
      <calculatedColumnFormula>$K$2/I3</calculatedColumnFormula>
    </tableColumn>
    <tableColumn id="12" xr3:uid="{32666680-101E-4909-A1BA-1403F026A586}" name="R$ 75.000,00" dataDxfId="3" dataCellStyle="Moeda">
      <calculatedColumnFormula>$L$2/I3</calculatedColumnFormula>
    </tableColumn>
    <tableColumn id="13" xr3:uid="{959A2232-F964-49FD-99ED-2E4D94EC5A03}" name="R$ 100.000,00" dataDxfId="2" dataCellStyle="Moeda">
      <calculatedColumnFormula>$M$2/I3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13755-7944-44E0-9CAA-371E2461A353}">
  <dimension ref="A1:M6"/>
  <sheetViews>
    <sheetView tabSelected="1" zoomScale="130" zoomScaleNormal="130" workbookViewId="0">
      <selection activeCell="A4" sqref="A4"/>
    </sheetView>
  </sheetViews>
  <sheetFormatPr defaultRowHeight="15" x14ac:dyDescent="0.25"/>
  <cols>
    <col min="1" max="1" width="10.5703125" bestFit="1" customWidth="1"/>
    <col min="2" max="2" width="10.85546875" customWidth="1"/>
    <col min="3" max="3" width="13.5703125" bestFit="1" customWidth="1"/>
    <col min="4" max="4" width="6" customWidth="1"/>
    <col min="5" max="5" width="7" bestFit="1" customWidth="1"/>
    <col min="6" max="6" width="5.7109375" customWidth="1"/>
    <col min="7" max="7" width="12.85546875" style="2" bestFit="1" customWidth="1"/>
    <col min="8" max="8" width="10.5703125" bestFit="1" customWidth="1"/>
    <col min="9" max="9" width="13.5703125" style="1" bestFit="1" customWidth="1"/>
    <col min="10" max="10" width="14.28515625" style="3" bestFit="1" customWidth="1"/>
    <col min="11" max="12" width="13.85546875" customWidth="1"/>
    <col min="13" max="13" width="15" customWidth="1"/>
  </cols>
  <sheetData>
    <row r="1" spans="1:13" x14ac:dyDescent="0.25">
      <c r="J1" s="18" t="s">
        <v>18</v>
      </c>
      <c r="K1" s="18"/>
      <c r="L1" s="18"/>
      <c r="M1" s="18"/>
    </row>
    <row r="2" spans="1:13" x14ac:dyDescent="0.25">
      <c r="A2" t="s">
        <v>6</v>
      </c>
      <c r="B2" t="s">
        <v>1</v>
      </c>
      <c r="C2" t="s">
        <v>7</v>
      </c>
      <c r="D2" t="s">
        <v>8</v>
      </c>
      <c r="E2" t="s">
        <v>0</v>
      </c>
      <c r="F2" t="s">
        <v>2</v>
      </c>
      <c r="G2" s="2" t="s">
        <v>3</v>
      </c>
      <c r="H2" t="s">
        <v>5</v>
      </c>
      <c r="I2" s="17" t="s">
        <v>4</v>
      </c>
      <c r="J2" s="16" t="s">
        <v>19</v>
      </c>
      <c r="K2" s="16" t="s">
        <v>20</v>
      </c>
      <c r="L2" s="16" t="s">
        <v>21</v>
      </c>
      <c r="M2" s="16" t="s">
        <v>22</v>
      </c>
    </row>
    <row r="3" spans="1:13" x14ac:dyDescent="0.25">
      <c r="A3">
        <v>220</v>
      </c>
      <c r="B3">
        <v>0</v>
      </c>
      <c r="C3">
        <f>A3+B3</f>
        <v>220</v>
      </c>
      <c r="D3">
        <v>20</v>
      </c>
      <c r="E3">
        <v>2</v>
      </c>
      <c r="F3">
        <v>4</v>
      </c>
      <c r="G3" s="2">
        <v>1</v>
      </c>
      <c r="H3">
        <f>E3*F3</f>
        <v>8</v>
      </c>
      <c r="I3" s="1">
        <f>($C$3+$D$3)*H3</f>
        <v>1920</v>
      </c>
      <c r="J3" s="3">
        <f>$J$2/I3</f>
        <v>13.020833333333334</v>
      </c>
      <c r="K3" s="3">
        <f>$K$2/I3</f>
        <v>26.041666666666668</v>
      </c>
      <c r="L3" s="4">
        <f>$L$2/I3</f>
        <v>39.0625</v>
      </c>
      <c r="M3" s="3">
        <f>$M$2/I3</f>
        <v>52.083333333333336</v>
      </c>
    </row>
    <row r="4" spans="1:13" x14ac:dyDescent="0.25">
      <c r="B4">
        <v>38.5</v>
      </c>
      <c r="G4" s="2">
        <v>0.7</v>
      </c>
      <c r="H4">
        <f>$H$3*G4</f>
        <v>5.6</v>
      </c>
      <c r="I4" s="1">
        <f>($C$3+$D$3)*H4</f>
        <v>1344</v>
      </c>
      <c r="J4" s="3">
        <f t="shared" ref="J4:J6" si="0">$J$2/I4</f>
        <v>18.601190476190474</v>
      </c>
      <c r="K4" s="3">
        <f t="shared" ref="K4:K6" si="1">$K$2/I4</f>
        <v>37.202380952380949</v>
      </c>
      <c r="L4" s="4">
        <f t="shared" ref="L4:L6" si="2">$L$2/I4</f>
        <v>55.803571428571431</v>
      </c>
      <c r="M4" s="3">
        <f t="shared" ref="M4:M6" si="3">$M$2/I4</f>
        <v>74.404761904761898</v>
      </c>
    </row>
    <row r="5" spans="1:13" x14ac:dyDescent="0.25">
      <c r="G5" s="2">
        <v>0.5</v>
      </c>
      <c r="H5">
        <f>$H$3*G5</f>
        <v>4</v>
      </c>
      <c r="I5" s="1">
        <f>($C$3+$D$3)*H5</f>
        <v>960</v>
      </c>
      <c r="J5" s="3">
        <f t="shared" si="0"/>
        <v>26.041666666666668</v>
      </c>
      <c r="K5" s="3">
        <f t="shared" si="1"/>
        <v>52.083333333333336</v>
      </c>
      <c r="L5" s="4">
        <f t="shared" si="2"/>
        <v>78.125</v>
      </c>
      <c r="M5" s="3">
        <f t="shared" si="3"/>
        <v>104.16666666666667</v>
      </c>
    </row>
    <row r="6" spans="1:13" x14ac:dyDescent="0.25">
      <c r="G6" s="2">
        <v>0.3</v>
      </c>
      <c r="H6">
        <f>$H$3*G6</f>
        <v>2.4</v>
      </c>
      <c r="I6" s="1">
        <f>($C$3+$D$3)*H6</f>
        <v>576</v>
      </c>
      <c r="J6" s="3">
        <f t="shared" si="0"/>
        <v>43.402777777777779</v>
      </c>
      <c r="K6" s="3">
        <f t="shared" si="1"/>
        <v>86.805555555555557</v>
      </c>
      <c r="L6" s="4">
        <f t="shared" si="2"/>
        <v>130.20833333333334</v>
      </c>
      <c r="M6" s="3">
        <f t="shared" si="3"/>
        <v>173.61111111111111</v>
      </c>
    </row>
  </sheetData>
  <mergeCells count="1">
    <mergeCell ref="J1:M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F644-F045-434F-A8F3-B8B6960BC4B3}">
  <dimension ref="A1:B9"/>
  <sheetViews>
    <sheetView workbookViewId="0">
      <selection activeCell="C8" sqref="C8"/>
    </sheetView>
  </sheetViews>
  <sheetFormatPr defaultRowHeight="15.75" x14ac:dyDescent="0.25"/>
  <cols>
    <col min="1" max="1" width="11.7109375" bestFit="1" customWidth="1"/>
    <col min="2" max="2" width="13.7109375" style="14" bestFit="1" customWidth="1"/>
  </cols>
  <sheetData>
    <row r="1" spans="1:2" x14ac:dyDescent="0.25">
      <c r="A1" t="s">
        <v>15</v>
      </c>
    </row>
    <row r="2" spans="1:2" x14ac:dyDescent="0.25">
      <c r="A2" t="s">
        <v>16</v>
      </c>
      <c r="B2" s="14">
        <v>75999</v>
      </c>
    </row>
    <row r="3" spans="1:2" x14ac:dyDescent="0.25">
      <c r="A3" t="s">
        <v>11</v>
      </c>
      <c r="B3" s="14">
        <f>B2*0.04</f>
        <v>3039.96</v>
      </c>
    </row>
    <row r="4" spans="1:2" x14ac:dyDescent="0.25">
      <c r="A4" t="s">
        <v>10</v>
      </c>
      <c r="B4" s="15">
        <v>3830.83</v>
      </c>
    </row>
    <row r="5" spans="1:2" x14ac:dyDescent="0.25">
      <c r="A5" t="s">
        <v>17</v>
      </c>
      <c r="B5" s="14">
        <v>1200</v>
      </c>
    </row>
    <row r="6" spans="1:2" x14ac:dyDescent="0.25">
      <c r="A6" t="s">
        <v>12</v>
      </c>
      <c r="B6" s="14">
        <f>B2*0.08</f>
        <v>6079.92</v>
      </c>
    </row>
    <row r="7" spans="1:2" ht="15" x14ac:dyDescent="0.25">
      <c r="B7">
        <f>20*104</f>
        <v>2080</v>
      </c>
    </row>
    <row r="8" spans="1:2" x14ac:dyDescent="0.25">
      <c r="B8" s="14">
        <f>SUM(B3:B7)</f>
        <v>16230.71</v>
      </c>
    </row>
    <row r="9" spans="1:2" x14ac:dyDescent="0.25">
      <c r="B9" s="14">
        <f>SUM(B2:B7)</f>
        <v>92229.71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0A09-D6C4-46FC-8593-904263FE4042}">
  <dimension ref="A1:H6"/>
  <sheetViews>
    <sheetView workbookViewId="0">
      <selection activeCell="H2" sqref="H2"/>
    </sheetView>
  </sheetViews>
  <sheetFormatPr defaultRowHeight="15" x14ac:dyDescent="0.25"/>
  <cols>
    <col min="1" max="1" width="11.7109375" bestFit="1" customWidth="1"/>
    <col min="2" max="2" width="17" bestFit="1" customWidth="1"/>
    <col min="4" max="4" width="11.7109375" bestFit="1" customWidth="1"/>
    <col min="5" max="5" width="17" bestFit="1" customWidth="1"/>
    <col min="8" max="8" width="17" bestFit="1" customWidth="1"/>
  </cols>
  <sheetData>
    <row r="1" spans="1:8" x14ac:dyDescent="0.25">
      <c r="A1" s="13" t="s">
        <v>13</v>
      </c>
      <c r="B1" s="13"/>
      <c r="D1" s="13" t="s">
        <v>14</v>
      </c>
      <c r="E1" s="13"/>
    </row>
    <row r="2" spans="1:8" ht="18.75" x14ac:dyDescent="0.25">
      <c r="A2" t="s">
        <v>9</v>
      </c>
      <c r="B2" s="6">
        <v>504</v>
      </c>
      <c r="D2" t="s">
        <v>9</v>
      </c>
      <c r="E2" s="8">
        <v>835</v>
      </c>
      <c r="H2" s="12"/>
    </row>
    <row r="3" spans="1:8" ht="19.5" x14ac:dyDescent="0.3">
      <c r="A3" t="s">
        <v>10</v>
      </c>
      <c r="B3" s="5">
        <v>2117</v>
      </c>
      <c r="D3" t="s">
        <v>10</v>
      </c>
      <c r="E3" s="9">
        <v>4600</v>
      </c>
      <c r="H3" s="11"/>
    </row>
    <row r="4" spans="1:8" ht="19.5" x14ac:dyDescent="0.3">
      <c r="A4" t="s">
        <v>11</v>
      </c>
      <c r="B4" s="6">
        <v>1500</v>
      </c>
      <c r="D4" t="s">
        <v>11</v>
      </c>
      <c r="E4" s="6">
        <v>2580</v>
      </c>
      <c r="H4" s="10"/>
    </row>
    <row r="5" spans="1:8" x14ac:dyDescent="0.25">
      <c r="A5" t="s">
        <v>12</v>
      </c>
      <c r="B5" s="7">
        <v>7878</v>
      </c>
      <c r="D5" t="s">
        <v>12</v>
      </c>
      <c r="E5" s="5">
        <v>5968</v>
      </c>
    </row>
    <row r="6" spans="1:8" x14ac:dyDescent="0.25">
      <c r="B6" s="5">
        <f>SUM(B2:B5)</f>
        <v>11999</v>
      </c>
      <c r="E6">
        <f>SUM(E2:E5)</f>
        <v>13983</v>
      </c>
    </row>
  </sheetData>
  <mergeCells count="2">
    <mergeCell ref="A1:B1"/>
    <mergeCell ref="D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Miranda</dc:creator>
  <cp:lastModifiedBy>Fabio Miranda</cp:lastModifiedBy>
  <dcterms:created xsi:type="dcterms:W3CDTF">2023-11-04T05:09:13Z</dcterms:created>
  <dcterms:modified xsi:type="dcterms:W3CDTF">2023-11-10T02:35:54Z</dcterms:modified>
</cp:coreProperties>
</file>