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jee\Desktop\"/>
    </mc:Choice>
  </mc:AlternateContent>
  <bookViews>
    <workbookView xWindow="0" yWindow="0" windowWidth="19200" windowHeight="11745"/>
  </bookViews>
  <sheets>
    <sheet name="Sheet4" sheetId="1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1" sheetId="11" r:id="rId8"/>
    <sheet name="Sheet12" sheetId="12" r:id="rId9"/>
    <sheet name="Sheet13" sheetId="13" r:id="rId10"/>
    <sheet name="Sheet14" sheetId="14" r:id="rId11"/>
    <sheet name="Sheet15" sheetId="15" r:id="rId12"/>
    <sheet name="Sheet16" sheetId="16" r:id="rId13"/>
    <sheet name="Sheet17" sheetId="17" r:id="rId14"/>
    <sheet name="Sheet18" sheetId="18" r:id="rId15"/>
    <sheet name="Sheet19" sheetId="19" r:id="rId16"/>
    <sheet name="Sheet20" sheetId="20" r:id="rId17"/>
    <sheet name="Sheet21" sheetId="21" r:id="rId18"/>
    <sheet name="Sheet22" sheetId="22" r:id="rId19"/>
    <sheet name="Sheet23" sheetId="23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3" l="1"/>
  <c r="I12" i="23"/>
  <c r="I10" i="23"/>
  <c r="B15" i="1"/>
  <c r="B16" i="1" s="1"/>
  <c r="E17" i="1"/>
  <c r="K15" i="22"/>
  <c r="J6" i="21"/>
  <c r="J7" i="21"/>
  <c r="J8" i="21"/>
  <c r="J9" i="21"/>
  <c r="J10" i="21"/>
  <c r="J11" i="21"/>
  <c r="J12" i="21"/>
  <c r="J13" i="21"/>
  <c r="I8" i="19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6" i="18"/>
  <c r="I6" i="17"/>
  <c r="I9" i="17"/>
  <c r="I8" i="17"/>
  <c r="I7" i="17"/>
  <c r="K13" i="16"/>
  <c r="K10" i="16"/>
  <c r="K6" i="16"/>
  <c r="F7" i="15"/>
  <c r="F8" i="15"/>
  <c r="F9" i="15"/>
  <c r="F10" i="15"/>
  <c r="F9" i="14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E5" i="13"/>
  <c r="F9" i="12"/>
  <c r="F12" i="12"/>
  <c r="F6" i="12"/>
  <c r="G7" i="11"/>
  <c r="G6" i="11"/>
  <c r="G5" i="11"/>
  <c r="F7" i="10"/>
  <c r="G10" i="9"/>
  <c r="H10" i="8"/>
  <c r="H8" i="7"/>
  <c r="E16" i="6"/>
  <c r="E15" i="6"/>
  <c r="E10" i="6"/>
  <c r="E9" i="6"/>
  <c r="E8" i="6"/>
  <c r="E7" i="6"/>
  <c r="E6" i="6"/>
  <c r="F8" i="5"/>
  <c r="F9" i="5"/>
  <c r="F10" i="5"/>
  <c r="F11" i="5"/>
  <c r="F12" i="5"/>
  <c r="F13" i="5"/>
  <c r="F14" i="5"/>
  <c r="F15" i="5"/>
  <c r="F16" i="5"/>
  <c r="B9" i="5"/>
  <c r="B10" i="5" s="1"/>
  <c r="B11" i="5" s="1"/>
  <c r="B12" i="5" s="1"/>
  <c r="B13" i="5" s="1"/>
  <c r="B14" i="5" s="1"/>
  <c r="B15" i="5" s="1"/>
  <c r="B16" i="5" s="1"/>
  <c r="B10" i="1"/>
  <c r="B11" i="1" s="1"/>
  <c r="B12" i="1" s="1"/>
  <c r="B13" i="1" s="1"/>
  <c r="B14" i="1" s="1"/>
  <c r="B9" i="1"/>
</calcChain>
</file>

<file path=xl/sharedStrings.xml><?xml version="1.0" encoding="utf-8"?>
<sst xmlns="http://schemas.openxmlformats.org/spreadsheetml/2006/main" count="239" uniqueCount="112">
  <si>
    <t>SUM</t>
  </si>
  <si>
    <t>Column2</t>
  </si>
  <si>
    <t>Column3</t>
  </si>
  <si>
    <t>Sr no.</t>
  </si>
  <si>
    <t>Price</t>
  </si>
  <si>
    <t>Qty</t>
  </si>
  <si>
    <t>Items</t>
  </si>
  <si>
    <t>keyboard</t>
  </si>
  <si>
    <t>mouse</t>
  </si>
  <si>
    <t>data cable</t>
  </si>
  <si>
    <t>cpu</t>
  </si>
  <si>
    <t>led</t>
  </si>
  <si>
    <t>lcd</t>
  </si>
  <si>
    <t>ram</t>
  </si>
  <si>
    <t>dvd</t>
  </si>
  <si>
    <t>remote</t>
  </si>
  <si>
    <t>Total</t>
  </si>
  <si>
    <t>PRODUCT</t>
  </si>
  <si>
    <t>TOTAL PER ITEM</t>
  </si>
  <si>
    <t>PROPER</t>
  </si>
  <si>
    <t>ASHFAQ</t>
  </si>
  <si>
    <t>ALI</t>
  </si>
  <si>
    <t>KAmRAN</t>
  </si>
  <si>
    <t>AlI</t>
  </si>
  <si>
    <t>zAMaN</t>
  </si>
  <si>
    <t>aShFAQ</t>
  </si>
  <si>
    <t>AmjAD</t>
  </si>
  <si>
    <t>apPle</t>
  </si>
  <si>
    <t>maNgO</t>
  </si>
  <si>
    <t>MAX</t>
  </si>
  <si>
    <t>NAME</t>
  </si>
  <si>
    <t>MARKS</t>
  </si>
  <si>
    <t>USMAN</t>
  </si>
  <si>
    <t>GULL</t>
  </si>
  <si>
    <t>ABDUL</t>
  </si>
  <si>
    <t>REHMAN</t>
  </si>
  <si>
    <t>MAHIRA</t>
  </si>
  <si>
    <t>BUSHRA</t>
  </si>
  <si>
    <t>MUJEEB</t>
  </si>
  <si>
    <t>ZEESHAN</t>
  </si>
  <si>
    <t xml:space="preserve">MIN </t>
  </si>
  <si>
    <t>LARGE</t>
  </si>
  <si>
    <t>TOTAL MARKS</t>
  </si>
  <si>
    <t>SMALL</t>
  </si>
  <si>
    <t>DATE</t>
  </si>
  <si>
    <t>TODAY</t>
  </si>
  <si>
    <t>YESTERDAY</t>
  </si>
  <si>
    <t>TOMORROW</t>
  </si>
  <si>
    <t>TIME</t>
  </si>
  <si>
    <t>NOW</t>
  </si>
  <si>
    <t>del blank cells</t>
  </si>
  <si>
    <t>SUN</t>
  </si>
  <si>
    <t>MON</t>
  </si>
  <si>
    <t>TUE</t>
  </si>
  <si>
    <t>WED</t>
  </si>
  <si>
    <t>THU</t>
  </si>
  <si>
    <t>FRI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</si>
  <si>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</si>
  <si>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</si>
  <si>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</si>
  <si>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</si>
  <si>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</si>
  <si>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</si>
  <si>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</si>
  <si>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</si>
  <si>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</si>
  <si>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</si>
  <si>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</si>
  <si>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</si>
  <si>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0</t>
  </si>
  <si>
    <t>LEN</t>
  </si>
  <si>
    <t>ID</t>
  </si>
  <si>
    <t>DIGIT</t>
  </si>
  <si>
    <t>XPPEOPE</t>
  </si>
  <si>
    <t>DWAED</t>
  </si>
  <si>
    <t>DADADDAD</t>
  </si>
  <si>
    <t>DADAWWWEWEA</t>
  </si>
  <si>
    <t>COUNT</t>
  </si>
  <si>
    <t>AHMED</t>
  </si>
  <si>
    <t>AFREEN</t>
  </si>
  <si>
    <t>UMAIR</t>
  </si>
  <si>
    <t>AIZEL</t>
  </si>
  <si>
    <t>RIAZ</t>
  </si>
  <si>
    <t>COUNTA</t>
  </si>
  <si>
    <t>COUNTBLANK</t>
  </si>
  <si>
    <t>CONCATENATE</t>
  </si>
  <si>
    <t>FIRST NAME</t>
  </si>
  <si>
    <t>LAST NAME</t>
  </si>
  <si>
    <t>FULL NAME</t>
  </si>
  <si>
    <t>NAUMAN</t>
  </si>
  <si>
    <t>KHAN</t>
  </si>
  <si>
    <t>ROMAN</t>
  </si>
  <si>
    <t>NUMBER</t>
  </si>
  <si>
    <t>AVERAGE</t>
  </si>
  <si>
    <t>GRADE</t>
  </si>
  <si>
    <t>AVERAGE MARKS</t>
  </si>
  <si>
    <t>ZERO FIX</t>
  </si>
  <si>
    <t>PERCENTAGE</t>
  </si>
  <si>
    <t>MATH</t>
  </si>
  <si>
    <t>PHY</t>
  </si>
  <si>
    <t>CHEM</t>
  </si>
  <si>
    <t>OBTAIN MARKS</t>
  </si>
  <si>
    <t>HINA</t>
  </si>
  <si>
    <t>RAFEY</t>
  </si>
  <si>
    <t>ALINA</t>
  </si>
  <si>
    <t>ARIB</t>
  </si>
  <si>
    <t>P</t>
  </si>
  <si>
    <t>A</t>
  </si>
  <si>
    <t>TRIM TEXT</t>
  </si>
  <si>
    <t xml:space="preserve">AD     ADA   </t>
  </si>
  <si>
    <t>ROUND NUMBER</t>
  </si>
  <si>
    <t>ROLL NO. 303 - MujeebAshfaq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</si>
</sst>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0" tint="-0.14999847407452621"/>
      <name val="Algerian"/>
      <family val="5"/>
    </font>
    <font>
      <b/>
      <sz val="20"/>
      <color theme="1"/>
      <name val="Arial Black"/>
      <family val="2"/>
    </font>
    <font>
      <sz val="20"/>
      <color theme="1"/>
      <name val="Algerian"/>
      <family val="5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/>
    <xf numFmtId="18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9" fillId="0" borderId="0" xfId="0" applyFont="1"/>
    <xf numFmtId="0" fontId="2" fillId="6" borderId="0" xfId="0" applyFont="1" applyFill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7:E17" totalsRowShown="0">
  <autoFilter ref="B7:E17"/>
  <tableColumns count="4">
    <tableColumn id="1" name="Sr no."/>
    <tableColumn id="2" name="Qty"/>
    <tableColumn id="3" name="Items"/>
    <tableColumn id="4" name="Price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D5:J13" totalsRowShown="0">
  <autoFilter ref="D5:J13"/>
  <tableColumns count="7">
    <tableColumn id="1" name="NAME"/>
    <tableColumn id="2" name="MATH"/>
    <tableColumn id="3" name="PHY"/>
    <tableColumn id="4" name="CHEM"/>
    <tableColumn id="5" name="TOTAL MARKS"/>
    <tableColumn id="6" name="OBTAIN MARKS"/>
    <tableColumn id="7" name="PERCENTAGE" dataDxfId="0">
      <calculatedColumnFormula>Table15[[#This Row],[OBTAIN MARKS]]*100/Table15[[#This Row],[TOTAL MARKS]]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7:F17" totalsRowShown="0">
  <autoFilter ref="B7:F17"/>
  <tableColumns count="5">
    <tableColumn id="1" name="Sr no."/>
    <tableColumn id="2" name="Qty"/>
    <tableColumn id="3" name="Items"/>
    <tableColumn id="4" name="Price"/>
    <tableColumn id="5" name="TOTAL PER ITEM" dataDxfId="2">
      <calculatedColumnFormula>PRODUCT(Table14[[#This Row],[Items]:[Price]])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6:E16" totalsRowShown="0">
  <autoFilter ref="D6:E16"/>
  <tableColumns count="2">
    <tableColumn id="1" name="NAME"/>
    <tableColumn id="2" name="MARK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5" name="Table46" displayName="Table46" ref="D8:E18" totalsRowShown="0">
  <autoFilter ref="D8:E18"/>
  <tableColumns count="2">
    <tableColumn id="1" name="NAME"/>
    <tableColumn id="2" name="MARKS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C7:D14" totalsRowShown="0">
  <autoFilter ref="C7:D14"/>
  <tableColumns count="2">
    <tableColumn id="1" name="NAME"/>
    <tableColumn id="2" name="TOTAL MARKS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id="8" name="Table79" displayName="Table79" ref="B4:C11" totalsRowShown="0">
  <autoFilter ref="B4:C11"/>
  <tableColumns count="2">
    <tableColumn id="1" name="NAME"/>
    <tableColumn id="2" name="TOTAL MARKS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F7:H25" totalsRowShown="0">
  <autoFilter ref="F7:H25"/>
  <tableColumns count="3">
    <tableColumn id="1" name="0"/>
    <tableColumn id="2" name="Column2"/>
    <tableColumn id="3" name="Column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E6:F10" totalsRowShown="0">
  <autoFilter ref="E6:F10"/>
  <tableColumns count="2">
    <tableColumn id="1" name="ID"/>
    <tableColumn id="2" name="DIGIT" dataDxfId="1">
      <calculatedColumnFormula>LEN(Table10[[#This Row],[ID]])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14" name="Table415" displayName="Table415" ref="E6:G16" totalsRowShown="0">
  <autoFilter ref="E6:G16"/>
  <tableColumns count="3">
    <tableColumn id="1" name="NAME"/>
    <tableColumn id="2" name="MARKS"/>
    <tableColumn id="4" name="GRAD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7"/>
  <sheetViews>
    <sheetView tabSelected="1" zoomScale="145" zoomScaleNormal="145" workbookViewId="0">
      <selection activeCell="H9" sqref="H9:J10"/>
    </sheetView>
  </sheetViews>
  <sheetFormatPr defaultRowHeight="15" x14ac:dyDescent="0.25"/>
  <cols>
    <col min="2" max="4" width="11" customWidth="1"/>
  </cols>
  <sheetData>
    <row r="5" spans="2:10" ht="15" customHeight="1" x14ac:dyDescent="0.25">
      <c r="B5" s="16" t="s">
        <v>0</v>
      </c>
      <c r="C5" s="16"/>
      <c r="D5" s="16"/>
      <c r="E5" s="16"/>
    </row>
    <row r="6" spans="2:10" ht="15" customHeight="1" x14ac:dyDescent="0.25">
      <c r="B6" s="16"/>
      <c r="C6" s="16"/>
      <c r="D6" s="16"/>
      <c r="E6" s="16"/>
    </row>
    <row r="7" spans="2:10" x14ac:dyDescent="0.25">
      <c r="B7" t="s">
        <v>3</v>
      </c>
      <c r="C7" t="s">
        <v>5</v>
      </c>
      <c r="D7" t="s">
        <v>6</v>
      </c>
      <c r="E7" t="s">
        <v>4</v>
      </c>
    </row>
    <row r="8" spans="2:10" x14ac:dyDescent="0.25">
      <c r="B8">
        <v>1</v>
      </c>
      <c r="C8" t="s">
        <v>7</v>
      </c>
      <c r="D8">
        <v>5</v>
      </c>
      <c r="E8">
        <v>600</v>
      </c>
    </row>
    <row r="9" spans="2:10" x14ac:dyDescent="0.25">
      <c r="B9">
        <f>B8+1</f>
        <v>2</v>
      </c>
      <c r="C9" t="s">
        <v>8</v>
      </c>
      <c r="D9">
        <v>2</v>
      </c>
      <c r="E9">
        <v>400</v>
      </c>
      <c r="H9" s="35" t="s">
        <v>111</v>
      </c>
      <c r="I9" s="35"/>
      <c r="J9" s="35"/>
    </row>
    <row r="10" spans="2:10" x14ac:dyDescent="0.25">
      <c r="B10">
        <f t="shared" ref="B10:B16" si="0">B9+1</f>
        <v>3</v>
      </c>
      <c r="C10" t="s">
        <v>9</v>
      </c>
      <c r="D10">
        <v>3</v>
      </c>
      <c r="E10">
        <v>345</v>
      </c>
      <c r="H10" s="35"/>
      <c r="I10" s="35"/>
      <c r="J10" s="35"/>
    </row>
    <row r="11" spans="2:10" x14ac:dyDescent="0.25">
      <c r="B11">
        <f t="shared" si="0"/>
        <v>4</v>
      </c>
      <c r="C11" t="s">
        <v>10</v>
      </c>
      <c r="D11">
        <v>7</v>
      </c>
      <c r="E11">
        <v>60</v>
      </c>
    </row>
    <row r="12" spans="2:10" x14ac:dyDescent="0.25">
      <c r="B12">
        <f t="shared" si="0"/>
        <v>5</v>
      </c>
      <c r="C12" t="s">
        <v>11</v>
      </c>
      <c r="D12">
        <v>5</v>
      </c>
      <c r="E12">
        <v>699</v>
      </c>
    </row>
    <row r="13" spans="2:10" x14ac:dyDescent="0.25">
      <c r="B13">
        <f t="shared" si="0"/>
        <v>6</v>
      </c>
      <c r="C13" t="s">
        <v>12</v>
      </c>
      <c r="D13">
        <v>4</v>
      </c>
      <c r="E13">
        <v>322</v>
      </c>
    </row>
    <row r="14" spans="2:10" x14ac:dyDescent="0.25">
      <c r="B14">
        <f t="shared" si="0"/>
        <v>7</v>
      </c>
      <c r="C14" t="s">
        <v>13</v>
      </c>
      <c r="D14">
        <v>7</v>
      </c>
      <c r="E14">
        <v>120</v>
      </c>
    </row>
    <row r="15" spans="2:10" x14ac:dyDescent="0.25">
      <c r="B15">
        <f t="shared" si="0"/>
        <v>8</v>
      </c>
      <c r="C15" t="s">
        <v>14</v>
      </c>
      <c r="D15">
        <v>9</v>
      </c>
      <c r="E15">
        <v>677</v>
      </c>
    </row>
    <row r="16" spans="2:10" x14ac:dyDescent="0.25">
      <c r="B16">
        <f t="shared" si="0"/>
        <v>9</v>
      </c>
      <c r="C16" t="s">
        <v>15</v>
      </c>
      <c r="D16">
        <v>9</v>
      </c>
      <c r="E16">
        <v>566</v>
      </c>
    </row>
    <row r="17" spans="2:5" x14ac:dyDescent="0.25">
      <c r="B17" s="1" t="s">
        <v>16</v>
      </c>
      <c r="C17" s="2"/>
      <c r="D17" s="2"/>
      <c r="E17" s="2">
        <f>SUM(E8:E16)</f>
        <v>3789</v>
      </c>
    </row>
  </sheetData>
  <mergeCells count="2">
    <mergeCell ref="B5:E6"/>
    <mergeCell ref="H9:J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6"/>
  <sheetViews>
    <sheetView zoomScale="145" zoomScaleNormal="145" workbookViewId="0">
      <selection activeCell="I3" sqref="I3:K4"/>
    </sheetView>
  </sheetViews>
  <sheetFormatPr defaultRowHeight="15" x14ac:dyDescent="0.25"/>
  <cols>
    <col min="5" max="5" width="15.85546875" bestFit="1" customWidth="1"/>
  </cols>
  <sheetData>
    <row r="3" spans="5:11" x14ac:dyDescent="0.25">
      <c r="E3" s="24" t="s">
        <v>49</v>
      </c>
      <c r="F3" s="24"/>
      <c r="G3" s="24"/>
      <c r="I3" s="35" t="s">
        <v>111</v>
      </c>
      <c r="J3" s="35"/>
      <c r="K3" s="35"/>
    </row>
    <row r="4" spans="5:11" x14ac:dyDescent="0.25">
      <c r="E4" s="24"/>
      <c r="F4" s="24"/>
      <c r="G4" s="24"/>
      <c r="I4" s="35"/>
      <c r="J4" s="35"/>
      <c r="K4" s="35"/>
    </row>
    <row r="5" spans="5:11" x14ac:dyDescent="0.25">
      <c r="E5" s="25">
        <f ca="1">NOW()</f>
        <v>45615.536646180553</v>
      </c>
      <c r="F5" s="25"/>
      <c r="G5" s="25"/>
    </row>
    <row r="6" spans="5:11" x14ac:dyDescent="0.25">
      <c r="E6" s="25"/>
      <c r="F6" s="25"/>
      <c r="G6" s="25"/>
    </row>
  </sheetData>
  <mergeCells count="3">
    <mergeCell ref="E3:G4"/>
    <mergeCell ref="E5:G6"/>
    <mergeCell ref="I3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3"/>
  <sheetViews>
    <sheetView zoomScale="130" zoomScaleNormal="130" workbookViewId="0">
      <selection activeCell="J18" sqref="J18:L19"/>
    </sheetView>
  </sheetViews>
  <sheetFormatPr defaultRowHeight="15" x14ac:dyDescent="0.25"/>
  <cols>
    <col min="5" max="9" width="11" customWidth="1"/>
  </cols>
  <sheetData>
    <row r="5" spans="5:9" ht="15" customHeight="1" x14ac:dyDescent="0.25">
      <c r="E5" s="24" t="s">
        <v>50</v>
      </c>
      <c r="F5" s="24"/>
      <c r="G5" s="24"/>
      <c r="H5" s="24"/>
      <c r="I5" s="24"/>
    </row>
    <row r="6" spans="5:9" ht="15" customHeight="1" x14ac:dyDescent="0.25">
      <c r="E6" s="24"/>
      <c r="F6" s="24"/>
      <c r="G6" s="24"/>
      <c r="H6" s="24"/>
      <c r="I6" s="24"/>
    </row>
    <row r="7" spans="5:9" x14ac:dyDescent="0.25">
      <c r="F7" t="s">
        <v>69</v>
      </c>
      <c r="G7" t="s">
        <v>1</v>
      </c>
      <c r="H7" t="s">
        <v>2</v>
      </c>
    </row>
    <row r="8" spans="5:9" x14ac:dyDescent="0.25">
      <c r="F8">
        <v>1</v>
      </c>
      <c r="G8" t="s">
        <v>51</v>
      </c>
      <c r="H8" t="s">
        <v>58</v>
      </c>
    </row>
    <row r="9" spans="5:9" x14ac:dyDescent="0.25">
      <c r="F9">
        <f>F8+1</f>
        <v>2</v>
      </c>
      <c r="G9" t="s">
        <v>52</v>
      </c>
      <c r="H9" t="s">
        <v>59</v>
      </c>
    </row>
    <row r="10" spans="5:9" x14ac:dyDescent="0.25">
      <c r="F10">
        <f t="shared" ref="F10:F23" si="0">F9+1</f>
        <v>3</v>
      </c>
      <c r="G10" t="s">
        <v>53</v>
      </c>
      <c r="H10" t="s">
        <v>60</v>
      </c>
    </row>
    <row r="11" spans="5:9" x14ac:dyDescent="0.25">
      <c r="F11">
        <f t="shared" si="0"/>
        <v>4</v>
      </c>
      <c r="G11" t="s">
        <v>54</v>
      </c>
      <c r="H11" t="s">
        <v>61</v>
      </c>
    </row>
    <row r="12" spans="5:9" x14ac:dyDescent="0.25">
      <c r="F12">
        <f t="shared" si="0"/>
        <v>5</v>
      </c>
      <c r="G12" t="s">
        <v>55</v>
      </c>
      <c r="H12" t="s">
        <v>62</v>
      </c>
    </row>
    <row r="13" spans="5:9" x14ac:dyDescent="0.25">
      <c r="F13">
        <f t="shared" si="0"/>
        <v>6</v>
      </c>
      <c r="G13" t="s">
        <v>56</v>
      </c>
      <c r="H13" t="s">
        <v>63</v>
      </c>
    </row>
    <row r="14" spans="5:9" x14ac:dyDescent="0.25">
      <c r="F14">
        <f t="shared" si="0"/>
        <v>7</v>
      </c>
      <c r="G14" t="s">
        <v>57</v>
      </c>
      <c r="H14" t="s">
        <v>64</v>
      </c>
    </row>
    <row r="15" spans="5:9" x14ac:dyDescent="0.25">
      <c r="F15">
        <f t="shared" si="0"/>
        <v>8</v>
      </c>
      <c r="G15" t="s">
        <v>51</v>
      </c>
      <c r="H15" t="s">
        <v>65</v>
      </c>
    </row>
    <row r="16" spans="5:9" x14ac:dyDescent="0.25">
      <c r="F16">
        <f t="shared" si="0"/>
        <v>9</v>
      </c>
      <c r="G16" t="s">
        <v>52</v>
      </c>
      <c r="H16" t="s">
        <v>66</v>
      </c>
    </row>
    <row r="17" spans="6:12" x14ac:dyDescent="0.25">
      <c r="F17">
        <f t="shared" si="0"/>
        <v>10</v>
      </c>
      <c r="G17" t="s">
        <v>53</v>
      </c>
      <c r="H17" t="s">
        <v>67</v>
      </c>
    </row>
    <row r="18" spans="6:12" x14ac:dyDescent="0.25">
      <c r="F18">
        <f t="shared" si="0"/>
        <v>11</v>
      </c>
      <c r="G18" t="s">
        <v>54</v>
      </c>
      <c r="H18" t="s">
        <v>68</v>
      </c>
      <c r="J18" s="35" t="s">
        <v>111</v>
      </c>
      <c r="K18" s="35"/>
      <c r="L18" s="35"/>
    </row>
    <row r="19" spans="6:12" x14ac:dyDescent="0.25">
      <c r="F19">
        <f t="shared" si="0"/>
        <v>12</v>
      </c>
      <c r="G19" t="s">
        <v>55</v>
      </c>
      <c r="H19" t="s">
        <v>58</v>
      </c>
      <c r="J19" s="35"/>
      <c r="K19" s="35"/>
      <c r="L19" s="35"/>
    </row>
    <row r="20" spans="6:12" x14ac:dyDescent="0.25">
      <c r="F20">
        <f t="shared" si="0"/>
        <v>13</v>
      </c>
      <c r="G20" t="s">
        <v>56</v>
      </c>
      <c r="H20" t="s">
        <v>59</v>
      </c>
    </row>
    <row r="21" spans="6:12" x14ac:dyDescent="0.25">
      <c r="F21">
        <f t="shared" si="0"/>
        <v>14</v>
      </c>
      <c r="G21" t="s">
        <v>57</v>
      </c>
      <c r="H21" t="s">
        <v>60</v>
      </c>
    </row>
    <row r="22" spans="6:12" x14ac:dyDescent="0.25">
      <c r="F22">
        <f t="shared" si="0"/>
        <v>15</v>
      </c>
      <c r="H22" t="s">
        <v>61</v>
      </c>
    </row>
    <row r="23" spans="6:12" x14ac:dyDescent="0.25">
      <c r="F23">
        <f t="shared" si="0"/>
        <v>16</v>
      </c>
    </row>
  </sheetData>
  <mergeCells count="2">
    <mergeCell ref="E5:I6"/>
    <mergeCell ref="J18:L19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0"/>
  <sheetViews>
    <sheetView zoomScale="145" zoomScaleNormal="145" workbookViewId="0">
      <selection activeCell="I4" sqref="I4:K5"/>
    </sheetView>
  </sheetViews>
  <sheetFormatPr defaultRowHeight="15" x14ac:dyDescent="0.25"/>
  <cols>
    <col min="5" max="7" width="11" customWidth="1"/>
  </cols>
  <sheetData>
    <row r="4" spans="5:11" ht="15" customHeight="1" x14ac:dyDescent="0.25">
      <c r="E4" s="24" t="s">
        <v>70</v>
      </c>
      <c r="F4" s="24"/>
      <c r="G4" s="24"/>
      <c r="I4" s="35" t="s">
        <v>111</v>
      </c>
      <c r="J4" s="35"/>
      <c r="K4" s="35"/>
    </row>
    <row r="5" spans="5:11" ht="15" customHeight="1" x14ac:dyDescent="0.25">
      <c r="E5" s="24"/>
      <c r="F5" s="24"/>
      <c r="G5" s="24"/>
      <c r="I5" s="35"/>
      <c r="J5" s="35"/>
      <c r="K5" s="35"/>
    </row>
    <row r="6" spans="5:11" x14ac:dyDescent="0.25">
      <c r="E6" t="s">
        <v>71</v>
      </c>
      <c r="F6" t="s">
        <v>72</v>
      </c>
    </row>
    <row r="7" spans="5:11" x14ac:dyDescent="0.25">
      <c r="E7" t="s">
        <v>73</v>
      </c>
      <c r="F7">
        <f>LEN(Table10[[#This Row],[ID]])</f>
        <v>7</v>
      </c>
    </row>
    <row r="8" spans="5:11" x14ac:dyDescent="0.25">
      <c r="E8" t="s">
        <v>74</v>
      </c>
      <c r="F8">
        <f>LEN(Table10[[#This Row],[ID]])</f>
        <v>5</v>
      </c>
    </row>
    <row r="9" spans="5:11" x14ac:dyDescent="0.25">
      <c r="E9" t="s">
        <v>75</v>
      </c>
      <c r="F9">
        <f>LEN(Table10[[#This Row],[ID]])</f>
        <v>8</v>
      </c>
    </row>
    <row r="10" spans="5:11" x14ac:dyDescent="0.25">
      <c r="E10" t="s">
        <v>76</v>
      </c>
      <c r="F10">
        <f>LEN(Table10[[#This Row],[ID]])</f>
        <v>11</v>
      </c>
    </row>
  </sheetData>
  <mergeCells count="2">
    <mergeCell ref="E4:G5"/>
    <mergeCell ref="I4:K5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4"/>
  <sheetViews>
    <sheetView zoomScale="115" zoomScaleNormal="115" workbookViewId="0">
      <selection activeCell="M2" sqref="M2:O3"/>
    </sheetView>
  </sheetViews>
  <sheetFormatPr defaultRowHeight="15" x14ac:dyDescent="0.25"/>
  <sheetData>
    <row r="2" spans="4:16" x14ac:dyDescent="0.25">
      <c r="M2" s="35" t="s">
        <v>111</v>
      </c>
      <c r="N2" s="35"/>
      <c r="O2" s="35"/>
    </row>
    <row r="3" spans="4:16" ht="15" customHeight="1" x14ac:dyDescent="0.25">
      <c r="D3" s="24" t="s">
        <v>77</v>
      </c>
      <c r="E3" s="24"/>
      <c r="F3" s="24"/>
      <c r="G3" s="24"/>
      <c r="H3" s="24"/>
      <c r="M3" s="35"/>
      <c r="N3" s="35"/>
      <c r="O3" s="35"/>
    </row>
    <row r="4" spans="4:16" ht="15" customHeight="1" thickBot="1" x14ac:dyDescent="0.3">
      <c r="D4" s="24"/>
      <c r="E4" s="24"/>
      <c r="F4" s="24"/>
      <c r="G4" s="24"/>
      <c r="H4" s="24"/>
    </row>
    <row r="5" spans="4:16" ht="15.75" thickBot="1" x14ac:dyDescent="0.3">
      <c r="D5" s="5">
        <v>25</v>
      </c>
      <c r="E5" s="5" t="s">
        <v>80</v>
      </c>
      <c r="F5" s="5" t="s">
        <v>80</v>
      </c>
      <c r="G5" s="5" t="s">
        <v>78</v>
      </c>
      <c r="H5" s="6"/>
    </row>
    <row r="6" spans="4:16" ht="15.75" thickBot="1" x14ac:dyDescent="0.3">
      <c r="D6" s="5">
        <v>50</v>
      </c>
      <c r="E6" s="5"/>
      <c r="F6" s="6"/>
      <c r="G6" s="5">
        <v>56</v>
      </c>
      <c r="H6" s="6"/>
      <c r="K6">
        <f>COUNT(D5:H14)</f>
        <v>12</v>
      </c>
      <c r="L6" s="24" t="s">
        <v>77</v>
      </c>
      <c r="M6" s="24"/>
      <c r="N6" s="24"/>
      <c r="O6" s="24"/>
      <c r="P6" s="24"/>
    </row>
    <row r="7" spans="4:16" ht="15.75" thickBot="1" x14ac:dyDescent="0.3">
      <c r="D7" s="5" t="s">
        <v>78</v>
      </c>
      <c r="E7" s="5"/>
      <c r="F7" s="6"/>
      <c r="G7" s="5" t="s">
        <v>78</v>
      </c>
      <c r="H7" s="6" t="s">
        <v>78</v>
      </c>
      <c r="L7" s="24"/>
      <c r="M7" s="24"/>
      <c r="N7" s="24"/>
      <c r="O7" s="24"/>
      <c r="P7" s="24"/>
    </row>
    <row r="8" spans="4:16" ht="15.75" thickBot="1" x14ac:dyDescent="0.3">
      <c r="D8" s="5">
        <v>26</v>
      </c>
      <c r="E8" s="5">
        <v>56</v>
      </c>
      <c r="F8" s="6"/>
      <c r="G8" s="7"/>
      <c r="H8" s="7"/>
    </row>
    <row r="9" spans="4:16" ht="15.75" thickBot="1" x14ac:dyDescent="0.3">
      <c r="D9" s="5"/>
      <c r="E9" s="5">
        <v>6</v>
      </c>
      <c r="F9" s="5" t="s">
        <v>78</v>
      </c>
      <c r="G9" s="5">
        <v>56</v>
      </c>
      <c r="H9" s="6" t="s">
        <v>78</v>
      </c>
    </row>
    <row r="10" spans="4:16" ht="15.75" thickBot="1" x14ac:dyDescent="0.3">
      <c r="D10" s="5">
        <v>21</v>
      </c>
      <c r="E10" s="5"/>
      <c r="F10" s="6"/>
      <c r="G10" s="7"/>
      <c r="H10" s="6" t="s">
        <v>78</v>
      </c>
      <c r="K10">
        <f>COUNTA(D5:H14)</f>
        <v>27</v>
      </c>
      <c r="L10" s="24" t="s">
        <v>83</v>
      </c>
      <c r="M10" s="24"/>
      <c r="N10" s="24"/>
      <c r="O10" s="24"/>
      <c r="P10" s="24"/>
    </row>
    <row r="11" spans="4:16" ht="15.75" thickBot="1" x14ac:dyDescent="0.3">
      <c r="D11" s="5"/>
      <c r="E11" s="5"/>
      <c r="F11" s="6">
        <v>9</v>
      </c>
      <c r="G11" s="7">
        <v>9</v>
      </c>
      <c r="H11" s="7"/>
      <c r="L11" s="24"/>
      <c r="M11" s="24"/>
      <c r="N11" s="24"/>
      <c r="O11" s="24"/>
      <c r="P11" s="24"/>
    </row>
    <row r="12" spans="4:16" ht="15.75" thickBot="1" x14ac:dyDescent="0.3">
      <c r="D12" s="5" t="s">
        <v>21</v>
      </c>
      <c r="E12" s="5"/>
      <c r="F12" s="6">
        <v>9</v>
      </c>
      <c r="G12" s="7"/>
      <c r="H12" s="7"/>
    </row>
    <row r="13" spans="4:16" ht="15.75" thickBot="1" x14ac:dyDescent="0.3">
      <c r="D13" s="5" t="s">
        <v>79</v>
      </c>
      <c r="E13" s="5" t="s">
        <v>81</v>
      </c>
      <c r="F13" s="6"/>
      <c r="G13" s="7"/>
      <c r="H13" s="7"/>
      <c r="K13">
        <f>COUNTBLANK(D5:H14)</f>
        <v>23</v>
      </c>
      <c r="L13" s="24" t="s">
        <v>84</v>
      </c>
      <c r="M13" s="24"/>
      <c r="N13" s="24"/>
      <c r="O13" s="24"/>
      <c r="P13" s="24"/>
    </row>
    <row r="14" spans="4:16" ht="15.75" thickBot="1" x14ac:dyDescent="0.3">
      <c r="D14" s="5"/>
      <c r="E14" s="5" t="s">
        <v>82</v>
      </c>
      <c r="F14" s="5" t="s">
        <v>78</v>
      </c>
      <c r="G14" s="5" t="s">
        <v>78</v>
      </c>
      <c r="H14" s="6">
        <v>56</v>
      </c>
      <c r="L14" s="24"/>
      <c r="M14" s="24"/>
      <c r="N14" s="24"/>
      <c r="O14" s="24"/>
      <c r="P14" s="24"/>
    </row>
  </sheetData>
  <mergeCells count="5">
    <mergeCell ref="D3:H4"/>
    <mergeCell ref="L6:P7"/>
    <mergeCell ref="L10:P11"/>
    <mergeCell ref="L13:P14"/>
    <mergeCell ref="M2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9"/>
  <sheetViews>
    <sheetView topLeftCell="B1" zoomScale="145" zoomScaleNormal="145" workbookViewId="0">
      <selection activeCell="L3" sqref="L3:N4"/>
    </sheetView>
  </sheetViews>
  <sheetFormatPr defaultRowHeight="15" x14ac:dyDescent="0.25"/>
  <sheetData>
    <row r="3" spans="5:14" ht="15" customHeight="1" x14ac:dyDescent="0.25">
      <c r="E3" s="24" t="s">
        <v>85</v>
      </c>
      <c r="F3" s="24"/>
      <c r="G3" s="24"/>
      <c r="H3" s="24"/>
      <c r="I3" s="24"/>
      <c r="J3" s="24"/>
      <c r="L3" s="35" t="s">
        <v>111</v>
      </c>
      <c r="M3" s="35"/>
      <c r="N3" s="35"/>
    </row>
    <row r="4" spans="5:14" ht="15" customHeight="1" thickBot="1" x14ac:dyDescent="0.3">
      <c r="E4" s="24"/>
      <c r="F4" s="24"/>
      <c r="G4" s="24"/>
      <c r="H4" s="24"/>
      <c r="I4" s="24"/>
      <c r="J4" s="24"/>
      <c r="L4" s="35"/>
      <c r="M4" s="35"/>
      <c r="N4" s="35"/>
    </row>
    <row r="5" spans="5:14" ht="15.75" thickBot="1" x14ac:dyDescent="0.3">
      <c r="E5" s="29" t="s">
        <v>86</v>
      </c>
      <c r="F5" s="31"/>
      <c r="G5" s="29" t="s">
        <v>87</v>
      </c>
      <c r="H5" s="30"/>
      <c r="I5" s="31" t="s">
        <v>88</v>
      </c>
      <c r="J5" s="30"/>
    </row>
    <row r="6" spans="5:14" ht="15.75" thickBot="1" x14ac:dyDescent="0.3">
      <c r="E6" s="28" t="s">
        <v>32</v>
      </c>
      <c r="F6" s="27"/>
      <c r="G6" s="28" t="s">
        <v>35</v>
      </c>
      <c r="H6" s="27"/>
      <c r="I6" s="26" t="str">
        <f>CONCATENATE(E6, G6)</f>
        <v>USMANREHMAN</v>
      </c>
      <c r="J6" s="27"/>
    </row>
    <row r="7" spans="5:14" ht="15.75" thickBot="1" x14ac:dyDescent="0.3">
      <c r="E7" s="28" t="s">
        <v>21</v>
      </c>
      <c r="F7" s="27"/>
      <c r="G7" s="28" t="s">
        <v>39</v>
      </c>
      <c r="H7" s="27"/>
      <c r="I7" s="26" t="str">
        <f>CONCATENATE(E7, G7)</f>
        <v>ALIZEESHAN</v>
      </c>
      <c r="J7" s="27"/>
    </row>
    <row r="8" spans="5:14" ht="15.75" thickBot="1" x14ac:dyDescent="0.3">
      <c r="E8" s="28" t="s">
        <v>89</v>
      </c>
      <c r="F8" s="27"/>
      <c r="G8" s="28" t="s">
        <v>90</v>
      </c>
      <c r="H8" s="27"/>
      <c r="I8" s="26" t="str">
        <f>CONCATENATE(E8, G8)</f>
        <v>NAUMANKHAN</v>
      </c>
      <c r="J8" s="27"/>
    </row>
    <row r="9" spans="5:14" ht="15.75" thickBot="1" x14ac:dyDescent="0.3">
      <c r="E9" s="28" t="s">
        <v>38</v>
      </c>
      <c r="F9" s="27"/>
      <c r="G9" s="28" t="s">
        <v>20</v>
      </c>
      <c r="H9" s="27"/>
      <c r="I9" s="26" t="str">
        <f>CONCATENATE(E9, G9)</f>
        <v>MUJEEBASHFAQ</v>
      </c>
      <c r="J9" s="27"/>
    </row>
  </sheetData>
  <mergeCells count="17">
    <mergeCell ref="L3:N4"/>
    <mergeCell ref="E3:J4"/>
    <mergeCell ref="I7:J7"/>
    <mergeCell ref="I8:J8"/>
    <mergeCell ref="I9:J9"/>
    <mergeCell ref="E8:F8"/>
    <mergeCell ref="E9:F9"/>
    <mergeCell ref="G5:H5"/>
    <mergeCell ref="G6:H6"/>
    <mergeCell ref="G7:H7"/>
    <mergeCell ref="G8:H8"/>
    <mergeCell ref="G9:H9"/>
    <mergeCell ref="I5:J5"/>
    <mergeCell ref="I6:J6"/>
    <mergeCell ref="E5:F5"/>
    <mergeCell ref="E6:F6"/>
    <mergeCell ref="E7:F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20"/>
  <sheetViews>
    <sheetView zoomScale="145" zoomScaleNormal="145" workbookViewId="0">
      <selection activeCell="H6" sqref="H6:J7"/>
    </sheetView>
  </sheetViews>
  <sheetFormatPr defaultRowHeight="15" x14ac:dyDescent="0.25"/>
  <sheetData>
    <row r="1" spans="5:10" ht="15" customHeight="1" x14ac:dyDescent="0.25">
      <c r="E1" s="32" t="s">
        <v>91</v>
      </c>
      <c r="F1" s="32"/>
    </row>
    <row r="2" spans="5:10" ht="15" customHeight="1" x14ac:dyDescent="0.25">
      <c r="E2" s="32"/>
      <c r="F2" s="32"/>
    </row>
    <row r="3" spans="5:10" x14ac:dyDescent="0.25">
      <c r="E3" s="32"/>
      <c r="F3" s="32"/>
    </row>
    <row r="4" spans="5:10" x14ac:dyDescent="0.25">
      <c r="E4" t="s">
        <v>92</v>
      </c>
      <c r="F4" t="s">
        <v>91</v>
      </c>
    </row>
    <row r="5" spans="5:10" x14ac:dyDescent="0.25">
      <c r="E5">
        <v>1</v>
      </c>
      <c r="F5" t="str">
        <f>ROMAN(E5)</f>
        <v>I</v>
      </c>
    </row>
    <row r="6" spans="5:10" x14ac:dyDescent="0.25">
      <c r="E6">
        <f>E5+1</f>
        <v>2</v>
      </c>
      <c r="F6" t="str">
        <f t="shared" ref="F6:F20" si="0">ROMAN(E6)</f>
        <v>II</v>
      </c>
      <c r="H6" s="35" t="s">
        <v>111</v>
      </c>
      <c r="I6" s="35"/>
      <c r="J6" s="35"/>
    </row>
    <row r="7" spans="5:10" x14ac:dyDescent="0.25">
      <c r="E7">
        <f t="shared" ref="E7:E20" si="1">E6+1</f>
        <v>3</v>
      </c>
      <c r="F7" t="str">
        <f t="shared" si="0"/>
        <v>III</v>
      </c>
      <c r="H7" s="35"/>
      <c r="I7" s="35"/>
      <c r="J7" s="35"/>
    </row>
    <row r="8" spans="5:10" x14ac:dyDescent="0.25">
      <c r="E8">
        <f t="shared" si="1"/>
        <v>4</v>
      </c>
      <c r="F8" t="str">
        <f t="shared" si="0"/>
        <v>IV</v>
      </c>
    </row>
    <row r="9" spans="5:10" x14ac:dyDescent="0.25">
      <c r="E9">
        <f t="shared" si="1"/>
        <v>5</v>
      </c>
      <c r="F9" t="str">
        <f t="shared" si="0"/>
        <v>V</v>
      </c>
    </row>
    <row r="10" spans="5:10" x14ac:dyDescent="0.25">
      <c r="E10">
        <f t="shared" si="1"/>
        <v>6</v>
      </c>
      <c r="F10" t="str">
        <f t="shared" si="0"/>
        <v>VI</v>
      </c>
    </row>
    <row r="11" spans="5:10" x14ac:dyDescent="0.25">
      <c r="E11">
        <f t="shared" si="1"/>
        <v>7</v>
      </c>
      <c r="F11" t="str">
        <f t="shared" si="0"/>
        <v>VII</v>
      </c>
    </row>
    <row r="12" spans="5:10" x14ac:dyDescent="0.25">
      <c r="E12">
        <f t="shared" si="1"/>
        <v>8</v>
      </c>
      <c r="F12" t="str">
        <f t="shared" si="0"/>
        <v>VIII</v>
      </c>
    </row>
    <row r="13" spans="5:10" x14ac:dyDescent="0.25">
      <c r="E13">
        <f t="shared" si="1"/>
        <v>9</v>
      </c>
      <c r="F13" t="str">
        <f t="shared" si="0"/>
        <v>IX</v>
      </c>
    </row>
    <row r="14" spans="5:10" x14ac:dyDescent="0.25">
      <c r="E14">
        <f t="shared" si="1"/>
        <v>10</v>
      </c>
      <c r="F14" t="str">
        <f t="shared" si="0"/>
        <v>X</v>
      </c>
    </row>
    <row r="15" spans="5:10" x14ac:dyDescent="0.25">
      <c r="E15">
        <f t="shared" si="1"/>
        <v>11</v>
      </c>
      <c r="F15" t="str">
        <f t="shared" si="0"/>
        <v>XI</v>
      </c>
    </row>
    <row r="16" spans="5:10" x14ac:dyDescent="0.25">
      <c r="E16">
        <f t="shared" si="1"/>
        <v>12</v>
      </c>
      <c r="F16" t="str">
        <f t="shared" si="0"/>
        <v>XII</v>
      </c>
    </row>
    <row r="17" spans="5:6" x14ac:dyDescent="0.25">
      <c r="E17">
        <f t="shared" si="1"/>
        <v>13</v>
      </c>
      <c r="F17" t="str">
        <f t="shared" si="0"/>
        <v>XIII</v>
      </c>
    </row>
    <row r="18" spans="5:6" x14ac:dyDescent="0.25">
      <c r="E18">
        <f t="shared" si="1"/>
        <v>14</v>
      </c>
      <c r="F18" t="str">
        <f t="shared" si="0"/>
        <v>XIV</v>
      </c>
    </row>
    <row r="19" spans="5:6" x14ac:dyDescent="0.25">
      <c r="E19">
        <f t="shared" si="1"/>
        <v>15</v>
      </c>
      <c r="F19" t="str">
        <f t="shared" si="0"/>
        <v>XV</v>
      </c>
    </row>
    <row r="20" spans="5:6" x14ac:dyDescent="0.25">
      <c r="E20">
        <f t="shared" si="1"/>
        <v>16</v>
      </c>
      <c r="F20" t="str">
        <f t="shared" si="0"/>
        <v>XVI</v>
      </c>
    </row>
  </sheetData>
  <mergeCells count="2">
    <mergeCell ref="E1:F3"/>
    <mergeCell ref="H6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5"/>
  <sheetViews>
    <sheetView zoomScale="145" zoomScaleNormal="145" workbookViewId="0">
      <selection activeCell="J2" sqref="J2:L3"/>
    </sheetView>
  </sheetViews>
  <sheetFormatPr defaultRowHeight="15" x14ac:dyDescent="0.25"/>
  <sheetData>
    <row r="2" spans="5:12" x14ac:dyDescent="0.25">
      <c r="J2" s="35" t="s">
        <v>111</v>
      </c>
      <c r="K2" s="35"/>
      <c r="L2" s="35"/>
    </row>
    <row r="3" spans="5:12" ht="15" customHeight="1" x14ac:dyDescent="0.25">
      <c r="E3" s="32" t="s">
        <v>93</v>
      </c>
      <c r="F3" s="32"/>
      <c r="G3" s="32"/>
      <c r="J3" s="35"/>
      <c r="K3" s="35"/>
      <c r="L3" s="35"/>
    </row>
    <row r="4" spans="5:12" ht="15" customHeight="1" x14ac:dyDescent="0.25">
      <c r="E4" s="32"/>
      <c r="F4" s="32"/>
      <c r="G4" s="32"/>
    </row>
    <row r="5" spans="5:12" ht="15" customHeight="1" x14ac:dyDescent="0.25">
      <c r="E5" s="32"/>
      <c r="F5" s="32"/>
      <c r="G5" s="32"/>
    </row>
    <row r="6" spans="5:12" x14ac:dyDescent="0.25">
      <c r="E6" t="s">
        <v>30</v>
      </c>
      <c r="F6" t="s">
        <v>31</v>
      </c>
      <c r="G6" t="s">
        <v>94</v>
      </c>
      <c r="I6" s="33" t="s">
        <v>95</v>
      </c>
      <c r="J6" s="33"/>
    </row>
    <row r="7" spans="5:12" x14ac:dyDescent="0.25">
      <c r="E7" t="s">
        <v>32</v>
      </c>
      <c r="F7">
        <v>323</v>
      </c>
      <c r="I7" s="33"/>
      <c r="J7" s="33"/>
    </row>
    <row r="8" spans="5:12" x14ac:dyDescent="0.25">
      <c r="E8" t="s">
        <v>33</v>
      </c>
      <c r="F8">
        <v>232</v>
      </c>
      <c r="I8">
        <f>AVERAGE(F7:F15)</f>
        <v>421.66666666666669</v>
      </c>
    </row>
    <row r="9" spans="5:12" x14ac:dyDescent="0.25">
      <c r="E9" t="s">
        <v>21</v>
      </c>
      <c r="F9">
        <v>766</v>
      </c>
    </row>
    <row r="10" spans="5:12" x14ac:dyDescent="0.25">
      <c r="E10" t="s">
        <v>34</v>
      </c>
      <c r="F10">
        <v>456</v>
      </c>
    </row>
    <row r="11" spans="5:12" x14ac:dyDescent="0.25">
      <c r="E11" t="s">
        <v>35</v>
      </c>
      <c r="F11">
        <v>566</v>
      </c>
    </row>
    <row r="12" spans="5:12" x14ac:dyDescent="0.25">
      <c r="E12" t="s">
        <v>36</v>
      </c>
      <c r="F12">
        <v>290</v>
      </c>
    </row>
    <row r="13" spans="5:12" x14ac:dyDescent="0.25">
      <c r="E13" t="s">
        <v>37</v>
      </c>
      <c r="F13">
        <v>478</v>
      </c>
    </row>
    <row r="14" spans="5:12" x14ac:dyDescent="0.25">
      <c r="E14" t="s">
        <v>38</v>
      </c>
      <c r="F14">
        <v>123</v>
      </c>
    </row>
    <row r="15" spans="5:12" x14ac:dyDescent="0.25">
      <c r="E15" t="s">
        <v>39</v>
      </c>
      <c r="F15">
        <v>561</v>
      </c>
    </row>
  </sheetData>
  <mergeCells count="3">
    <mergeCell ref="E3:G5"/>
    <mergeCell ref="I6:J7"/>
    <mergeCell ref="J2:L3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0"/>
  <sheetViews>
    <sheetView zoomScale="145" zoomScaleNormal="145" workbookViewId="0">
      <selection activeCell="I6" sqref="I6:K7"/>
    </sheetView>
  </sheetViews>
  <sheetFormatPr defaultRowHeight="15" x14ac:dyDescent="0.25"/>
  <sheetData>
    <row r="5" spans="5:11" x14ac:dyDescent="0.25">
      <c r="E5" s="32" t="s">
        <v>96</v>
      </c>
      <c r="F5" s="32"/>
      <c r="G5" s="32"/>
    </row>
    <row r="6" spans="5:11" x14ac:dyDescent="0.25">
      <c r="E6" s="32"/>
      <c r="F6" s="32"/>
      <c r="G6" s="32"/>
      <c r="I6" s="35" t="s">
        <v>111</v>
      </c>
      <c r="J6" s="35"/>
      <c r="K6" s="35"/>
    </row>
    <row r="7" spans="5:11" x14ac:dyDescent="0.25">
      <c r="E7" s="32"/>
      <c r="F7" s="32"/>
      <c r="G7" s="32"/>
      <c r="I7" s="35"/>
      <c r="J7" s="35"/>
      <c r="K7" s="35"/>
    </row>
    <row r="8" spans="5:11" x14ac:dyDescent="0.25">
      <c r="E8" s="8">
        <v>9999</v>
      </c>
      <c r="F8" s="8">
        <v>23</v>
      </c>
      <c r="G8" s="8">
        <v>99</v>
      </c>
    </row>
    <row r="9" spans="5:11" x14ac:dyDescent="0.25">
      <c r="E9" s="9">
        <v>45</v>
      </c>
      <c r="F9" s="9">
        <v>5</v>
      </c>
      <c r="G9" s="8">
        <v>94549</v>
      </c>
    </row>
    <row r="10" spans="5:11" x14ac:dyDescent="0.25">
      <c r="E10">
        <v>545</v>
      </c>
      <c r="F10" s="8">
        <v>9999</v>
      </c>
      <c r="G10" s="9">
        <v>756</v>
      </c>
    </row>
  </sheetData>
  <mergeCells count="2">
    <mergeCell ref="E5:G7"/>
    <mergeCell ref="I6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7"/>
  <sheetViews>
    <sheetView workbookViewId="0">
      <selection activeCell="G16" sqref="G16:I17"/>
    </sheetView>
  </sheetViews>
  <sheetFormatPr defaultRowHeight="15" x14ac:dyDescent="0.25"/>
  <cols>
    <col min="4" max="10" width="11" customWidth="1"/>
  </cols>
  <sheetData>
    <row r="3" spans="4:10" x14ac:dyDescent="0.25">
      <c r="D3" s="34" t="s">
        <v>97</v>
      </c>
      <c r="E3" s="34"/>
      <c r="F3" s="34"/>
      <c r="G3" s="34"/>
      <c r="H3" s="34"/>
      <c r="I3" s="34"/>
      <c r="J3" s="34"/>
    </row>
    <row r="4" spans="4:10" x14ac:dyDescent="0.25">
      <c r="D4" s="34"/>
      <c r="E4" s="34"/>
      <c r="F4" s="34"/>
      <c r="G4" s="34"/>
      <c r="H4" s="34"/>
      <c r="I4" s="34"/>
      <c r="J4" s="34"/>
    </row>
    <row r="5" spans="4:10" x14ac:dyDescent="0.25">
      <c r="D5" t="s">
        <v>30</v>
      </c>
      <c r="E5" t="s">
        <v>98</v>
      </c>
      <c r="F5" t="s">
        <v>99</v>
      </c>
      <c r="G5" t="s">
        <v>100</v>
      </c>
      <c r="H5" t="s">
        <v>42</v>
      </c>
      <c r="I5" t="s">
        <v>101</v>
      </c>
      <c r="J5" t="s">
        <v>97</v>
      </c>
    </row>
    <row r="6" spans="4:10" x14ac:dyDescent="0.25">
      <c r="D6" t="s">
        <v>21</v>
      </c>
      <c r="E6" t="s">
        <v>106</v>
      </c>
      <c r="F6" t="s">
        <v>106</v>
      </c>
      <c r="G6" t="s">
        <v>106</v>
      </c>
      <c r="H6">
        <v>300</v>
      </c>
      <c r="I6">
        <v>288</v>
      </c>
      <c r="J6">
        <f>Table15[[#This Row],[OBTAIN MARKS]]*100/Table15[[#This Row],[TOTAL MARKS]]</f>
        <v>96</v>
      </c>
    </row>
    <row r="7" spans="4:10" x14ac:dyDescent="0.25">
      <c r="D7" t="s">
        <v>34</v>
      </c>
      <c r="E7" t="s">
        <v>106</v>
      </c>
      <c r="F7" s="10" t="s">
        <v>107</v>
      </c>
      <c r="G7" s="10" t="s">
        <v>107</v>
      </c>
      <c r="H7">
        <v>300</v>
      </c>
      <c r="I7">
        <v>243</v>
      </c>
      <c r="J7">
        <f>Table15[[#This Row],[OBTAIN MARKS]]*100/Table15[[#This Row],[TOTAL MARKS]]</f>
        <v>81</v>
      </c>
    </row>
    <row r="8" spans="4:10" x14ac:dyDescent="0.25">
      <c r="D8" t="s">
        <v>102</v>
      </c>
      <c r="E8" t="s">
        <v>106</v>
      </c>
      <c r="F8" t="s">
        <v>106</v>
      </c>
      <c r="G8" t="s">
        <v>106</v>
      </c>
      <c r="H8">
        <v>300</v>
      </c>
      <c r="I8">
        <v>198</v>
      </c>
      <c r="J8">
        <f>Table15[[#This Row],[OBTAIN MARKS]]*100/Table15[[#This Row],[TOTAL MARKS]]</f>
        <v>66</v>
      </c>
    </row>
    <row r="9" spans="4:10" x14ac:dyDescent="0.25">
      <c r="D9" t="s">
        <v>103</v>
      </c>
      <c r="E9" t="s">
        <v>106</v>
      </c>
      <c r="F9" s="10" t="s">
        <v>107</v>
      </c>
      <c r="G9" t="s">
        <v>106</v>
      </c>
      <c r="H9">
        <v>300</v>
      </c>
      <c r="I9">
        <v>299</v>
      </c>
      <c r="J9">
        <f>Table15[[#This Row],[OBTAIN MARKS]]*100/Table15[[#This Row],[TOTAL MARKS]]</f>
        <v>99.666666666666671</v>
      </c>
    </row>
    <row r="10" spans="4:10" x14ac:dyDescent="0.25">
      <c r="D10" t="s">
        <v>81</v>
      </c>
      <c r="E10" t="s">
        <v>106</v>
      </c>
      <c r="F10" t="s">
        <v>106</v>
      </c>
      <c r="G10" t="s">
        <v>106</v>
      </c>
      <c r="H10">
        <v>300</v>
      </c>
      <c r="I10">
        <v>200</v>
      </c>
      <c r="J10">
        <f>Table15[[#This Row],[OBTAIN MARKS]]*100/Table15[[#This Row],[TOTAL MARKS]]</f>
        <v>66.666666666666671</v>
      </c>
    </row>
    <row r="11" spans="4:10" x14ac:dyDescent="0.25">
      <c r="D11" t="s">
        <v>104</v>
      </c>
      <c r="E11" t="s">
        <v>106</v>
      </c>
      <c r="F11" t="s">
        <v>106</v>
      </c>
      <c r="G11" t="s">
        <v>106</v>
      </c>
      <c r="H11">
        <v>300</v>
      </c>
      <c r="I11">
        <v>220</v>
      </c>
      <c r="J11">
        <f>Table15[[#This Row],[OBTAIN MARKS]]*100/Table15[[#This Row],[TOTAL MARKS]]</f>
        <v>73.333333333333329</v>
      </c>
    </row>
    <row r="12" spans="4:10" x14ac:dyDescent="0.25">
      <c r="D12" t="s">
        <v>105</v>
      </c>
      <c r="E12" t="s">
        <v>106</v>
      </c>
      <c r="F12" t="s">
        <v>106</v>
      </c>
      <c r="G12" s="10" t="s">
        <v>107</v>
      </c>
      <c r="H12">
        <v>300</v>
      </c>
      <c r="I12">
        <v>240</v>
      </c>
      <c r="J12">
        <f>Table15[[#This Row],[OBTAIN MARKS]]*100/Table15[[#This Row],[TOTAL MARKS]]</f>
        <v>80</v>
      </c>
    </row>
    <row r="13" spans="4:10" x14ac:dyDescent="0.25">
      <c r="D13" t="s">
        <v>38</v>
      </c>
      <c r="E13" t="s">
        <v>106</v>
      </c>
      <c r="F13" t="s">
        <v>106</v>
      </c>
      <c r="G13" s="10" t="s">
        <v>107</v>
      </c>
      <c r="H13">
        <v>300</v>
      </c>
      <c r="I13">
        <v>250</v>
      </c>
      <c r="J13">
        <f>Table15[[#This Row],[OBTAIN MARKS]]*100/Table15[[#This Row],[TOTAL MARKS]]</f>
        <v>83.333333333333329</v>
      </c>
    </row>
    <row r="16" spans="4:10" x14ac:dyDescent="0.25">
      <c r="G16" s="35" t="s">
        <v>111</v>
      </c>
      <c r="H16" s="35"/>
      <c r="I16" s="35"/>
    </row>
    <row r="17" spans="7:9" x14ac:dyDescent="0.25">
      <c r="G17" s="35"/>
      <c r="H17" s="35"/>
      <c r="I17" s="35"/>
    </row>
  </sheetData>
  <mergeCells count="2">
    <mergeCell ref="D3:J4"/>
    <mergeCell ref="G16:I17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N19"/>
  <sheetViews>
    <sheetView zoomScale="115" zoomScaleNormal="115" workbookViewId="0">
      <selection activeCell="G20" sqref="F19:G20"/>
    </sheetView>
  </sheetViews>
  <sheetFormatPr defaultRowHeight="15" x14ac:dyDescent="0.25"/>
  <sheetData>
    <row r="11" spans="8:14" x14ac:dyDescent="0.25">
      <c r="H11" s="34" t="s">
        <v>108</v>
      </c>
      <c r="I11" s="34"/>
      <c r="J11" s="34"/>
      <c r="K11" s="34"/>
      <c r="L11" s="34"/>
      <c r="M11" s="34"/>
      <c r="N11" s="34"/>
    </row>
    <row r="12" spans="8:14" x14ac:dyDescent="0.25">
      <c r="H12" s="34"/>
      <c r="I12" s="34"/>
      <c r="J12" s="34"/>
      <c r="K12" s="34"/>
      <c r="L12" s="34"/>
      <c r="M12" s="34"/>
      <c r="N12" s="34"/>
    </row>
    <row r="15" spans="8:14" x14ac:dyDescent="0.25">
      <c r="I15" t="s">
        <v>109</v>
      </c>
      <c r="K15" t="str">
        <f>TRIM(I15)</f>
        <v>AD ADA</v>
      </c>
    </row>
    <row r="18" spans="9:11" x14ac:dyDescent="0.25">
      <c r="I18" s="35" t="s">
        <v>111</v>
      </c>
      <c r="J18" s="35"/>
      <c r="K18" s="35"/>
    </row>
    <row r="19" spans="9:11" x14ac:dyDescent="0.25">
      <c r="I19" s="35"/>
      <c r="J19" s="35"/>
      <c r="K19" s="35"/>
    </row>
  </sheetData>
  <mergeCells count="2">
    <mergeCell ref="H11:N12"/>
    <mergeCell ref="I18:K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7"/>
  <sheetViews>
    <sheetView zoomScale="160" zoomScaleNormal="160" workbookViewId="0">
      <selection activeCell="H9" sqref="H9:J10"/>
    </sheetView>
  </sheetViews>
  <sheetFormatPr defaultRowHeight="15" x14ac:dyDescent="0.25"/>
  <sheetData>
    <row r="5" spans="2:10" ht="15" customHeight="1" x14ac:dyDescent="0.25">
      <c r="B5" s="16" t="s">
        <v>17</v>
      </c>
      <c r="C5" s="16"/>
      <c r="D5" s="16"/>
      <c r="E5" s="16"/>
      <c r="F5" s="16"/>
    </row>
    <row r="6" spans="2:10" ht="15" customHeight="1" x14ac:dyDescent="0.25">
      <c r="B6" s="16"/>
      <c r="C6" s="16"/>
      <c r="D6" s="16"/>
      <c r="E6" s="16"/>
      <c r="F6" s="16"/>
    </row>
    <row r="7" spans="2:10" x14ac:dyDescent="0.25">
      <c r="B7" t="s">
        <v>3</v>
      </c>
      <c r="C7" t="s">
        <v>5</v>
      </c>
      <c r="D7" t="s">
        <v>6</v>
      </c>
      <c r="E7" t="s">
        <v>4</v>
      </c>
      <c r="F7" t="s">
        <v>18</v>
      </c>
    </row>
    <row r="8" spans="2:10" x14ac:dyDescent="0.25">
      <c r="B8">
        <v>1</v>
      </c>
      <c r="C8" t="s">
        <v>7</v>
      </c>
      <c r="D8">
        <v>5</v>
      </c>
      <c r="E8">
        <v>600</v>
      </c>
      <c r="F8">
        <f>PRODUCT(Table14[[#This Row],[Items]:[Price]])</f>
        <v>3000</v>
      </c>
    </row>
    <row r="9" spans="2:10" x14ac:dyDescent="0.25">
      <c r="B9">
        <f>B8+1</f>
        <v>2</v>
      </c>
      <c r="C9" t="s">
        <v>8</v>
      </c>
      <c r="D9">
        <v>2</v>
      </c>
      <c r="E9">
        <v>400</v>
      </c>
      <c r="F9">
        <f>PRODUCT(Table14[[#This Row],[Items]:[Price]])</f>
        <v>800</v>
      </c>
      <c r="H9" s="35" t="s">
        <v>111</v>
      </c>
      <c r="I9" s="35"/>
      <c r="J9" s="35"/>
    </row>
    <row r="10" spans="2:10" x14ac:dyDescent="0.25">
      <c r="B10">
        <f t="shared" ref="B10:B16" si="0">B9+1</f>
        <v>3</v>
      </c>
      <c r="C10" t="s">
        <v>9</v>
      </c>
      <c r="D10">
        <v>3</v>
      </c>
      <c r="E10">
        <v>345</v>
      </c>
      <c r="F10">
        <f>PRODUCT(Table14[[#This Row],[Items]:[Price]])</f>
        <v>1035</v>
      </c>
      <c r="H10" s="35"/>
      <c r="I10" s="35"/>
      <c r="J10" s="35"/>
    </row>
    <row r="11" spans="2:10" x14ac:dyDescent="0.25">
      <c r="B11">
        <f t="shared" si="0"/>
        <v>4</v>
      </c>
      <c r="C11" t="s">
        <v>10</v>
      </c>
      <c r="D11">
        <v>7</v>
      </c>
      <c r="E11">
        <v>60</v>
      </c>
      <c r="F11">
        <f>PRODUCT(Table14[[#This Row],[Items]:[Price]])</f>
        <v>420</v>
      </c>
    </row>
    <row r="12" spans="2:10" x14ac:dyDescent="0.25">
      <c r="B12">
        <f t="shared" si="0"/>
        <v>5</v>
      </c>
      <c r="C12" t="s">
        <v>11</v>
      </c>
      <c r="D12">
        <v>5</v>
      </c>
      <c r="E12">
        <v>699</v>
      </c>
      <c r="F12">
        <f>PRODUCT(Table14[[#This Row],[Items]:[Price]])</f>
        <v>3495</v>
      </c>
    </row>
    <row r="13" spans="2:10" x14ac:dyDescent="0.25">
      <c r="B13">
        <f t="shared" si="0"/>
        <v>6</v>
      </c>
      <c r="C13" t="s">
        <v>12</v>
      </c>
      <c r="D13">
        <v>4</v>
      </c>
      <c r="E13">
        <v>322</v>
      </c>
      <c r="F13">
        <f>PRODUCT(Table14[[#This Row],[Items]:[Price]])</f>
        <v>1288</v>
      </c>
    </row>
    <row r="14" spans="2:10" x14ac:dyDescent="0.25">
      <c r="B14">
        <f t="shared" si="0"/>
        <v>7</v>
      </c>
      <c r="C14" t="s">
        <v>13</v>
      </c>
      <c r="D14">
        <v>7</v>
      </c>
      <c r="E14">
        <v>120</v>
      </c>
      <c r="F14">
        <f>PRODUCT(Table14[[#This Row],[Items]:[Price]])</f>
        <v>840</v>
      </c>
    </row>
    <row r="15" spans="2:10" x14ac:dyDescent="0.25">
      <c r="B15">
        <f t="shared" si="0"/>
        <v>8</v>
      </c>
      <c r="C15" t="s">
        <v>14</v>
      </c>
      <c r="D15">
        <v>9</v>
      </c>
      <c r="E15">
        <v>677</v>
      </c>
      <c r="F15">
        <f>PRODUCT(Table14[[#This Row],[Items]:[Price]])</f>
        <v>6093</v>
      </c>
    </row>
    <row r="16" spans="2:10" x14ac:dyDescent="0.25">
      <c r="B16">
        <f t="shared" si="0"/>
        <v>9</v>
      </c>
      <c r="C16" t="s">
        <v>15</v>
      </c>
      <c r="D16">
        <v>9</v>
      </c>
      <c r="E16">
        <v>566</v>
      </c>
      <c r="F16">
        <f>PRODUCT(Table14[[#This Row],[Items]:[Price]])</f>
        <v>5094</v>
      </c>
    </row>
    <row r="17" spans="2:6" x14ac:dyDescent="0.25">
      <c r="B17" s="1" t="s">
        <v>16</v>
      </c>
      <c r="C17" s="2"/>
      <c r="D17" s="2"/>
      <c r="E17" s="2"/>
      <c r="F17" s="2"/>
    </row>
  </sheetData>
  <mergeCells count="2">
    <mergeCell ref="B5:F6"/>
    <mergeCell ref="H9:J10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18"/>
  <sheetViews>
    <sheetView zoomScale="145" zoomScaleNormal="145" workbookViewId="0">
      <selection activeCell="F16" sqref="F16"/>
    </sheetView>
  </sheetViews>
  <sheetFormatPr defaultRowHeight="15" x14ac:dyDescent="0.25"/>
  <sheetData>
    <row r="6" spans="4:12" x14ac:dyDescent="0.25">
      <c r="F6" s="34" t="s">
        <v>110</v>
      </c>
      <c r="G6" s="34"/>
      <c r="H6" s="34"/>
      <c r="I6" s="34"/>
      <c r="J6" s="34"/>
      <c r="K6" s="34"/>
      <c r="L6" s="34"/>
    </row>
    <row r="7" spans="4:12" x14ac:dyDescent="0.25">
      <c r="F7" s="34"/>
      <c r="G7" s="34"/>
      <c r="H7" s="34"/>
      <c r="I7" s="34"/>
      <c r="J7" s="34"/>
      <c r="K7" s="34"/>
      <c r="L7" s="34"/>
    </row>
    <row r="10" spans="4:12" x14ac:dyDescent="0.25">
      <c r="H10">
        <v>3.1331310000000001</v>
      </c>
      <c r="I10">
        <f>ROUND(H10,2)</f>
        <v>3.13</v>
      </c>
    </row>
    <row r="11" spans="4:12" x14ac:dyDescent="0.25">
      <c r="D11" s="35" t="s">
        <v>111</v>
      </c>
      <c r="E11" s="35"/>
      <c r="F11" s="35"/>
    </row>
    <row r="12" spans="4:12" x14ac:dyDescent="0.25">
      <c r="D12" s="35"/>
      <c r="E12" s="35"/>
      <c r="F12" s="35"/>
      <c r="H12">
        <v>33.444400000000002</v>
      </c>
      <c r="I12">
        <f>ROUND(H12,2)</f>
        <v>33.44</v>
      </c>
    </row>
    <row r="14" spans="4:12" x14ac:dyDescent="0.25">
      <c r="H14">
        <v>99.999899999999997</v>
      </c>
      <c r="I14">
        <f>ROUND(H14,2)</f>
        <v>100</v>
      </c>
    </row>
    <row r="18" spans="6:9" x14ac:dyDescent="0.25">
      <c r="F18" s="11"/>
      <c r="G18" s="11"/>
      <c r="H18" s="11"/>
      <c r="I18" s="11"/>
    </row>
  </sheetData>
  <mergeCells count="2">
    <mergeCell ref="F6:L7"/>
    <mergeCell ref="D11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6"/>
  <sheetViews>
    <sheetView zoomScale="145" zoomScaleNormal="145" workbookViewId="0">
      <selection activeCell="G8" sqref="G8:I9"/>
    </sheetView>
  </sheetViews>
  <sheetFormatPr defaultRowHeight="15" x14ac:dyDescent="0.25"/>
  <sheetData>
    <row r="4" spans="3:9" x14ac:dyDescent="0.25">
      <c r="C4" s="17" t="s">
        <v>19</v>
      </c>
      <c r="D4" s="17"/>
      <c r="E4" s="17"/>
    </row>
    <row r="5" spans="3:9" ht="15.75" thickBot="1" x14ac:dyDescent="0.3">
      <c r="C5" s="17"/>
      <c r="D5" s="17"/>
      <c r="E5" s="17"/>
    </row>
    <row r="6" spans="3:9" ht="15.75" thickBot="1" x14ac:dyDescent="0.3">
      <c r="C6" s="6" t="s">
        <v>26</v>
      </c>
      <c r="D6" s="6"/>
      <c r="E6" s="6" t="str">
        <f>PROPER(C6:C12)</f>
        <v>Amjad</v>
      </c>
    </row>
    <row r="7" spans="3:9" ht="15.75" thickBot="1" x14ac:dyDescent="0.3">
      <c r="C7" s="12" t="s">
        <v>25</v>
      </c>
      <c r="D7" s="6"/>
      <c r="E7" s="6" t="str">
        <f>PROPER(C7:C13)</f>
        <v>Ashfaq</v>
      </c>
    </row>
    <row r="8" spans="3:9" ht="15.75" thickBot="1" x14ac:dyDescent="0.3">
      <c r="C8" s="6" t="s">
        <v>22</v>
      </c>
      <c r="D8" s="6"/>
      <c r="E8" s="6" t="str">
        <f>PROPER(C8:C14)</f>
        <v>Kamran</v>
      </c>
      <c r="G8" s="35" t="s">
        <v>111</v>
      </c>
      <c r="H8" s="35"/>
      <c r="I8" s="35"/>
    </row>
    <row r="9" spans="3:9" ht="15.75" thickBot="1" x14ac:dyDescent="0.3">
      <c r="C9" s="6" t="s">
        <v>24</v>
      </c>
      <c r="D9" s="6"/>
      <c r="E9" s="13" t="str">
        <f>PROPER(C9:C15)</f>
        <v>Zaman</v>
      </c>
      <c r="G9" s="35"/>
      <c r="H9" s="35"/>
      <c r="I9" s="35"/>
    </row>
    <row r="10" spans="3:9" ht="15.75" thickBot="1" x14ac:dyDescent="0.3">
      <c r="C10" s="18" t="s">
        <v>23</v>
      </c>
      <c r="D10" s="15"/>
      <c r="E10" s="18" t="str">
        <f t="shared" ref="E10" si="0">PROPER(C10:C16)</f>
        <v>Ali</v>
      </c>
    </row>
    <row r="11" spans="3:9" ht="15.75" thickBot="1" x14ac:dyDescent="0.3">
      <c r="C11" s="19"/>
      <c r="D11" s="15"/>
      <c r="E11" s="19"/>
    </row>
    <row r="12" spans="3:9" ht="15.75" thickBot="1" x14ac:dyDescent="0.3">
      <c r="C12" s="20"/>
      <c r="D12" s="14"/>
      <c r="E12" s="20"/>
    </row>
    <row r="15" spans="3:9" x14ac:dyDescent="0.25">
      <c r="C15" t="s">
        <v>27</v>
      </c>
      <c r="E15" t="str">
        <f>PROPER(C15:C16)</f>
        <v>Apple</v>
      </c>
    </row>
    <row r="16" spans="3:9" x14ac:dyDescent="0.25">
      <c r="C16" t="s">
        <v>28</v>
      </c>
      <c r="E16" t="str">
        <f>PROPER(C16:C17)</f>
        <v>Mango</v>
      </c>
    </row>
  </sheetData>
  <mergeCells count="4">
    <mergeCell ref="C4:E5"/>
    <mergeCell ref="C10:C12"/>
    <mergeCell ref="E10:E12"/>
    <mergeCell ref="G8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5"/>
  <sheetViews>
    <sheetView zoomScale="145" zoomScaleNormal="145" workbookViewId="0">
      <selection activeCell="G13" sqref="G13:I14"/>
    </sheetView>
  </sheetViews>
  <sheetFormatPr defaultRowHeight="15" x14ac:dyDescent="0.25"/>
  <cols>
    <col min="4" max="6" width="11" customWidth="1"/>
  </cols>
  <sheetData>
    <row r="4" spans="4:9" x14ac:dyDescent="0.25">
      <c r="D4" s="21" t="s">
        <v>29</v>
      </c>
      <c r="E4" s="21"/>
      <c r="F4" s="3"/>
    </row>
    <row r="5" spans="4:9" x14ac:dyDescent="0.25">
      <c r="D5" s="21"/>
      <c r="E5" s="21"/>
      <c r="F5" s="3"/>
    </row>
    <row r="6" spans="4:9" x14ac:dyDescent="0.25">
      <c r="D6" t="s">
        <v>30</v>
      </c>
      <c r="E6" t="s">
        <v>31</v>
      </c>
    </row>
    <row r="7" spans="4:9" x14ac:dyDescent="0.25">
      <c r="D7" t="s">
        <v>32</v>
      </c>
      <c r="E7">
        <v>323</v>
      </c>
    </row>
    <row r="8" spans="4:9" x14ac:dyDescent="0.25">
      <c r="D8" t="s">
        <v>33</v>
      </c>
      <c r="E8">
        <v>232</v>
      </c>
      <c r="H8">
        <f>MAX(D7:E15)</f>
        <v>766</v>
      </c>
    </row>
    <row r="9" spans="4:9" x14ac:dyDescent="0.25">
      <c r="D9" t="s">
        <v>21</v>
      </c>
      <c r="E9">
        <v>766</v>
      </c>
    </row>
    <row r="10" spans="4:9" x14ac:dyDescent="0.25">
      <c r="D10" t="s">
        <v>34</v>
      </c>
      <c r="E10">
        <v>456</v>
      </c>
    </row>
    <row r="11" spans="4:9" x14ac:dyDescent="0.25">
      <c r="D11" t="s">
        <v>35</v>
      </c>
      <c r="E11">
        <v>566</v>
      </c>
    </row>
    <row r="12" spans="4:9" x14ac:dyDescent="0.25">
      <c r="D12" t="s">
        <v>36</v>
      </c>
      <c r="E12">
        <v>290</v>
      </c>
    </row>
    <row r="13" spans="4:9" x14ac:dyDescent="0.25">
      <c r="D13" t="s">
        <v>37</v>
      </c>
      <c r="E13">
        <v>478</v>
      </c>
      <c r="G13" s="35" t="s">
        <v>111</v>
      </c>
      <c r="H13" s="35"/>
      <c r="I13" s="35"/>
    </row>
    <row r="14" spans="4:9" x14ac:dyDescent="0.25">
      <c r="D14" t="s">
        <v>38</v>
      </c>
      <c r="E14">
        <v>123</v>
      </c>
      <c r="G14" s="35"/>
      <c r="H14" s="35"/>
      <c r="I14" s="35"/>
    </row>
    <row r="15" spans="4:9" x14ac:dyDescent="0.25">
      <c r="D15" t="s">
        <v>39</v>
      </c>
      <c r="E15">
        <v>561</v>
      </c>
    </row>
  </sheetData>
  <mergeCells count="2">
    <mergeCell ref="D4:E5"/>
    <mergeCell ref="G13:I1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7"/>
  <sheetViews>
    <sheetView zoomScale="145" zoomScaleNormal="145" workbookViewId="0">
      <selection activeCell="G15" sqref="G15:I16"/>
    </sheetView>
  </sheetViews>
  <sheetFormatPr defaultRowHeight="15" x14ac:dyDescent="0.25"/>
  <sheetData>
    <row r="6" spans="4:9" x14ac:dyDescent="0.25">
      <c r="D6" s="21" t="s">
        <v>40</v>
      </c>
      <c r="E6" s="21"/>
      <c r="F6" s="3"/>
    </row>
    <row r="7" spans="4:9" x14ac:dyDescent="0.25">
      <c r="D7" s="21"/>
      <c r="E7" s="21"/>
      <c r="F7" s="3"/>
    </row>
    <row r="8" spans="4:9" x14ac:dyDescent="0.25">
      <c r="D8" t="s">
        <v>30</v>
      </c>
      <c r="E8" t="s">
        <v>31</v>
      </c>
    </row>
    <row r="9" spans="4:9" x14ac:dyDescent="0.25">
      <c r="D9" t="s">
        <v>32</v>
      </c>
      <c r="E9">
        <v>323</v>
      </c>
    </row>
    <row r="10" spans="4:9" x14ac:dyDescent="0.25">
      <c r="D10" t="s">
        <v>33</v>
      </c>
      <c r="E10">
        <v>232</v>
      </c>
      <c r="H10">
        <f>MIN(D9:E17)</f>
        <v>123</v>
      </c>
    </row>
    <row r="11" spans="4:9" x14ac:dyDescent="0.25">
      <c r="D11" t="s">
        <v>21</v>
      </c>
      <c r="E11">
        <v>766</v>
      </c>
    </row>
    <row r="12" spans="4:9" x14ac:dyDescent="0.25">
      <c r="D12" t="s">
        <v>34</v>
      </c>
      <c r="E12">
        <v>456</v>
      </c>
    </row>
    <row r="13" spans="4:9" x14ac:dyDescent="0.25">
      <c r="D13" t="s">
        <v>35</v>
      </c>
      <c r="E13">
        <v>566</v>
      </c>
    </row>
    <row r="14" spans="4:9" x14ac:dyDescent="0.25">
      <c r="D14" t="s">
        <v>36</v>
      </c>
      <c r="E14">
        <v>290</v>
      </c>
    </row>
    <row r="15" spans="4:9" x14ac:dyDescent="0.25">
      <c r="D15" t="s">
        <v>37</v>
      </c>
      <c r="E15">
        <v>478</v>
      </c>
      <c r="G15" s="35" t="s">
        <v>111</v>
      </c>
      <c r="H15" s="35"/>
      <c r="I15" s="35"/>
    </row>
    <row r="16" spans="4:9" x14ac:dyDescent="0.25">
      <c r="D16" t="s">
        <v>38</v>
      </c>
      <c r="E16">
        <v>123</v>
      </c>
      <c r="G16" s="35"/>
      <c r="H16" s="35"/>
      <c r="I16" s="35"/>
    </row>
    <row r="17" spans="4:5" x14ac:dyDescent="0.25">
      <c r="D17" t="s">
        <v>39</v>
      </c>
      <c r="E17">
        <v>561</v>
      </c>
    </row>
  </sheetData>
  <mergeCells count="2">
    <mergeCell ref="D6:E7"/>
    <mergeCell ref="G15:I1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3"/>
  <sheetViews>
    <sheetView zoomScale="160" zoomScaleNormal="160" workbookViewId="0">
      <selection activeCell="G4" sqref="G4:I5"/>
    </sheetView>
  </sheetViews>
  <sheetFormatPr defaultRowHeight="15" x14ac:dyDescent="0.25"/>
  <cols>
    <col min="3" max="4" width="11" customWidth="1"/>
  </cols>
  <sheetData>
    <row r="4" spans="3:9" x14ac:dyDescent="0.25">
      <c r="G4" s="35" t="s">
        <v>111</v>
      </c>
      <c r="H4" s="35"/>
      <c r="I4" s="35"/>
    </row>
    <row r="5" spans="3:9" x14ac:dyDescent="0.25">
      <c r="C5" s="21" t="s">
        <v>41</v>
      </c>
      <c r="D5" s="21"/>
      <c r="G5" s="35"/>
      <c r="H5" s="35"/>
      <c r="I5" s="35"/>
    </row>
    <row r="6" spans="3:9" x14ac:dyDescent="0.25">
      <c r="C6" s="21"/>
      <c r="D6" s="21"/>
    </row>
    <row r="7" spans="3:9" x14ac:dyDescent="0.25">
      <c r="C7" t="s">
        <v>30</v>
      </c>
      <c r="D7" t="s">
        <v>42</v>
      </c>
    </row>
    <row r="8" spans="3:9" x14ac:dyDescent="0.25">
      <c r="C8" t="s">
        <v>32</v>
      </c>
      <c r="D8">
        <v>123</v>
      </c>
    </row>
    <row r="9" spans="3:9" x14ac:dyDescent="0.25">
      <c r="C9" t="s">
        <v>21</v>
      </c>
      <c r="D9">
        <v>321</v>
      </c>
    </row>
    <row r="10" spans="3:9" x14ac:dyDescent="0.25">
      <c r="C10" t="s">
        <v>34</v>
      </c>
      <c r="D10">
        <v>456</v>
      </c>
      <c r="G10">
        <f>LARGE(C8:D13,3)</f>
        <v>456</v>
      </c>
    </row>
    <row r="11" spans="3:9" x14ac:dyDescent="0.25">
      <c r="C11" t="s">
        <v>35</v>
      </c>
      <c r="D11">
        <v>654</v>
      </c>
    </row>
    <row r="12" spans="3:9" x14ac:dyDescent="0.25">
      <c r="C12" t="s">
        <v>38</v>
      </c>
      <c r="D12">
        <v>455</v>
      </c>
    </row>
    <row r="13" spans="3:9" x14ac:dyDescent="0.25">
      <c r="C13" t="s">
        <v>39</v>
      </c>
      <c r="D13">
        <v>786</v>
      </c>
    </row>
  </sheetData>
  <mergeCells count="2">
    <mergeCell ref="C5:D6"/>
    <mergeCell ref="G4:I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zoomScale="190" zoomScaleNormal="190" workbookViewId="0">
      <selection activeCell="E2" sqref="E2:G3"/>
    </sheetView>
  </sheetViews>
  <sheetFormatPr defaultRowHeight="15" x14ac:dyDescent="0.25"/>
  <sheetData>
    <row r="2" spans="2:7" x14ac:dyDescent="0.25">
      <c r="B2" s="21" t="s">
        <v>43</v>
      </c>
      <c r="C2" s="21"/>
      <c r="E2" s="35" t="s">
        <v>111</v>
      </c>
      <c r="F2" s="35"/>
      <c r="G2" s="35"/>
    </row>
    <row r="3" spans="2:7" x14ac:dyDescent="0.25">
      <c r="B3" s="21"/>
      <c r="C3" s="21"/>
      <c r="E3" s="35"/>
      <c r="F3" s="35"/>
      <c r="G3" s="35"/>
    </row>
    <row r="4" spans="2:7" x14ac:dyDescent="0.25">
      <c r="B4" t="s">
        <v>30</v>
      </c>
      <c r="C4" t="s">
        <v>42</v>
      </c>
    </row>
    <row r="5" spans="2:7" x14ac:dyDescent="0.25">
      <c r="B5" t="s">
        <v>32</v>
      </c>
      <c r="C5">
        <v>123</v>
      </c>
    </row>
    <row r="6" spans="2:7" x14ac:dyDescent="0.25">
      <c r="B6" t="s">
        <v>21</v>
      </c>
      <c r="C6">
        <v>321</v>
      </c>
    </row>
    <row r="7" spans="2:7" x14ac:dyDescent="0.25">
      <c r="B7" t="s">
        <v>34</v>
      </c>
      <c r="C7">
        <v>456</v>
      </c>
      <c r="F7">
        <f>SMALL(B5:C10,3)</f>
        <v>455</v>
      </c>
    </row>
    <row r="8" spans="2:7" x14ac:dyDescent="0.25">
      <c r="B8" t="s">
        <v>35</v>
      </c>
      <c r="C8">
        <v>654</v>
      </c>
    </row>
    <row r="9" spans="2:7" x14ac:dyDescent="0.25">
      <c r="B9" t="s">
        <v>38</v>
      </c>
      <c r="C9">
        <v>455</v>
      </c>
    </row>
    <row r="10" spans="2:7" x14ac:dyDescent="0.25">
      <c r="B10" t="s">
        <v>39</v>
      </c>
      <c r="C10">
        <v>786</v>
      </c>
    </row>
  </sheetData>
  <mergeCells count="2">
    <mergeCell ref="B2:C3"/>
    <mergeCell ref="E2:G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7"/>
  <sheetViews>
    <sheetView zoomScale="145" zoomScaleNormal="145" workbookViewId="0">
      <selection activeCell="J3" sqref="J3:L4"/>
    </sheetView>
  </sheetViews>
  <sheetFormatPr defaultRowHeight="15" x14ac:dyDescent="0.25"/>
  <sheetData>
    <row r="3" spans="5:12" ht="15" customHeight="1" x14ac:dyDescent="0.25">
      <c r="E3" s="21" t="s">
        <v>44</v>
      </c>
      <c r="F3" s="21"/>
      <c r="G3" s="21"/>
      <c r="H3" s="21"/>
      <c r="J3" s="35" t="s">
        <v>111</v>
      </c>
      <c r="K3" s="35"/>
      <c r="L3" s="35"/>
    </row>
    <row r="4" spans="5:12" ht="15" customHeight="1" x14ac:dyDescent="0.25">
      <c r="E4" s="21"/>
      <c r="F4" s="21"/>
      <c r="G4" s="21"/>
      <c r="H4" s="21"/>
      <c r="J4" s="35"/>
      <c r="K4" s="35"/>
      <c r="L4" s="35"/>
    </row>
    <row r="5" spans="5:12" x14ac:dyDescent="0.25">
      <c r="E5" t="s">
        <v>45</v>
      </c>
      <c r="G5" s="22">
        <f ca="1">TODAY()</f>
        <v>45615</v>
      </c>
      <c r="H5" s="23"/>
    </row>
    <row r="6" spans="5:12" x14ac:dyDescent="0.25">
      <c r="E6" t="s">
        <v>46</v>
      </c>
      <c r="G6" s="22">
        <f ca="1">TODAY()-1</f>
        <v>45614</v>
      </c>
      <c r="H6" s="23"/>
    </row>
    <row r="7" spans="5:12" x14ac:dyDescent="0.25">
      <c r="E7" t="s">
        <v>47</v>
      </c>
      <c r="G7" s="22">
        <f ca="1">TODAY()+1</f>
        <v>45616</v>
      </c>
      <c r="H7" s="23"/>
    </row>
  </sheetData>
  <mergeCells count="5">
    <mergeCell ref="E3:H4"/>
    <mergeCell ref="G5:H5"/>
    <mergeCell ref="G6:H6"/>
    <mergeCell ref="G7:H7"/>
    <mergeCell ref="J3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12"/>
  <sheetViews>
    <sheetView zoomScale="130" zoomScaleNormal="130" workbookViewId="0">
      <selection activeCell="K5" sqref="K5:M6"/>
    </sheetView>
  </sheetViews>
  <sheetFormatPr defaultRowHeight="15" x14ac:dyDescent="0.25"/>
  <cols>
    <col min="6" max="6" width="15.85546875" bestFit="1" customWidth="1"/>
  </cols>
  <sheetData>
    <row r="4" spans="6:13" x14ac:dyDescent="0.25">
      <c r="F4" s="21" t="s">
        <v>48</v>
      </c>
      <c r="G4" s="21"/>
      <c r="H4" s="21"/>
      <c r="I4" s="21"/>
    </row>
    <row r="5" spans="6:13" x14ac:dyDescent="0.25">
      <c r="F5" s="21"/>
      <c r="G5" s="21"/>
      <c r="H5" s="21"/>
      <c r="I5" s="21"/>
      <c r="K5" s="35" t="s">
        <v>111</v>
      </c>
      <c r="L5" s="35"/>
      <c r="M5" s="35"/>
    </row>
    <row r="6" spans="6:13" x14ac:dyDescent="0.25">
      <c r="F6" s="4">
        <f>TIME(5,0,0)</f>
        <v>0.20833333333333334</v>
      </c>
      <c r="G6" s="23"/>
      <c r="H6" s="23"/>
      <c r="I6" s="23"/>
      <c r="K6" s="35"/>
      <c r="L6" s="35"/>
      <c r="M6" s="35"/>
    </row>
    <row r="7" spans="6:13" x14ac:dyDescent="0.25">
      <c r="F7" s="4"/>
    </row>
    <row r="9" spans="6:13" x14ac:dyDescent="0.25">
      <c r="F9" s="4">
        <f>TIME(11,0,0)</f>
        <v>0.45833333333333331</v>
      </c>
    </row>
    <row r="12" spans="6:13" x14ac:dyDescent="0.25">
      <c r="F12" s="4">
        <f>TIME(23,0,0)</f>
        <v>0.95833333333333337</v>
      </c>
    </row>
  </sheetData>
  <mergeCells count="3">
    <mergeCell ref="F4:I5"/>
    <mergeCell ref="G6:I6"/>
    <mergeCell ref="K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 ASHFAQ KAMBOH</dc:creator>
  <cp:lastModifiedBy>MUJEEB ASHFAQ KAMBOH</cp:lastModifiedBy>
  <dcterms:created xsi:type="dcterms:W3CDTF">2024-11-19T06:24:21Z</dcterms:created>
  <dcterms:modified xsi:type="dcterms:W3CDTF">2024-11-19T07:53:58Z</dcterms:modified>
</cp:coreProperties>
</file>